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filterPrivacy="1" defaultThemeVersion="124226"/>
  <bookViews>
    <workbookView xWindow="0" yWindow="0" windowWidth="20490" windowHeight="7530"/>
  </bookViews>
  <sheets>
    <sheet name="01.09.2016" sheetId="4" r:id="rId1"/>
    <sheet name="Лист1" sheetId="1" r:id="rId2"/>
    <sheet name="Лист2" sheetId="2" r:id="rId3"/>
    <sheet name="Лист3" sheetId="3" r:id="rId4"/>
  </sheets>
  <externalReferences>
    <externalReference r:id="rId5"/>
  </externalReferences>
  <calcPr calcId="171027"/>
</workbook>
</file>

<file path=xl/calcChain.xml><?xml version="1.0" encoding="utf-8"?>
<calcChain xmlns="http://schemas.openxmlformats.org/spreadsheetml/2006/main">
  <c r="I61" i="4" l="1"/>
  <c r="H61" i="4"/>
  <c r="G61" i="4"/>
  <c r="F61" i="4"/>
  <c r="E61" i="4"/>
  <c r="S60" i="4"/>
  <c r="P60" i="4"/>
  <c r="O60" i="4"/>
  <c r="N60" i="4"/>
  <c r="M60" i="4"/>
  <c r="L60" i="4"/>
  <c r="K60" i="4"/>
  <c r="I60" i="4"/>
  <c r="H60" i="4"/>
  <c r="G60" i="4"/>
  <c r="F60" i="4"/>
  <c r="E60" i="4"/>
  <c r="C60" i="4"/>
  <c r="J59" i="4"/>
  <c r="R58" i="4"/>
  <c r="J58" i="4"/>
  <c r="J57" i="4"/>
  <c r="R56" i="4"/>
  <c r="J56" i="4"/>
  <c r="B56" i="4" s="1"/>
  <c r="J55" i="4"/>
  <c r="R54" i="4"/>
  <c r="J54" i="4"/>
  <c r="J53" i="4"/>
  <c r="R52" i="4"/>
  <c r="J52" i="4"/>
  <c r="B52" i="4" s="1"/>
  <c r="J51" i="4"/>
  <c r="R50" i="4"/>
  <c r="J50" i="4"/>
  <c r="J49" i="4"/>
  <c r="Q48" i="4"/>
  <c r="Q60" i="4" s="1"/>
  <c r="J48" i="4"/>
  <c r="J47" i="4"/>
  <c r="R46" i="4"/>
  <c r="J46" i="4"/>
  <c r="B46" i="4"/>
  <c r="J45" i="4"/>
  <c r="R44" i="4"/>
  <c r="J44" i="4"/>
  <c r="B44" i="4"/>
  <c r="J43" i="4"/>
  <c r="R42" i="4"/>
  <c r="J42" i="4"/>
  <c r="B42" i="4"/>
  <c r="J41" i="4"/>
  <c r="R40" i="4"/>
  <c r="J40" i="4"/>
  <c r="B40" i="4"/>
  <c r="J39" i="4"/>
  <c r="R38" i="4"/>
  <c r="J38" i="4"/>
  <c r="B38" i="4"/>
  <c r="J37" i="4"/>
  <c r="R36" i="4"/>
  <c r="J36" i="4"/>
  <c r="B36" i="4"/>
  <c r="J35" i="4"/>
  <c r="R34" i="4"/>
  <c r="J34" i="4"/>
  <c r="B34" i="4"/>
  <c r="J33" i="4"/>
  <c r="R32" i="4"/>
  <c r="J32" i="4"/>
  <c r="B32" i="4"/>
  <c r="J31" i="4"/>
  <c r="R30" i="4"/>
  <c r="J30" i="4"/>
  <c r="B30" i="4"/>
  <c r="J29" i="4"/>
  <c r="R28" i="4"/>
  <c r="J28" i="4"/>
  <c r="B28" i="4"/>
  <c r="J27" i="4"/>
  <c r="R26" i="4"/>
  <c r="J26" i="4"/>
  <c r="B26" i="4"/>
  <c r="J25" i="4"/>
  <c r="R24" i="4"/>
  <c r="J24" i="4"/>
  <c r="B24" i="4"/>
  <c r="J23" i="4"/>
  <c r="R22" i="4"/>
  <c r="J22" i="4"/>
  <c r="B22" i="4"/>
  <c r="J21" i="4"/>
  <c r="R20" i="4"/>
  <c r="J20" i="4"/>
  <c r="B20" i="4"/>
  <c r="J19" i="4"/>
  <c r="R18" i="4"/>
  <c r="J18" i="4"/>
  <c r="B18" i="4"/>
  <c r="J17" i="4"/>
  <c r="R16" i="4"/>
  <c r="J16" i="4"/>
  <c r="B16" i="4"/>
  <c r="J15" i="4"/>
  <c r="R14" i="4"/>
  <c r="J14" i="4"/>
  <c r="B14" i="4"/>
  <c r="J13" i="4"/>
  <c r="R12" i="4"/>
  <c r="J12" i="4"/>
  <c r="B12" i="4"/>
  <c r="J11" i="4"/>
  <c r="R10" i="4"/>
  <c r="B10" i="4" s="1"/>
  <c r="J10" i="4"/>
  <c r="J9" i="4"/>
  <c r="R8" i="4"/>
  <c r="J8" i="4"/>
  <c r="B8" i="4"/>
  <c r="J7" i="4"/>
  <c r="R6" i="4"/>
  <c r="J6" i="4"/>
  <c r="B6" i="4"/>
  <c r="J61" i="4" l="1"/>
  <c r="B50" i="4"/>
  <c r="B54" i="4"/>
  <c r="B58" i="4"/>
  <c r="J60" i="4"/>
  <c r="R48" i="4"/>
  <c r="B48" i="4" s="1"/>
  <c r="B60" i="4" s="1"/>
  <c r="R60" i="4" l="1"/>
</calcChain>
</file>

<file path=xl/sharedStrings.xml><?xml version="1.0" encoding="utf-8"?>
<sst xmlns="http://schemas.openxmlformats.org/spreadsheetml/2006/main" count="120" uniqueCount="56">
  <si>
    <t xml:space="preserve">Регіон </t>
  </si>
  <si>
    <t xml:space="preserve">  </t>
  </si>
  <si>
    <t xml:space="preserve">Кількість хворих, знятих з лікування в рамках Програми із зазначенням  причин </t>
  </si>
  <si>
    <t xml:space="preserve">Вилікуваний/завершене лікування/переведений в кат 5.1 </t>
  </si>
  <si>
    <t>Перервали лікування (більше 2-х місяців)</t>
  </si>
  <si>
    <t>Померли</t>
  </si>
  <si>
    <t>Продовжують лікування за кошти державного бюджету</t>
  </si>
  <si>
    <t>Паліативне лікування</t>
  </si>
  <si>
    <t>Вибули (ДПтС, інші країни)</t>
  </si>
  <si>
    <t>Переведені до інших областей**</t>
  </si>
  <si>
    <t>Діагноз МР ТБ не підтверджено</t>
  </si>
  <si>
    <t xml:space="preserve">Всього </t>
  </si>
  <si>
    <t>Всього</t>
  </si>
  <si>
    <t>У тому числі кількість пацієнтів, які прибули з інших регіонів*</t>
  </si>
  <si>
    <t>Фаза  лікування</t>
  </si>
  <si>
    <t xml:space="preserve">Схема 1( 8 Z, Km, Lfx, Cs, Et ( ± E)     12 Lfx, Cs, Et  (± Z, E))      </t>
  </si>
  <si>
    <t>Схема 2 ( 8 Z,Cm,LfxCs,Et(± E)12 Lfx,Cs,Et(± Z,E))</t>
  </si>
  <si>
    <t xml:space="preserve">Схема 3 (8 Z,Km,Lfx,Cs,Et,PAS(± E) 12Lfx,Cs,Et,PAS(± Z,E))    </t>
  </si>
  <si>
    <t xml:space="preserve">Схема 4 ( 8 Z,Cm,Lfx,Cs,Et,PAS(±E) 12Lfx,Cs,Et,PAS(± Z,E))      </t>
  </si>
  <si>
    <t>Інша (вказати схему)</t>
  </si>
  <si>
    <t>Вінницький</t>
  </si>
  <si>
    <t>інтенсивна</t>
  </si>
  <si>
    <t>підтримуюча</t>
  </si>
  <si>
    <t>Волинський</t>
  </si>
  <si>
    <t>Дніпропетровський</t>
  </si>
  <si>
    <t>Запорізька</t>
  </si>
  <si>
    <t xml:space="preserve">Маріуполь </t>
  </si>
  <si>
    <t>Краматорськ</t>
  </si>
  <si>
    <t>Житомирський</t>
  </si>
  <si>
    <t>Чернігівська</t>
  </si>
  <si>
    <t>Запорізький</t>
  </si>
  <si>
    <t>Миколаївська</t>
  </si>
  <si>
    <t xml:space="preserve">Закарпатський </t>
  </si>
  <si>
    <t>Івано-Франківський</t>
  </si>
  <si>
    <t>Київський</t>
  </si>
  <si>
    <t>Харківська</t>
  </si>
  <si>
    <t>Кіровоградський</t>
  </si>
  <si>
    <t>Луганська</t>
  </si>
  <si>
    <t>Львівський</t>
  </si>
  <si>
    <t>Дніпропетровська</t>
  </si>
  <si>
    <t>Миколаївський</t>
  </si>
  <si>
    <t>Одеський</t>
  </si>
  <si>
    <t>Полтавський</t>
  </si>
  <si>
    <t>Рівненський</t>
  </si>
  <si>
    <t>Сумський</t>
  </si>
  <si>
    <t>Тернопільський</t>
  </si>
  <si>
    <t>Харківський</t>
  </si>
  <si>
    <t>Херсонський</t>
  </si>
  <si>
    <t>Хмельницький</t>
  </si>
  <si>
    <t>Чернігівський</t>
  </si>
  <si>
    <t>Черкаський</t>
  </si>
  <si>
    <t>Чернівецький</t>
  </si>
  <si>
    <t>м. Київ</t>
  </si>
  <si>
    <t>ДПтС України</t>
  </si>
  <si>
    <t>Інформація щодо пацієнтів, які набрані на лікування протитуберкульозними препаратами ІІ ряду, закупленими за кошти Глобального фонду для боротьби зі СНІДом, туберкульозом та малярією за компонентом «туберкульоз» станом на 01 вересня 2016</t>
  </si>
  <si>
    <t>Кількість хворих, які отримують лікування станом на 01.09.2016  відповідно до схем лікування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</si>
</sst>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Calibri"/>
      <family val="2"/>
      <scheme val="minor"/>
    </font>
    <font>
      <sz val="11"/>
      <color theme="1"/>
      <name val="Calibri"/>
      <family val="2"/>
      <charset val="204"/>
      <scheme val="minor"/>
    </font>
    <font>
      <sz val="11"/>
      <color theme="1"/>
      <name val="Calibri"/>
      <family val="2"/>
      <scheme val="minor"/>
    </font>
    <font>
      <b/>
      <sz val="11"/>
      <color theme="1"/>
      <name val="Calibri"/>
      <family val="2"/>
      <charset val="204"/>
      <scheme val="minor"/>
    </font>
    <font>
      <b/>
      <sz val="14"/>
      <name val="Times New Roman"/>
      <family val="1"/>
      <charset val="204"/>
    </font>
    <font>
      <b/>
      <sz val="12"/>
      <name val="Times New Roman"/>
      <family val="1"/>
      <charset val="204"/>
    </font>
    <font>
      <b/>
      <sz val="12"/>
      <color indexed="8"/>
      <name val="Times New Roman"/>
      <family val="1"/>
      <charset val="204"/>
    </font>
    <font>
      <b/>
      <sz val="12"/>
      <color theme="1"/>
      <name val="Calibri"/>
      <family val="2"/>
      <scheme val="minor"/>
    </font>
    <font>
      <i/>
      <sz val="8"/>
      <name val="Times New Roman"/>
      <family val="1"/>
      <charset val="204"/>
    </font>
    <font>
      <i/>
      <sz val="8"/>
      <color indexed="8"/>
      <name val="Times New Roman"/>
      <family val="1"/>
      <charset val="204"/>
    </font>
    <font>
      <b/>
      <sz val="11"/>
      <color theme="1"/>
      <name val="Times New Roman"/>
      <family val="1"/>
      <charset val="204"/>
    </font>
    <font>
      <b/>
      <sz val="11"/>
      <name val="Times New Roman"/>
      <family val="1"/>
      <charset val="204"/>
    </font>
    <font>
      <sz val="12"/>
      <name val="Times New Roman"/>
      <family val="1"/>
      <charset val="204"/>
    </font>
    <font>
      <sz val="12"/>
      <color indexed="8"/>
      <name val="Times New Roman"/>
      <family val="1"/>
      <charset val="204"/>
    </font>
    <font>
      <b/>
      <sz val="12"/>
      <color theme="1"/>
      <name val="Times New Roman"/>
      <family val="1"/>
      <charset val="204"/>
    </font>
    <font>
      <sz val="11"/>
      <color theme="1"/>
      <name val="Times New Roman"/>
      <family val="1"/>
      <charset val="204"/>
    </font>
    <font>
      <sz val="11"/>
      <name val="Times New Roman"/>
      <family val="1"/>
      <charset val="204"/>
    </font>
    <font>
      <b/>
      <sz val="10"/>
      <name val="Times New Roman"/>
      <family val="1"/>
      <charset val="204"/>
    </font>
    <font>
      <b/>
      <sz val="10"/>
      <color theme="1"/>
      <name val="Times New Roman"/>
      <family val="1"/>
      <charset val="204"/>
    </font>
    <font>
      <sz val="10"/>
      <color theme="1"/>
      <name val="Times New Roman"/>
      <family val="1"/>
      <charset val="204"/>
    </font>
    <font>
      <sz val="10"/>
      <name val="Times New Roman"/>
      <family val="1"/>
      <charset val="204"/>
    </font>
    <font>
      <sz val="9"/>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u/>
      <sz val="11"/>
      <color theme="10"/>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0"/>
      <name val="Arial Cyr"/>
      <charset val="204"/>
    </font>
    <font>
      <sz val="11"/>
      <color indexed="8"/>
      <name val="Calibri"/>
      <family val="2"/>
    </font>
    <font>
      <sz val="12"/>
      <name val="宋体"/>
      <charset val="13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3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94">
    <xf numFmtId="0" fontId="0" fillId="0" borderId="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4" fillId="14" borderId="10" applyNumberFormat="0" applyAlignment="0" applyProtection="0"/>
    <xf numFmtId="0" fontId="24" fillId="14" borderId="10" applyNumberFormat="0" applyAlignment="0" applyProtection="0"/>
    <xf numFmtId="0" fontId="25" fillId="27" borderId="11" applyNumberFormat="0" applyAlignment="0" applyProtection="0"/>
    <xf numFmtId="0" fontId="25" fillId="27" borderId="11" applyNumberFormat="0" applyAlignment="0" applyProtection="0"/>
    <xf numFmtId="0" fontId="26" fillId="27" borderId="10" applyNumberFormat="0" applyAlignment="0" applyProtection="0"/>
    <xf numFmtId="0" fontId="26" fillId="27" borderId="10" applyNumberFormat="0" applyAlignment="0" applyProtection="0"/>
    <xf numFmtId="0" fontId="27" fillId="0" borderId="0" applyNumberFormat="0" applyFill="0" applyBorder="0" applyAlignment="0" applyProtection="0">
      <alignment vertical="top"/>
      <protection locked="0"/>
    </xf>
    <xf numFmtId="0" fontId="28" fillId="0" borderId="12"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15" applyNumberFormat="0" applyFill="0" applyAlignment="0" applyProtection="0"/>
    <xf numFmtId="0" fontId="31" fillId="0" borderId="15" applyNumberFormat="0" applyFill="0" applyAlignment="0" applyProtection="0"/>
    <xf numFmtId="0" fontId="32" fillId="28" borderId="16" applyNumberFormat="0" applyAlignment="0" applyProtection="0"/>
    <xf numFmtId="0" fontId="32" fillId="28" borderId="16"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5" fillId="0" borderId="0"/>
    <xf numFmtId="0" fontId="36" fillId="0" borderId="0"/>
    <xf numFmtId="0" fontId="2" fillId="0" borderId="0"/>
    <xf numFmtId="0" fontId="35" fillId="0" borderId="0"/>
    <xf numFmtId="0" fontId="36" fillId="0" borderId="0"/>
    <xf numFmtId="0" fontId="35" fillId="0" borderId="0"/>
    <xf numFmtId="0" fontId="1" fillId="0" borderId="0"/>
    <xf numFmtId="0" fontId="36" fillId="0" borderId="0"/>
    <xf numFmtId="0" fontId="37" fillId="0" borderId="0"/>
    <xf numFmtId="0" fontId="38" fillId="0" borderId="0">
      <alignment vertical="center"/>
    </xf>
    <xf numFmtId="0" fontId="39" fillId="10" borderId="0" applyNumberFormat="0" applyBorder="0" applyAlignment="0" applyProtection="0"/>
    <xf numFmtId="0" fontId="39" fillId="10" borderId="0" applyNumberFormat="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37" fillId="30" borderId="17" applyNumberFormat="0" applyFont="0" applyAlignment="0" applyProtection="0"/>
    <xf numFmtId="0" fontId="22" fillId="30" borderId="17" applyNumberFormat="0" applyFont="0" applyAlignment="0" applyProtection="0"/>
    <xf numFmtId="0" fontId="41" fillId="0" borderId="18" applyNumberFormat="0" applyFill="0" applyAlignment="0" applyProtection="0"/>
    <xf numFmtId="0" fontId="41" fillId="0" borderId="18"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11" borderId="0" applyNumberFormat="0" applyBorder="0" applyAlignment="0" applyProtection="0"/>
    <xf numFmtId="0" fontId="43" fillId="11" borderId="0" applyNumberFormat="0" applyBorder="0" applyAlignment="0" applyProtection="0"/>
  </cellStyleXfs>
  <cellXfs count="68">
    <xf numFmtId="0" fontId="0" fillId="0" borderId="0" xfId="0"/>
    <xf numFmtId="0" fontId="6" fillId="6"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xf>
    <xf numFmtId="0" fontId="9" fillId="0" borderId="5" xfId="0" applyFont="1" applyFill="1" applyBorder="1" applyAlignment="1">
      <alignment horizontal="center"/>
    </xf>
    <xf numFmtId="0" fontId="9" fillId="5" borderId="1" xfId="0" applyFont="1" applyFill="1" applyBorder="1" applyAlignment="1">
      <alignment horizontal="center"/>
    </xf>
    <xf numFmtId="0" fontId="9" fillId="4" borderId="1" xfId="0" applyFont="1" applyFill="1" applyBorder="1" applyAlignment="1">
      <alignment horizontal="center"/>
    </xf>
    <xf numFmtId="0" fontId="11" fillId="2" borderId="3" xfId="0" applyFont="1" applyFill="1" applyBorder="1" applyAlignment="1">
      <alignment horizontal="justify" vertical="justify" wrapText="1"/>
    </xf>
    <xf numFmtId="0" fontId="12" fillId="0" borderId="1" xfId="0" applyFont="1" applyFill="1" applyBorder="1" applyAlignment="1">
      <alignment horizontal="center" vertical="center"/>
    </xf>
    <xf numFmtId="0" fontId="12" fillId="7" borderId="7" xfId="0" applyFont="1" applyFill="1" applyBorder="1" applyAlignment="1">
      <alignment horizontal="center" vertical="center"/>
    </xf>
    <xf numFmtId="0" fontId="17" fillId="0" borderId="3" xfId="0" applyFont="1" applyFill="1" applyBorder="1" applyAlignment="1">
      <alignment horizontal="justify" vertical="justify" wrapText="1"/>
    </xf>
    <xf numFmtId="0" fontId="11" fillId="2" borderId="1" xfId="0" applyFont="1" applyFill="1" applyBorder="1" applyAlignment="1">
      <alignment horizontal="justify" vertical="justify" wrapText="1"/>
    </xf>
    <xf numFmtId="0" fontId="5" fillId="2" borderId="6" xfId="0" applyFont="1" applyFill="1" applyBorder="1" applyAlignment="1">
      <alignment horizontal="center" vertical="center"/>
    </xf>
    <xf numFmtId="0" fontId="5" fillId="7"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0" xfId="0" applyAlignment="1">
      <alignment wrapText="1"/>
    </xf>
    <xf numFmtId="0" fontId="3" fillId="0" borderId="0" xfId="0" applyFont="1"/>
    <xf numFmtId="0" fontId="0" fillId="2" borderId="0" xfId="0" applyFill="1"/>
    <xf numFmtId="0" fontId="14" fillId="5" borderId="4"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6"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2" borderId="0"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4" borderId="2" xfId="0" applyFont="1" applyFill="1" applyBorder="1" applyAlignment="1">
      <alignment horizontal="center" vertical="center" textRotation="90" wrapText="1"/>
    </xf>
    <xf numFmtId="0" fontId="7" fillId="4" borderId="5" xfId="0" applyFont="1" applyFill="1" applyBorder="1" applyAlignment="1">
      <alignment horizontal="center" vertical="center" textRotation="90" wrapText="1"/>
    </xf>
    <xf numFmtId="0" fontId="7" fillId="4" borderId="6" xfId="0" applyFont="1" applyFill="1" applyBorder="1" applyAlignment="1">
      <alignment horizontal="center" vertical="center" textRotation="90" wrapText="1"/>
    </xf>
    <xf numFmtId="0" fontId="6" fillId="0" borderId="3"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6" xfId="0" applyFont="1" applyFill="1" applyBorder="1" applyAlignment="1">
      <alignment horizontal="center" vertical="center"/>
    </xf>
    <xf numFmtId="0" fontId="14" fillId="4" borderId="1" xfId="0" applyFont="1" applyFill="1" applyBorder="1" applyAlignment="1">
      <alignment horizontal="center" vertical="center"/>
    </xf>
    <xf numFmtId="0" fontId="11" fillId="2" borderId="2" xfId="0" applyFont="1" applyFill="1" applyBorder="1" applyAlignment="1">
      <alignment horizontal="left" vertical="center"/>
    </xf>
    <xf numFmtId="0" fontId="16" fillId="2" borderId="6" xfId="0" applyFont="1" applyFill="1" applyBorder="1" applyAlignment="1">
      <alignment horizontal="left" vertical="center"/>
    </xf>
    <xf numFmtId="0" fontId="14" fillId="8" borderId="1" xfId="0" applyFont="1" applyFill="1" applyBorder="1" applyAlignment="1">
      <alignment horizontal="center" vertical="center"/>
    </xf>
    <xf numFmtId="0" fontId="5" fillId="2" borderId="1" xfId="0" applyFont="1" applyFill="1" applyBorder="1" applyAlignment="1">
      <alignment horizontal="center" vertical="center"/>
    </xf>
    <xf numFmtId="0" fontId="10" fillId="2" borderId="2" xfId="0" applyFont="1" applyFill="1" applyBorder="1" applyAlignment="1">
      <alignment horizontal="left" vertical="center"/>
    </xf>
    <xf numFmtId="0" fontId="15" fillId="2" borderId="6" xfId="0" applyFont="1" applyFill="1" applyBorder="1" applyAlignment="1">
      <alignment horizontal="left" vertical="center"/>
    </xf>
    <xf numFmtId="0" fontId="5" fillId="8" borderId="1" xfId="0" applyFont="1" applyFill="1" applyBorder="1" applyAlignment="1">
      <alignment horizontal="center" vertical="center"/>
    </xf>
    <xf numFmtId="0" fontId="5" fillId="5" borderId="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1" fillId="2" borderId="6" xfId="0" applyFont="1" applyFill="1" applyBorder="1" applyAlignment="1">
      <alignment horizontal="left" vertical="center"/>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distributed" wrapText="1"/>
    </xf>
    <xf numFmtId="0" fontId="21" fillId="0" borderId="1" xfId="0" applyFont="1" applyFill="1" applyBorder="1" applyAlignment="1">
      <alignment horizontal="center" vertical="distributed" wrapText="1"/>
    </xf>
    <xf numFmtId="0" fontId="20" fillId="0" borderId="2"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8" fillId="0" borderId="1" xfId="0" applyFont="1" applyFill="1" applyBorder="1" applyAlignment="1">
      <alignment horizontal="center" vertical="center"/>
    </xf>
    <xf numFmtId="0" fontId="5" fillId="2" borderId="6" xfId="0" applyFont="1" applyFill="1" applyBorder="1" applyAlignment="1">
      <alignment horizontal="center" vertical="center"/>
    </xf>
    <xf numFmtId="0" fontId="14" fillId="5" borderId="1" xfId="0" applyFont="1" applyFill="1" applyBorder="1" applyAlignment="1">
      <alignment horizontal="center" vertical="center"/>
    </xf>
    <xf numFmtId="0" fontId="11" fillId="2" borderId="2" xfId="0" applyFont="1" applyFill="1" applyBorder="1" applyAlignment="1">
      <alignment horizontal="justify" vertical="justify"/>
    </xf>
    <xf numFmtId="0" fontId="16" fillId="2" borderId="6" xfId="0" applyFont="1" applyFill="1" applyBorder="1" applyAlignment="1">
      <alignment horizontal="justify" vertical="justify"/>
    </xf>
  </cellXfs>
  <cellStyles count="94">
    <cellStyle name="20% - Акцент1 2" xfId="1"/>
    <cellStyle name="20% - Акцент1 3" xfId="2"/>
    <cellStyle name="20% - Акцент2 2" xfId="3"/>
    <cellStyle name="20% - Акцент2 3" xfId="4"/>
    <cellStyle name="20% - Акцент3 2" xfId="5"/>
    <cellStyle name="20% - Акцент3 3" xfId="6"/>
    <cellStyle name="20% - Акцент4 2" xfId="7"/>
    <cellStyle name="20% - Акцент4 3" xfId="8"/>
    <cellStyle name="20% - Акцент5 2" xfId="9"/>
    <cellStyle name="20% - Акцент5 3" xfId="10"/>
    <cellStyle name="20% - Акцент6 2" xfId="11"/>
    <cellStyle name="20% - Акцент6 3" xfId="12"/>
    <cellStyle name="40% - Акцент1 2" xfId="13"/>
    <cellStyle name="40% - Акцент1 3" xfId="14"/>
    <cellStyle name="40% - Акцент2 2" xfId="15"/>
    <cellStyle name="40% - Акцент2 3" xfId="16"/>
    <cellStyle name="40% - Акцент3 2" xfId="17"/>
    <cellStyle name="40% - Акцент3 3" xfId="18"/>
    <cellStyle name="40% - Акцент4 2" xfId="19"/>
    <cellStyle name="40% - Акцент4 3" xfId="20"/>
    <cellStyle name="40% - Акцент5 2" xfId="21"/>
    <cellStyle name="40% - Акцент5 3" xfId="22"/>
    <cellStyle name="40% - Акцент6 2" xfId="23"/>
    <cellStyle name="40% - Акцент6 3" xfId="24"/>
    <cellStyle name="60% - Акцент1 2" xfId="25"/>
    <cellStyle name="60% - Акцент1 3" xfId="26"/>
    <cellStyle name="60% - Акцент2 2" xfId="27"/>
    <cellStyle name="60% - Акцент2 3" xfId="28"/>
    <cellStyle name="60% - Акцент3 2" xfId="29"/>
    <cellStyle name="60% - Акцент3 3" xfId="30"/>
    <cellStyle name="60% - Акцент4 2" xfId="31"/>
    <cellStyle name="60% - Акцент4 3" xfId="32"/>
    <cellStyle name="60% - Акцент5 2" xfId="33"/>
    <cellStyle name="60% - Акцент5 3" xfId="34"/>
    <cellStyle name="60% - Акцент6 2" xfId="35"/>
    <cellStyle name="60% - Акцент6 3" xfId="36"/>
    <cellStyle name="Акцент1 2" xfId="37"/>
    <cellStyle name="Акцент1 3" xfId="38"/>
    <cellStyle name="Акцент2 2" xfId="39"/>
    <cellStyle name="Акцент2 3" xfId="40"/>
    <cellStyle name="Акцент3 2" xfId="41"/>
    <cellStyle name="Акцент3 3" xfId="42"/>
    <cellStyle name="Акцент4 2" xfId="43"/>
    <cellStyle name="Акцент4 3" xfId="44"/>
    <cellStyle name="Акцент5 2" xfId="45"/>
    <cellStyle name="Акцент5 3" xfId="46"/>
    <cellStyle name="Акцент6 2" xfId="47"/>
    <cellStyle name="Акцент6 3" xfId="48"/>
    <cellStyle name="Ввод  2" xfId="49"/>
    <cellStyle name="Ввод  3" xfId="50"/>
    <cellStyle name="Вывод 2" xfId="51"/>
    <cellStyle name="Вывод 3" xfId="52"/>
    <cellStyle name="Вычисление 2" xfId="53"/>
    <cellStyle name="Вычисление 3" xfId="54"/>
    <cellStyle name="Гиперссылка 2" xfId="55"/>
    <cellStyle name="Заголовок 1 2" xfId="56"/>
    <cellStyle name="Заголовок 1 3" xfId="57"/>
    <cellStyle name="Заголовок 2 2" xfId="58"/>
    <cellStyle name="Заголовок 2 3" xfId="59"/>
    <cellStyle name="Заголовок 3 2" xfId="60"/>
    <cellStyle name="Заголовок 3 3" xfId="61"/>
    <cellStyle name="Заголовок 4 2" xfId="62"/>
    <cellStyle name="Заголовок 4 3" xfId="63"/>
    <cellStyle name="Итог 2" xfId="64"/>
    <cellStyle name="Итог 3" xfId="65"/>
    <cellStyle name="Контрольная ячейка 2" xfId="66"/>
    <cellStyle name="Контрольная ячейка 3" xfId="67"/>
    <cellStyle name="Название 2" xfId="68"/>
    <cellStyle name="Название 3" xfId="69"/>
    <cellStyle name="Нейтральный 2" xfId="70"/>
    <cellStyle name="Нейтральный 3" xfId="71"/>
    <cellStyle name="Обычный" xfId="0" builtinId="0"/>
    <cellStyle name="Обычный 2" xfId="72"/>
    <cellStyle name="Обычный 2 2" xfId="73"/>
    <cellStyle name="Обычный 2 3" xfId="74"/>
    <cellStyle name="Обычный 3" xfId="75"/>
    <cellStyle name="Обычный 3 2" xfId="76"/>
    <cellStyle name="Обычный 4" xfId="77"/>
    <cellStyle name="Обычный 5" xfId="78"/>
    <cellStyle name="Обычный 6" xfId="79"/>
    <cellStyle name="Обычный 7" xfId="80"/>
    <cellStyle name="Обычный 8" xfId="81"/>
    <cellStyle name="Плохой 2" xfId="82"/>
    <cellStyle name="Плохой 3" xfId="83"/>
    <cellStyle name="Пояснение 2" xfId="84"/>
    <cellStyle name="Пояснение 3" xfId="85"/>
    <cellStyle name="Примечание 2" xfId="86"/>
    <cellStyle name="Примечание 3" xfId="87"/>
    <cellStyle name="Связанная ячейка 2" xfId="88"/>
    <cellStyle name="Связанная ячейка 3" xfId="89"/>
    <cellStyle name="Текст предупреждения 2" xfId="90"/>
    <cellStyle name="Текст предупреждения 3" xfId="91"/>
    <cellStyle name="Хороший 2" xfId="92"/>
    <cellStyle name="Хороший 3" xfId="9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siuk\Downloads\&#1097;&#1086;&#1084;&#1110;&#1089;&#1103;&#1095;&#1085;&#1072;%20&#1043;&#1060;%20&#1044;&#1041;%2001.09.15%20&#1097;&#1086;&#1090;&#1080;&#1078;&#1085;&#1077;&#1074;&#1072;%2007.09.15\&#1097;&#1086;&#1084;&#1110;&#1089;&#1103;&#1095;&#1085;&#1072;%20&#1043;&#1060;%20&#1061;&#1084;&#1077;&#1083;&#1100;&#1085;&#1080;&#1094;&#1100;&#1082;&#1072;%2001.09.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row r="14">
          <cell r="E14">
            <v>10</v>
          </cell>
          <cell r="Q14">
            <v>0</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4"/>
  <sheetViews>
    <sheetView tabSelected="1" zoomScale="80" zoomScaleNormal="80" workbookViewId="0">
      <selection sqref="A1:S1"/>
    </sheetView>
  </sheetViews>
  <sheetFormatPr defaultRowHeight="15"/>
  <cols>
    <col min="1" max="1" width="23.875" style="26" customWidth="1"/>
    <col min="3" max="3" width="13.375" customWidth="1"/>
    <col min="4" max="4" width="15" style="24" customWidth="1"/>
    <col min="5" max="5" width="13.75" customWidth="1"/>
    <col min="6" max="6" width="13.375" customWidth="1"/>
    <col min="7" max="7" width="14" customWidth="1"/>
    <col min="8" max="8" width="14.375" customWidth="1"/>
    <col min="9" max="9" width="11.625" customWidth="1"/>
    <col min="11" max="11" width="13.125" customWidth="1"/>
    <col min="12" max="12" width="11.125" customWidth="1"/>
    <col min="13" max="13" width="16.625" customWidth="1"/>
    <col min="14" max="14" width="13.625" customWidth="1"/>
    <col min="257" max="257" width="23.875" customWidth="1"/>
    <col min="259" max="259" width="13.375" customWidth="1"/>
    <col min="260" max="260" width="15" customWidth="1"/>
    <col min="261" max="261" width="13.75" customWidth="1"/>
    <col min="262" max="262" width="13.375" customWidth="1"/>
    <col min="263" max="263" width="14" customWidth="1"/>
    <col min="264" max="264" width="14.375" customWidth="1"/>
    <col min="265" max="265" width="11.625" customWidth="1"/>
    <col min="267" max="267" width="13.125" customWidth="1"/>
    <col min="268" max="268" width="11.125" customWidth="1"/>
    <col min="269" max="269" width="16.625" customWidth="1"/>
    <col min="270" max="270" width="13.625" customWidth="1"/>
    <col min="513" max="513" width="23.875" customWidth="1"/>
    <col min="515" max="515" width="13.375" customWidth="1"/>
    <col min="516" max="516" width="15" customWidth="1"/>
    <col min="517" max="517" width="13.75" customWidth="1"/>
    <col min="518" max="518" width="13.375" customWidth="1"/>
    <col min="519" max="519" width="14" customWidth="1"/>
    <col min="520" max="520" width="14.375" customWidth="1"/>
    <col min="521" max="521" width="11.625" customWidth="1"/>
    <col min="523" max="523" width="13.125" customWidth="1"/>
    <col min="524" max="524" width="11.125" customWidth="1"/>
    <col min="525" max="525" width="16.625" customWidth="1"/>
    <col min="526" max="526" width="13.625" customWidth="1"/>
    <col min="769" max="769" width="23.875" customWidth="1"/>
    <col min="771" max="771" width="13.375" customWidth="1"/>
    <col min="772" max="772" width="15" customWidth="1"/>
    <col min="773" max="773" width="13.75" customWidth="1"/>
    <col min="774" max="774" width="13.375" customWidth="1"/>
    <col min="775" max="775" width="14" customWidth="1"/>
    <col min="776" max="776" width="14.375" customWidth="1"/>
    <col min="777" max="777" width="11.625" customWidth="1"/>
    <col min="779" max="779" width="13.125" customWidth="1"/>
    <col min="780" max="780" width="11.125" customWidth="1"/>
    <col min="781" max="781" width="16.625" customWidth="1"/>
    <col min="782" max="782" width="13.625" customWidth="1"/>
    <col min="1025" max="1025" width="23.875" customWidth="1"/>
    <col min="1027" max="1027" width="13.375" customWidth="1"/>
    <col min="1028" max="1028" width="15" customWidth="1"/>
    <col min="1029" max="1029" width="13.75" customWidth="1"/>
    <col min="1030" max="1030" width="13.375" customWidth="1"/>
    <col min="1031" max="1031" width="14" customWidth="1"/>
    <col min="1032" max="1032" width="14.375" customWidth="1"/>
    <col min="1033" max="1033" width="11.625" customWidth="1"/>
    <col min="1035" max="1035" width="13.125" customWidth="1"/>
    <col min="1036" max="1036" width="11.125" customWidth="1"/>
    <col min="1037" max="1037" width="16.625" customWidth="1"/>
    <col min="1038" max="1038" width="13.625" customWidth="1"/>
    <col min="1281" max="1281" width="23.875" customWidth="1"/>
    <col min="1283" max="1283" width="13.375" customWidth="1"/>
    <col min="1284" max="1284" width="15" customWidth="1"/>
    <col min="1285" max="1285" width="13.75" customWidth="1"/>
    <col min="1286" max="1286" width="13.375" customWidth="1"/>
    <col min="1287" max="1287" width="14" customWidth="1"/>
    <col min="1288" max="1288" width="14.375" customWidth="1"/>
    <col min="1289" max="1289" width="11.625" customWidth="1"/>
    <col min="1291" max="1291" width="13.125" customWidth="1"/>
    <col min="1292" max="1292" width="11.125" customWidth="1"/>
    <col min="1293" max="1293" width="16.625" customWidth="1"/>
    <col min="1294" max="1294" width="13.625" customWidth="1"/>
    <col min="1537" max="1537" width="23.875" customWidth="1"/>
    <col min="1539" max="1539" width="13.375" customWidth="1"/>
    <col min="1540" max="1540" width="15" customWidth="1"/>
    <col min="1541" max="1541" width="13.75" customWidth="1"/>
    <col min="1542" max="1542" width="13.375" customWidth="1"/>
    <col min="1543" max="1543" width="14" customWidth="1"/>
    <col min="1544" max="1544" width="14.375" customWidth="1"/>
    <col min="1545" max="1545" width="11.625" customWidth="1"/>
    <col min="1547" max="1547" width="13.125" customWidth="1"/>
    <col min="1548" max="1548" width="11.125" customWidth="1"/>
    <col min="1549" max="1549" width="16.625" customWidth="1"/>
    <col min="1550" max="1550" width="13.625" customWidth="1"/>
    <col min="1793" max="1793" width="23.875" customWidth="1"/>
    <col min="1795" max="1795" width="13.375" customWidth="1"/>
    <col min="1796" max="1796" width="15" customWidth="1"/>
    <col min="1797" max="1797" width="13.75" customWidth="1"/>
    <col min="1798" max="1798" width="13.375" customWidth="1"/>
    <col min="1799" max="1799" width="14" customWidth="1"/>
    <col min="1800" max="1800" width="14.375" customWidth="1"/>
    <col min="1801" max="1801" width="11.625" customWidth="1"/>
    <col min="1803" max="1803" width="13.125" customWidth="1"/>
    <col min="1804" max="1804" width="11.125" customWidth="1"/>
    <col min="1805" max="1805" width="16.625" customWidth="1"/>
    <col min="1806" max="1806" width="13.625" customWidth="1"/>
    <col min="2049" max="2049" width="23.875" customWidth="1"/>
    <col min="2051" max="2051" width="13.375" customWidth="1"/>
    <col min="2052" max="2052" width="15" customWidth="1"/>
    <col min="2053" max="2053" width="13.75" customWidth="1"/>
    <col min="2054" max="2054" width="13.375" customWidth="1"/>
    <col min="2055" max="2055" width="14" customWidth="1"/>
    <col min="2056" max="2056" width="14.375" customWidth="1"/>
    <col min="2057" max="2057" width="11.625" customWidth="1"/>
    <col min="2059" max="2059" width="13.125" customWidth="1"/>
    <col min="2060" max="2060" width="11.125" customWidth="1"/>
    <col min="2061" max="2061" width="16.625" customWidth="1"/>
    <col min="2062" max="2062" width="13.625" customWidth="1"/>
    <col min="2305" max="2305" width="23.875" customWidth="1"/>
    <col min="2307" max="2307" width="13.375" customWidth="1"/>
    <col min="2308" max="2308" width="15" customWidth="1"/>
    <col min="2309" max="2309" width="13.75" customWidth="1"/>
    <col min="2310" max="2310" width="13.375" customWidth="1"/>
    <col min="2311" max="2311" width="14" customWidth="1"/>
    <col min="2312" max="2312" width="14.375" customWidth="1"/>
    <col min="2313" max="2313" width="11.625" customWidth="1"/>
    <col min="2315" max="2315" width="13.125" customWidth="1"/>
    <col min="2316" max="2316" width="11.125" customWidth="1"/>
    <col min="2317" max="2317" width="16.625" customWidth="1"/>
    <col min="2318" max="2318" width="13.625" customWidth="1"/>
    <col min="2561" max="2561" width="23.875" customWidth="1"/>
    <col min="2563" max="2563" width="13.375" customWidth="1"/>
    <col min="2564" max="2564" width="15" customWidth="1"/>
    <col min="2565" max="2565" width="13.75" customWidth="1"/>
    <col min="2566" max="2566" width="13.375" customWidth="1"/>
    <col min="2567" max="2567" width="14" customWidth="1"/>
    <col min="2568" max="2568" width="14.375" customWidth="1"/>
    <col min="2569" max="2569" width="11.625" customWidth="1"/>
    <col min="2571" max="2571" width="13.125" customWidth="1"/>
    <col min="2572" max="2572" width="11.125" customWidth="1"/>
    <col min="2573" max="2573" width="16.625" customWidth="1"/>
    <col min="2574" max="2574" width="13.625" customWidth="1"/>
    <col min="2817" max="2817" width="23.875" customWidth="1"/>
    <col min="2819" max="2819" width="13.375" customWidth="1"/>
    <col min="2820" max="2820" width="15" customWidth="1"/>
    <col min="2821" max="2821" width="13.75" customWidth="1"/>
    <col min="2822" max="2822" width="13.375" customWidth="1"/>
    <col min="2823" max="2823" width="14" customWidth="1"/>
    <col min="2824" max="2824" width="14.375" customWidth="1"/>
    <col min="2825" max="2825" width="11.625" customWidth="1"/>
    <col min="2827" max="2827" width="13.125" customWidth="1"/>
    <col min="2828" max="2828" width="11.125" customWidth="1"/>
    <col min="2829" max="2829" width="16.625" customWidth="1"/>
    <col min="2830" max="2830" width="13.625" customWidth="1"/>
    <col min="3073" max="3073" width="23.875" customWidth="1"/>
    <col min="3075" max="3075" width="13.375" customWidth="1"/>
    <col min="3076" max="3076" width="15" customWidth="1"/>
    <col min="3077" max="3077" width="13.75" customWidth="1"/>
    <col min="3078" max="3078" width="13.375" customWidth="1"/>
    <col min="3079" max="3079" width="14" customWidth="1"/>
    <col min="3080" max="3080" width="14.375" customWidth="1"/>
    <col min="3081" max="3081" width="11.625" customWidth="1"/>
    <col min="3083" max="3083" width="13.125" customWidth="1"/>
    <col min="3084" max="3084" width="11.125" customWidth="1"/>
    <col min="3085" max="3085" width="16.625" customWidth="1"/>
    <col min="3086" max="3086" width="13.625" customWidth="1"/>
    <col min="3329" max="3329" width="23.875" customWidth="1"/>
    <col min="3331" max="3331" width="13.375" customWidth="1"/>
    <col min="3332" max="3332" width="15" customWidth="1"/>
    <col min="3333" max="3333" width="13.75" customWidth="1"/>
    <col min="3334" max="3334" width="13.375" customWidth="1"/>
    <col min="3335" max="3335" width="14" customWidth="1"/>
    <col min="3336" max="3336" width="14.375" customWidth="1"/>
    <col min="3337" max="3337" width="11.625" customWidth="1"/>
    <col min="3339" max="3339" width="13.125" customWidth="1"/>
    <col min="3340" max="3340" width="11.125" customWidth="1"/>
    <col min="3341" max="3341" width="16.625" customWidth="1"/>
    <col min="3342" max="3342" width="13.625" customWidth="1"/>
    <col min="3585" max="3585" width="23.875" customWidth="1"/>
    <col min="3587" max="3587" width="13.375" customWidth="1"/>
    <col min="3588" max="3588" width="15" customWidth="1"/>
    <col min="3589" max="3589" width="13.75" customWidth="1"/>
    <col min="3590" max="3590" width="13.375" customWidth="1"/>
    <col min="3591" max="3591" width="14" customWidth="1"/>
    <col min="3592" max="3592" width="14.375" customWidth="1"/>
    <col min="3593" max="3593" width="11.625" customWidth="1"/>
    <col min="3595" max="3595" width="13.125" customWidth="1"/>
    <col min="3596" max="3596" width="11.125" customWidth="1"/>
    <col min="3597" max="3597" width="16.625" customWidth="1"/>
    <col min="3598" max="3598" width="13.625" customWidth="1"/>
    <col min="3841" max="3841" width="23.875" customWidth="1"/>
    <col min="3843" max="3843" width="13.375" customWidth="1"/>
    <col min="3844" max="3844" width="15" customWidth="1"/>
    <col min="3845" max="3845" width="13.75" customWidth="1"/>
    <col min="3846" max="3846" width="13.375" customWidth="1"/>
    <col min="3847" max="3847" width="14" customWidth="1"/>
    <col min="3848" max="3848" width="14.375" customWidth="1"/>
    <col min="3849" max="3849" width="11.625" customWidth="1"/>
    <col min="3851" max="3851" width="13.125" customWidth="1"/>
    <col min="3852" max="3852" width="11.125" customWidth="1"/>
    <col min="3853" max="3853" width="16.625" customWidth="1"/>
    <col min="3854" max="3854" width="13.625" customWidth="1"/>
    <col min="4097" max="4097" width="23.875" customWidth="1"/>
    <col min="4099" max="4099" width="13.375" customWidth="1"/>
    <col min="4100" max="4100" width="15" customWidth="1"/>
    <col min="4101" max="4101" width="13.75" customWidth="1"/>
    <col min="4102" max="4102" width="13.375" customWidth="1"/>
    <col min="4103" max="4103" width="14" customWidth="1"/>
    <col min="4104" max="4104" width="14.375" customWidth="1"/>
    <col min="4105" max="4105" width="11.625" customWidth="1"/>
    <col min="4107" max="4107" width="13.125" customWidth="1"/>
    <col min="4108" max="4108" width="11.125" customWidth="1"/>
    <col min="4109" max="4109" width="16.625" customWidth="1"/>
    <col min="4110" max="4110" width="13.625" customWidth="1"/>
    <col min="4353" max="4353" width="23.875" customWidth="1"/>
    <col min="4355" max="4355" width="13.375" customWidth="1"/>
    <col min="4356" max="4356" width="15" customWidth="1"/>
    <col min="4357" max="4357" width="13.75" customWidth="1"/>
    <col min="4358" max="4358" width="13.375" customWidth="1"/>
    <col min="4359" max="4359" width="14" customWidth="1"/>
    <col min="4360" max="4360" width="14.375" customWidth="1"/>
    <col min="4361" max="4361" width="11.625" customWidth="1"/>
    <col min="4363" max="4363" width="13.125" customWidth="1"/>
    <col min="4364" max="4364" width="11.125" customWidth="1"/>
    <col min="4365" max="4365" width="16.625" customWidth="1"/>
    <col min="4366" max="4366" width="13.625" customWidth="1"/>
    <col min="4609" max="4609" width="23.875" customWidth="1"/>
    <col min="4611" max="4611" width="13.375" customWidth="1"/>
    <col min="4612" max="4612" width="15" customWidth="1"/>
    <col min="4613" max="4613" width="13.75" customWidth="1"/>
    <col min="4614" max="4614" width="13.375" customWidth="1"/>
    <col min="4615" max="4615" width="14" customWidth="1"/>
    <col min="4616" max="4616" width="14.375" customWidth="1"/>
    <col min="4617" max="4617" width="11.625" customWidth="1"/>
    <col min="4619" max="4619" width="13.125" customWidth="1"/>
    <col min="4620" max="4620" width="11.125" customWidth="1"/>
    <col min="4621" max="4621" width="16.625" customWidth="1"/>
    <col min="4622" max="4622" width="13.625" customWidth="1"/>
    <col min="4865" max="4865" width="23.875" customWidth="1"/>
    <col min="4867" max="4867" width="13.375" customWidth="1"/>
    <col min="4868" max="4868" width="15" customWidth="1"/>
    <col min="4869" max="4869" width="13.75" customWidth="1"/>
    <col min="4870" max="4870" width="13.375" customWidth="1"/>
    <col min="4871" max="4871" width="14" customWidth="1"/>
    <col min="4872" max="4872" width="14.375" customWidth="1"/>
    <col min="4873" max="4873" width="11.625" customWidth="1"/>
    <col min="4875" max="4875" width="13.125" customWidth="1"/>
    <col min="4876" max="4876" width="11.125" customWidth="1"/>
    <col min="4877" max="4877" width="16.625" customWidth="1"/>
    <col min="4878" max="4878" width="13.625" customWidth="1"/>
    <col min="5121" max="5121" width="23.875" customWidth="1"/>
    <col min="5123" max="5123" width="13.375" customWidth="1"/>
    <col min="5124" max="5124" width="15" customWidth="1"/>
    <col min="5125" max="5125" width="13.75" customWidth="1"/>
    <col min="5126" max="5126" width="13.375" customWidth="1"/>
    <col min="5127" max="5127" width="14" customWidth="1"/>
    <col min="5128" max="5128" width="14.375" customWidth="1"/>
    <col min="5129" max="5129" width="11.625" customWidth="1"/>
    <col min="5131" max="5131" width="13.125" customWidth="1"/>
    <col min="5132" max="5132" width="11.125" customWidth="1"/>
    <col min="5133" max="5133" width="16.625" customWidth="1"/>
    <col min="5134" max="5134" width="13.625" customWidth="1"/>
    <col min="5377" max="5377" width="23.875" customWidth="1"/>
    <col min="5379" max="5379" width="13.375" customWidth="1"/>
    <col min="5380" max="5380" width="15" customWidth="1"/>
    <col min="5381" max="5381" width="13.75" customWidth="1"/>
    <col min="5382" max="5382" width="13.375" customWidth="1"/>
    <col min="5383" max="5383" width="14" customWidth="1"/>
    <col min="5384" max="5384" width="14.375" customWidth="1"/>
    <col min="5385" max="5385" width="11.625" customWidth="1"/>
    <col min="5387" max="5387" width="13.125" customWidth="1"/>
    <col min="5388" max="5388" width="11.125" customWidth="1"/>
    <col min="5389" max="5389" width="16.625" customWidth="1"/>
    <col min="5390" max="5390" width="13.625" customWidth="1"/>
    <col min="5633" max="5633" width="23.875" customWidth="1"/>
    <col min="5635" max="5635" width="13.375" customWidth="1"/>
    <col min="5636" max="5636" width="15" customWidth="1"/>
    <col min="5637" max="5637" width="13.75" customWidth="1"/>
    <col min="5638" max="5638" width="13.375" customWidth="1"/>
    <col min="5639" max="5639" width="14" customWidth="1"/>
    <col min="5640" max="5640" width="14.375" customWidth="1"/>
    <col min="5641" max="5641" width="11.625" customWidth="1"/>
    <col min="5643" max="5643" width="13.125" customWidth="1"/>
    <col min="5644" max="5644" width="11.125" customWidth="1"/>
    <col min="5645" max="5645" width="16.625" customWidth="1"/>
    <col min="5646" max="5646" width="13.625" customWidth="1"/>
    <col min="5889" max="5889" width="23.875" customWidth="1"/>
    <col min="5891" max="5891" width="13.375" customWidth="1"/>
    <col min="5892" max="5892" width="15" customWidth="1"/>
    <col min="5893" max="5893" width="13.75" customWidth="1"/>
    <col min="5894" max="5894" width="13.375" customWidth="1"/>
    <col min="5895" max="5895" width="14" customWidth="1"/>
    <col min="5896" max="5896" width="14.375" customWidth="1"/>
    <col min="5897" max="5897" width="11.625" customWidth="1"/>
    <col min="5899" max="5899" width="13.125" customWidth="1"/>
    <col min="5900" max="5900" width="11.125" customWidth="1"/>
    <col min="5901" max="5901" width="16.625" customWidth="1"/>
    <col min="5902" max="5902" width="13.625" customWidth="1"/>
    <col min="6145" max="6145" width="23.875" customWidth="1"/>
    <col min="6147" max="6147" width="13.375" customWidth="1"/>
    <col min="6148" max="6148" width="15" customWidth="1"/>
    <col min="6149" max="6149" width="13.75" customWidth="1"/>
    <col min="6150" max="6150" width="13.375" customWidth="1"/>
    <col min="6151" max="6151" width="14" customWidth="1"/>
    <col min="6152" max="6152" width="14.375" customWidth="1"/>
    <col min="6153" max="6153" width="11.625" customWidth="1"/>
    <col min="6155" max="6155" width="13.125" customWidth="1"/>
    <col min="6156" max="6156" width="11.125" customWidth="1"/>
    <col min="6157" max="6157" width="16.625" customWidth="1"/>
    <col min="6158" max="6158" width="13.625" customWidth="1"/>
    <col min="6401" max="6401" width="23.875" customWidth="1"/>
    <col min="6403" max="6403" width="13.375" customWidth="1"/>
    <col min="6404" max="6404" width="15" customWidth="1"/>
    <col min="6405" max="6405" width="13.75" customWidth="1"/>
    <col min="6406" max="6406" width="13.375" customWidth="1"/>
    <col min="6407" max="6407" width="14" customWidth="1"/>
    <col min="6408" max="6408" width="14.375" customWidth="1"/>
    <col min="6409" max="6409" width="11.625" customWidth="1"/>
    <col min="6411" max="6411" width="13.125" customWidth="1"/>
    <col min="6412" max="6412" width="11.125" customWidth="1"/>
    <col min="6413" max="6413" width="16.625" customWidth="1"/>
    <col min="6414" max="6414" width="13.625" customWidth="1"/>
    <col min="6657" max="6657" width="23.875" customWidth="1"/>
    <col min="6659" max="6659" width="13.375" customWidth="1"/>
    <col min="6660" max="6660" width="15" customWidth="1"/>
    <col min="6661" max="6661" width="13.75" customWidth="1"/>
    <col min="6662" max="6662" width="13.375" customWidth="1"/>
    <col min="6663" max="6663" width="14" customWidth="1"/>
    <col min="6664" max="6664" width="14.375" customWidth="1"/>
    <col min="6665" max="6665" width="11.625" customWidth="1"/>
    <col min="6667" max="6667" width="13.125" customWidth="1"/>
    <col min="6668" max="6668" width="11.125" customWidth="1"/>
    <col min="6669" max="6669" width="16.625" customWidth="1"/>
    <col min="6670" max="6670" width="13.625" customWidth="1"/>
    <col min="6913" max="6913" width="23.875" customWidth="1"/>
    <col min="6915" max="6915" width="13.375" customWidth="1"/>
    <col min="6916" max="6916" width="15" customWidth="1"/>
    <col min="6917" max="6917" width="13.75" customWidth="1"/>
    <col min="6918" max="6918" width="13.375" customWidth="1"/>
    <col min="6919" max="6919" width="14" customWidth="1"/>
    <col min="6920" max="6920" width="14.375" customWidth="1"/>
    <col min="6921" max="6921" width="11.625" customWidth="1"/>
    <col min="6923" max="6923" width="13.125" customWidth="1"/>
    <col min="6924" max="6924" width="11.125" customWidth="1"/>
    <col min="6925" max="6925" width="16.625" customWidth="1"/>
    <col min="6926" max="6926" width="13.625" customWidth="1"/>
    <col min="7169" max="7169" width="23.875" customWidth="1"/>
    <col min="7171" max="7171" width="13.375" customWidth="1"/>
    <col min="7172" max="7172" width="15" customWidth="1"/>
    <col min="7173" max="7173" width="13.75" customWidth="1"/>
    <col min="7174" max="7174" width="13.375" customWidth="1"/>
    <col min="7175" max="7175" width="14" customWidth="1"/>
    <col min="7176" max="7176" width="14.375" customWidth="1"/>
    <col min="7177" max="7177" width="11.625" customWidth="1"/>
    <col min="7179" max="7179" width="13.125" customWidth="1"/>
    <col min="7180" max="7180" width="11.125" customWidth="1"/>
    <col min="7181" max="7181" width="16.625" customWidth="1"/>
    <col min="7182" max="7182" width="13.625" customWidth="1"/>
    <col min="7425" max="7425" width="23.875" customWidth="1"/>
    <col min="7427" max="7427" width="13.375" customWidth="1"/>
    <col min="7428" max="7428" width="15" customWidth="1"/>
    <col min="7429" max="7429" width="13.75" customWidth="1"/>
    <col min="7430" max="7430" width="13.375" customWidth="1"/>
    <col min="7431" max="7431" width="14" customWidth="1"/>
    <col min="7432" max="7432" width="14.375" customWidth="1"/>
    <col min="7433" max="7433" width="11.625" customWidth="1"/>
    <col min="7435" max="7435" width="13.125" customWidth="1"/>
    <col min="7436" max="7436" width="11.125" customWidth="1"/>
    <col min="7437" max="7437" width="16.625" customWidth="1"/>
    <col min="7438" max="7438" width="13.625" customWidth="1"/>
    <col min="7681" max="7681" width="23.875" customWidth="1"/>
    <col min="7683" max="7683" width="13.375" customWidth="1"/>
    <col min="7684" max="7684" width="15" customWidth="1"/>
    <col min="7685" max="7685" width="13.75" customWidth="1"/>
    <col min="7686" max="7686" width="13.375" customWidth="1"/>
    <col min="7687" max="7687" width="14" customWidth="1"/>
    <col min="7688" max="7688" width="14.375" customWidth="1"/>
    <col min="7689" max="7689" width="11.625" customWidth="1"/>
    <col min="7691" max="7691" width="13.125" customWidth="1"/>
    <col min="7692" max="7692" width="11.125" customWidth="1"/>
    <col min="7693" max="7693" width="16.625" customWidth="1"/>
    <col min="7694" max="7694" width="13.625" customWidth="1"/>
    <col min="7937" max="7937" width="23.875" customWidth="1"/>
    <col min="7939" max="7939" width="13.375" customWidth="1"/>
    <col min="7940" max="7940" width="15" customWidth="1"/>
    <col min="7941" max="7941" width="13.75" customWidth="1"/>
    <col min="7942" max="7942" width="13.375" customWidth="1"/>
    <col min="7943" max="7943" width="14" customWidth="1"/>
    <col min="7944" max="7944" width="14.375" customWidth="1"/>
    <col min="7945" max="7945" width="11.625" customWidth="1"/>
    <col min="7947" max="7947" width="13.125" customWidth="1"/>
    <col min="7948" max="7948" width="11.125" customWidth="1"/>
    <col min="7949" max="7949" width="16.625" customWidth="1"/>
    <col min="7950" max="7950" width="13.625" customWidth="1"/>
    <col min="8193" max="8193" width="23.875" customWidth="1"/>
    <col min="8195" max="8195" width="13.375" customWidth="1"/>
    <col min="8196" max="8196" width="15" customWidth="1"/>
    <col min="8197" max="8197" width="13.75" customWidth="1"/>
    <col min="8198" max="8198" width="13.375" customWidth="1"/>
    <col min="8199" max="8199" width="14" customWidth="1"/>
    <col min="8200" max="8200" width="14.375" customWidth="1"/>
    <col min="8201" max="8201" width="11.625" customWidth="1"/>
    <col min="8203" max="8203" width="13.125" customWidth="1"/>
    <col min="8204" max="8204" width="11.125" customWidth="1"/>
    <col min="8205" max="8205" width="16.625" customWidth="1"/>
    <col min="8206" max="8206" width="13.625" customWidth="1"/>
    <col min="8449" max="8449" width="23.875" customWidth="1"/>
    <col min="8451" max="8451" width="13.375" customWidth="1"/>
    <col min="8452" max="8452" width="15" customWidth="1"/>
    <col min="8453" max="8453" width="13.75" customWidth="1"/>
    <col min="8454" max="8454" width="13.375" customWidth="1"/>
    <col min="8455" max="8455" width="14" customWidth="1"/>
    <col min="8456" max="8456" width="14.375" customWidth="1"/>
    <col min="8457" max="8457" width="11.625" customWidth="1"/>
    <col min="8459" max="8459" width="13.125" customWidth="1"/>
    <col min="8460" max="8460" width="11.125" customWidth="1"/>
    <col min="8461" max="8461" width="16.625" customWidth="1"/>
    <col min="8462" max="8462" width="13.625" customWidth="1"/>
    <col min="8705" max="8705" width="23.875" customWidth="1"/>
    <col min="8707" max="8707" width="13.375" customWidth="1"/>
    <col min="8708" max="8708" width="15" customWidth="1"/>
    <col min="8709" max="8709" width="13.75" customWidth="1"/>
    <col min="8710" max="8710" width="13.375" customWidth="1"/>
    <col min="8711" max="8711" width="14" customWidth="1"/>
    <col min="8712" max="8712" width="14.375" customWidth="1"/>
    <col min="8713" max="8713" width="11.625" customWidth="1"/>
    <col min="8715" max="8715" width="13.125" customWidth="1"/>
    <col min="8716" max="8716" width="11.125" customWidth="1"/>
    <col min="8717" max="8717" width="16.625" customWidth="1"/>
    <col min="8718" max="8718" width="13.625" customWidth="1"/>
    <col min="8961" max="8961" width="23.875" customWidth="1"/>
    <col min="8963" max="8963" width="13.375" customWidth="1"/>
    <col min="8964" max="8964" width="15" customWidth="1"/>
    <col min="8965" max="8965" width="13.75" customWidth="1"/>
    <col min="8966" max="8966" width="13.375" customWidth="1"/>
    <col min="8967" max="8967" width="14" customWidth="1"/>
    <col min="8968" max="8968" width="14.375" customWidth="1"/>
    <col min="8969" max="8969" width="11.625" customWidth="1"/>
    <col min="8971" max="8971" width="13.125" customWidth="1"/>
    <col min="8972" max="8972" width="11.125" customWidth="1"/>
    <col min="8973" max="8973" width="16.625" customWidth="1"/>
    <col min="8974" max="8974" width="13.625" customWidth="1"/>
    <col min="9217" max="9217" width="23.875" customWidth="1"/>
    <col min="9219" max="9219" width="13.375" customWidth="1"/>
    <col min="9220" max="9220" width="15" customWidth="1"/>
    <col min="9221" max="9221" width="13.75" customWidth="1"/>
    <col min="9222" max="9222" width="13.375" customWidth="1"/>
    <col min="9223" max="9223" width="14" customWidth="1"/>
    <col min="9224" max="9224" width="14.375" customWidth="1"/>
    <col min="9225" max="9225" width="11.625" customWidth="1"/>
    <col min="9227" max="9227" width="13.125" customWidth="1"/>
    <col min="9228" max="9228" width="11.125" customWidth="1"/>
    <col min="9229" max="9229" width="16.625" customWidth="1"/>
    <col min="9230" max="9230" width="13.625" customWidth="1"/>
    <col min="9473" max="9473" width="23.875" customWidth="1"/>
    <col min="9475" max="9475" width="13.375" customWidth="1"/>
    <col min="9476" max="9476" width="15" customWidth="1"/>
    <col min="9477" max="9477" width="13.75" customWidth="1"/>
    <col min="9478" max="9478" width="13.375" customWidth="1"/>
    <col min="9479" max="9479" width="14" customWidth="1"/>
    <col min="9480" max="9480" width="14.375" customWidth="1"/>
    <col min="9481" max="9481" width="11.625" customWidth="1"/>
    <col min="9483" max="9483" width="13.125" customWidth="1"/>
    <col min="9484" max="9484" width="11.125" customWidth="1"/>
    <col min="9485" max="9485" width="16.625" customWidth="1"/>
    <col min="9486" max="9486" width="13.625" customWidth="1"/>
    <col min="9729" max="9729" width="23.875" customWidth="1"/>
    <col min="9731" max="9731" width="13.375" customWidth="1"/>
    <col min="9732" max="9732" width="15" customWidth="1"/>
    <col min="9733" max="9733" width="13.75" customWidth="1"/>
    <col min="9734" max="9734" width="13.375" customWidth="1"/>
    <col min="9735" max="9735" width="14" customWidth="1"/>
    <col min="9736" max="9736" width="14.375" customWidth="1"/>
    <col min="9737" max="9737" width="11.625" customWidth="1"/>
    <col min="9739" max="9739" width="13.125" customWidth="1"/>
    <col min="9740" max="9740" width="11.125" customWidth="1"/>
    <col min="9741" max="9741" width="16.625" customWidth="1"/>
    <col min="9742" max="9742" width="13.625" customWidth="1"/>
    <col min="9985" max="9985" width="23.875" customWidth="1"/>
    <col min="9987" max="9987" width="13.375" customWidth="1"/>
    <col min="9988" max="9988" width="15" customWidth="1"/>
    <col min="9989" max="9989" width="13.75" customWidth="1"/>
    <col min="9990" max="9990" width="13.375" customWidth="1"/>
    <col min="9991" max="9991" width="14" customWidth="1"/>
    <col min="9992" max="9992" width="14.375" customWidth="1"/>
    <col min="9993" max="9993" width="11.625" customWidth="1"/>
    <col min="9995" max="9995" width="13.125" customWidth="1"/>
    <col min="9996" max="9996" width="11.125" customWidth="1"/>
    <col min="9997" max="9997" width="16.625" customWidth="1"/>
    <col min="9998" max="9998" width="13.625" customWidth="1"/>
    <col min="10241" max="10241" width="23.875" customWidth="1"/>
    <col min="10243" max="10243" width="13.375" customWidth="1"/>
    <col min="10244" max="10244" width="15" customWidth="1"/>
    <col min="10245" max="10245" width="13.75" customWidth="1"/>
    <col min="10246" max="10246" width="13.375" customWidth="1"/>
    <col min="10247" max="10247" width="14" customWidth="1"/>
    <col min="10248" max="10248" width="14.375" customWidth="1"/>
    <col min="10249" max="10249" width="11.625" customWidth="1"/>
    <col min="10251" max="10251" width="13.125" customWidth="1"/>
    <col min="10252" max="10252" width="11.125" customWidth="1"/>
    <col min="10253" max="10253" width="16.625" customWidth="1"/>
    <col min="10254" max="10254" width="13.625" customWidth="1"/>
    <col min="10497" max="10497" width="23.875" customWidth="1"/>
    <col min="10499" max="10499" width="13.375" customWidth="1"/>
    <col min="10500" max="10500" width="15" customWidth="1"/>
    <col min="10501" max="10501" width="13.75" customWidth="1"/>
    <col min="10502" max="10502" width="13.375" customWidth="1"/>
    <col min="10503" max="10503" width="14" customWidth="1"/>
    <col min="10504" max="10504" width="14.375" customWidth="1"/>
    <col min="10505" max="10505" width="11.625" customWidth="1"/>
    <col min="10507" max="10507" width="13.125" customWidth="1"/>
    <col min="10508" max="10508" width="11.125" customWidth="1"/>
    <col min="10509" max="10509" width="16.625" customWidth="1"/>
    <col min="10510" max="10510" width="13.625" customWidth="1"/>
    <col min="10753" max="10753" width="23.875" customWidth="1"/>
    <col min="10755" max="10755" width="13.375" customWidth="1"/>
    <col min="10756" max="10756" width="15" customWidth="1"/>
    <col min="10757" max="10757" width="13.75" customWidth="1"/>
    <col min="10758" max="10758" width="13.375" customWidth="1"/>
    <col min="10759" max="10759" width="14" customWidth="1"/>
    <col min="10760" max="10760" width="14.375" customWidth="1"/>
    <col min="10761" max="10761" width="11.625" customWidth="1"/>
    <col min="10763" max="10763" width="13.125" customWidth="1"/>
    <col min="10764" max="10764" width="11.125" customWidth="1"/>
    <col min="10765" max="10765" width="16.625" customWidth="1"/>
    <col min="10766" max="10766" width="13.625" customWidth="1"/>
    <col min="11009" max="11009" width="23.875" customWidth="1"/>
    <col min="11011" max="11011" width="13.375" customWidth="1"/>
    <col min="11012" max="11012" width="15" customWidth="1"/>
    <col min="11013" max="11013" width="13.75" customWidth="1"/>
    <col min="11014" max="11014" width="13.375" customWidth="1"/>
    <col min="11015" max="11015" width="14" customWidth="1"/>
    <col min="11016" max="11016" width="14.375" customWidth="1"/>
    <col min="11017" max="11017" width="11.625" customWidth="1"/>
    <col min="11019" max="11019" width="13.125" customWidth="1"/>
    <col min="11020" max="11020" width="11.125" customWidth="1"/>
    <col min="11021" max="11021" width="16.625" customWidth="1"/>
    <col min="11022" max="11022" width="13.625" customWidth="1"/>
    <col min="11265" max="11265" width="23.875" customWidth="1"/>
    <col min="11267" max="11267" width="13.375" customWidth="1"/>
    <col min="11268" max="11268" width="15" customWidth="1"/>
    <col min="11269" max="11269" width="13.75" customWidth="1"/>
    <col min="11270" max="11270" width="13.375" customWidth="1"/>
    <col min="11271" max="11271" width="14" customWidth="1"/>
    <col min="11272" max="11272" width="14.375" customWidth="1"/>
    <col min="11273" max="11273" width="11.625" customWidth="1"/>
    <col min="11275" max="11275" width="13.125" customWidth="1"/>
    <col min="11276" max="11276" width="11.125" customWidth="1"/>
    <col min="11277" max="11277" width="16.625" customWidth="1"/>
    <col min="11278" max="11278" width="13.625" customWidth="1"/>
    <col min="11521" max="11521" width="23.875" customWidth="1"/>
    <col min="11523" max="11523" width="13.375" customWidth="1"/>
    <col min="11524" max="11524" width="15" customWidth="1"/>
    <col min="11525" max="11525" width="13.75" customWidth="1"/>
    <col min="11526" max="11526" width="13.375" customWidth="1"/>
    <col min="11527" max="11527" width="14" customWidth="1"/>
    <col min="11528" max="11528" width="14.375" customWidth="1"/>
    <col min="11529" max="11529" width="11.625" customWidth="1"/>
    <col min="11531" max="11531" width="13.125" customWidth="1"/>
    <col min="11532" max="11532" width="11.125" customWidth="1"/>
    <col min="11533" max="11533" width="16.625" customWidth="1"/>
    <col min="11534" max="11534" width="13.625" customWidth="1"/>
    <col min="11777" max="11777" width="23.875" customWidth="1"/>
    <col min="11779" max="11779" width="13.375" customWidth="1"/>
    <col min="11780" max="11780" width="15" customWidth="1"/>
    <col min="11781" max="11781" width="13.75" customWidth="1"/>
    <col min="11782" max="11782" width="13.375" customWidth="1"/>
    <col min="11783" max="11783" width="14" customWidth="1"/>
    <col min="11784" max="11784" width="14.375" customWidth="1"/>
    <col min="11785" max="11785" width="11.625" customWidth="1"/>
    <col min="11787" max="11787" width="13.125" customWidth="1"/>
    <col min="11788" max="11788" width="11.125" customWidth="1"/>
    <col min="11789" max="11789" width="16.625" customWidth="1"/>
    <col min="11790" max="11790" width="13.625" customWidth="1"/>
    <col min="12033" max="12033" width="23.875" customWidth="1"/>
    <col min="12035" max="12035" width="13.375" customWidth="1"/>
    <col min="12036" max="12036" width="15" customWidth="1"/>
    <col min="12037" max="12037" width="13.75" customWidth="1"/>
    <col min="12038" max="12038" width="13.375" customWidth="1"/>
    <col min="12039" max="12039" width="14" customWidth="1"/>
    <col min="12040" max="12040" width="14.375" customWidth="1"/>
    <col min="12041" max="12041" width="11.625" customWidth="1"/>
    <col min="12043" max="12043" width="13.125" customWidth="1"/>
    <col min="12044" max="12044" width="11.125" customWidth="1"/>
    <col min="12045" max="12045" width="16.625" customWidth="1"/>
    <col min="12046" max="12046" width="13.625" customWidth="1"/>
    <col min="12289" max="12289" width="23.875" customWidth="1"/>
    <col min="12291" max="12291" width="13.375" customWidth="1"/>
    <col min="12292" max="12292" width="15" customWidth="1"/>
    <col min="12293" max="12293" width="13.75" customWidth="1"/>
    <col min="12294" max="12294" width="13.375" customWidth="1"/>
    <col min="12295" max="12295" width="14" customWidth="1"/>
    <col min="12296" max="12296" width="14.375" customWidth="1"/>
    <col min="12297" max="12297" width="11.625" customWidth="1"/>
    <col min="12299" max="12299" width="13.125" customWidth="1"/>
    <col min="12300" max="12300" width="11.125" customWidth="1"/>
    <col min="12301" max="12301" width="16.625" customWidth="1"/>
    <col min="12302" max="12302" width="13.625" customWidth="1"/>
    <col min="12545" max="12545" width="23.875" customWidth="1"/>
    <col min="12547" max="12547" width="13.375" customWidth="1"/>
    <col min="12548" max="12548" width="15" customWidth="1"/>
    <col min="12549" max="12549" width="13.75" customWidth="1"/>
    <col min="12550" max="12550" width="13.375" customWidth="1"/>
    <col min="12551" max="12551" width="14" customWidth="1"/>
    <col min="12552" max="12552" width="14.375" customWidth="1"/>
    <col min="12553" max="12553" width="11.625" customWidth="1"/>
    <col min="12555" max="12555" width="13.125" customWidth="1"/>
    <col min="12556" max="12556" width="11.125" customWidth="1"/>
    <col min="12557" max="12557" width="16.625" customWidth="1"/>
    <col min="12558" max="12558" width="13.625" customWidth="1"/>
    <col min="12801" max="12801" width="23.875" customWidth="1"/>
    <col min="12803" max="12803" width="13.375" customWidth="1"/>
    <col min="12804" max="12804" width="15" customWidth="1"/>
    <col min="12805" max="12805" width="13.75" customWidth="1"/>
    <col min="12806" max="12806" width="13.375" customWidth="1"/>
    <col min="12807" max="12807" width="14" customWidth="1"/>
    <col min="12808" max="12808" width="14.375" customWidth="1"/>
    <col min="12809" max="12809" width="11.625" customWidth="1"/>
    <col min="12811" max="12811" width="13.125" customWidth="1"/>
    <col min="12812" max="12812" width="11.125" customWidth="1"/>
    <col min="12813" max="12813" width="16.625" customWidth="1"/>
    <col min="12814" max="12814" width="13.625" customWidth="1"/>
    <col min="13057" max="13057" width="23.875" customWidth="1"/>
    <col min="13059" max="13059" width="13.375" customWidth="1"/>
    <col min="13060" max="13060" width="15" customWidth="1"/>
    <col min="13061" max="13061" width="13.75" customWidth="1"/>
    <col min="13062" max="13062" width="13.375" customWidth="1"/>
    <col min="13063" max="13063" width="14" customWidth="1"/>
    <col min="13064" max="13064" width="14.375" customWidth="1"/>
    <col min="13065" max="13065" width="11.625" customWidth="1"/>
    <col min="13067" max="13067" width="13.125" customWidth="1"/>
    <col min="13068" max="13068" width="11.125" customWidth="1"/>
    <col min="13069" max="13069" width="16.625" customWidth="1"/>
    <col min="13070" max="13070" width="13.625" customWidth="1"/>
    <col min="13313" max="13313" width="23.875" customWidth="1"/>
    <col min="13315" max="13315" width="13.375" customWidth="1"/>
    <col min="13316" max="13316" width="15" customWidth="1"/>
    <col min="13317" max="13317" width="13.75" customWidth="1"/>
    <col min="13318" max="13318" width="13.375" customWidth="1"/>
    <col min="13319" max="13319" width="14" customWidth="1"/>
    <col min="13320" max="13320" width="14.375" customWidth="1"/>
    <col min="13321" max="13321" width="11.625" customWidth="1"/>
    <col min="13323" max="13323" width="13.125" customWidth="1"/>
    <col min="13324" max="13324" width="11.125" customWidth="1"/>
    <col min="13325" max="13325" width="16.625" customWidth="1"/>
    <col min="13326" max="13326" width="13.625" customWidth="1"/>
    <col min="13569" max="13569" width="23.875" customWidth="1"/>
    <col min="13571" max="13571" width="13.375" customWidth="1"/>
    <col min="13572" max="13572" width="15" customWidth="1"/>
    <col min="13573" max="13573" width="13.75" customWidth="1"/>
    <col min="13574" max="13574" width="13.375" customWidth="1"/>
    <col min="13575" max="13575" width="14" customWidth="1"/>
    <col min="13576" max="13576" width="14.375" customWidth="1"/>
    <col min="13577" max="13577" width="11.625" customWidth="1"/>
    <col min="13579" max="13579" width="13.125" customWidth="1"/>
    <col min="13580" max="13580" width="11.125" customWidth="1"/>
    <col min="13581" max="13581" width="16.625" customWidth="1"/>
    <col min="13582" max="13582" width="13.625" customWidth="1"/>
    <col min="13825" max="13825" width="23.875" customWidth="1"/>
    <col min="13827" max="13827" width="13.375" customWidth="1"/>
    <col min="13828" max="13828" width="15" customWidth="1"/>
    <col min="13829" max="13829" width="13.75" customWidth="1"/>
    <col min="13830" max="13830" width="13.375" customWidth="1"/>
    <col min="13831" max="13831" width="14" customWidth="1"/>
    <col min="13832" max="13832" width="14.375" customWidth="1"/>
    <col min="13833" max="13833" width="11.625" customWidth="1"/>
    <col min="13835" max="13835" width="13.125" customWidth="1"/>
    <col min="13836" max="13836" width="11.125" customWidth="1"/>
    <col min="13837" max="13837" width="16.625" customWidth="1"/>
    <col min="13838" max="13838" width="13.625" customWidth="1"/>
    <col min="14081" max="14081" width="23.875" customWidth="1"/>
    <col min="14083" max="14083" width="13.375" customWidth="1"/>
    <col min="14084" max="14084" width="15" customWidth="1"/>
    <col min="14085" max="14085" width="13.75" customWidth="1"/>
    <col min="14086" max="14086" width="13.375" customWidth="1"/>
    <col min="14087" max="14087" width="14" customWidth="1"/>
    <col min="14088" max="14088" width="14.375" customWidth="1"/>
    <col min="14089" max="14089" width="11.625" customWidth="1"/>
    <col min="14091" max="14091" width="13.125" customWidth="1"/>
    <col min="14092" max="14092" width="11.125" customWidth="1"/>
    <col min="14093" max="14093" width="16.625" customWidth="1"/>
    <col min="14094" max="14094" width="13.625" customWidth="1"/>
    <col min="14337" max="14337" width="23.875" customWidth="1"/>
    <col min="14339" max="14339" width="13.375" customWidth="1"/>
    <col min="14340" max="14340" width="15" customWidth="1"/>
    <col min="14341" max="14341" width="13.75" customWidth="1"/>
    <col min="14342" max="14342" width="13.375" customWidth="1"/>
    <col min="14343" max="14343" width="14" customWidth="1"/>
    <col min="14344" max="14344" width="14.375" customWidth="1"/>
    <col min="14345" max="14345" width="11.625" customWidth="1"/>
    <col min="14347" max="14347" width="13.125" customWidth="1"/>
    <col min="14348" max="14348" width="11.125" customWidth="1"/>
    <col min="14349" max="14349" width="16.625" customWidth="1"/>
    <col min="14350" max="14350" width="13.625" customWidth="1"/>
    <col min="14593" max="14593" width="23.875" customWidth="1"/>
    <col min="14595" max="14595" width="13.375" customWidth="1"/>
    <col min="14596" max="14596" width="15" customWidth="1"/>
    <col min="14597" max="14597" width="13.75" customWidth="1"/>
    <col min="14598" max="14598" width="13.375" customWidth="1"/>
    <col min="14599" max="14599" width="14" customWidth="1"/>
    <col min="14600" max="14600" width="14.375" customWidth="1"/>
    <col min="14601" max="14601" width="11.625" customWidth="1"/>
    <col min="14603" max="14603" width="13.125" customWidth="1"/>
    <col min="14604" max="14604" width="11.125" customWidth="1"/>
    <col min="14605" max="14605" width="16.625" customWidth="1"/>
    <col min="14606" max="14606" width="13.625" customWidth="1"/>
    <col min="14849" max="14849" width="23.875" customWidth="1"/>
    <col min="14851" max="14851" width="13.375" customWidth="1"/>
    <col min="14852" max="14852" width="15" customWidth="1"/>
    <col min="14853" max="14853" width="13.75" customWidth="1"/>
    <col min="14854" max="14854" width="13.375" customWidth="1"/>
    <col min="14855" max="14855" width="14" customWidth="1"/>
    <col min="14856" max="14856" width="14.375" customWidth="1"/>
    <col min="14857" max="14857" width="11.625" customWidth="1"/>
    <col min="14859" max="14859" width="13.125" customWidth="1"/>
    <col min="14860" max="14860" width="11.125" customWidth="1"/>
    <col min="14861" max="14861" width="16.625" customWidth="1"/>
    <col min="14862" max="14862" width="13.625" customWidth="1"/>
    <col min="15105" max="15105" width="23.875" customWidth="1"/>
    <col min="15107" max="15107" width="13.375" customWidth="1"/>
    <col min="15108" max="15108" width="15" customWidth="1"/>
    <col min="15109" max="15109" width="13.75" customWidth="1"/>
    <col min="15110" max="15110" width="13.375" customWidth="1"/>
    <col min="15111" max="15111" width="14" customWidth="1"/>
    <col min="15112" max="15112" width="14.375" customWidth="1"/>
    <col min="15113" max="15113" width="11.625" customWidth="1"/>
    <col min="15115" max="15115" width="13.125" customWidth="1"/>
    <col min="15116" max="15116" width="11.125" customWidth="1"/>
    <col min="15117" max="15117" width="16.625" customWidth="1"/>
    <col min="15118" max="15118" width="13.625" customWidth="1"/>
    <col min="15361" max="15361" width="23.875" customWidth="1"/>
    <col min="15363" max="15363" width="13.375" customWidth="1"/>
    <col min="15364" max="15364" width="15" customWidth="1"/>
    <col min="15365" max="15365" width="13.75" customWidth="1"/>
    <col min="15366" max="15366" width="13.375" customWidth="1"/>
    <col min="15367" max="15367" width="14" customWidth="1"/>
    <col min="15368" max="15368" width="14.375" customWidth="1"/>
    <col min="15369" max="15369" width="11.625" customWidth="1"/>
    <col min="15371" max="15371" width="13.125" customWidth="1"/>
    <col min="15372" max="15372" width="11.125" customWidth="1"/>
    <col min="15373" max="15373" width="16.625" customWidth="1"/>
    <col min="15374" max="15374" width="13.625" customWidth="1"/>
    <col min="15617" max="15617" width="23.875" customWidth="1"/>
    <col min="15619" max="15619" width="13.375" customWidth="1"/>
    <col min="15620" max="15620" width="15" customWidth="1"/>
    <col min="15621" max="15621" width="13.75" customWidth="1"/>
    <col min="15622" max="15622" width="13.375" customWidth="1"/>
    <col min="15623" max="15623" width="14" customWidth="1"/>
    <col min="15624" max="15624" width="14.375" customWidth="1"/>
    <col min="15625" max="15625" width="11.625" customWidth="1"/>
    <col min="15627" max="15627" width="13.125" customWidth="1"/>
    <col min="15628" max="15628" width="11.125" customWidth="1"/>
    <col min="15629" max="15629" width="16.625" customWidth="1"/>
    <col min="15630" max="15630" width="13.625" customWidth="1"/>
    <col min="15873" max="15873" width="23.875" customWidth="1"/>
    <col min="15875" max="15875" width="13.375" customWidth="1"/>
    <col min="15876" max="15876" width="15" customWidth="1"/>
    <col min="15877" max="15877" width="13.75" customWidth="1"/>
    <col min="15878" max="15878" width="13.375" customWidth="1"/>
    <col min="15879" max="15879" width="14" customWidth="1"/>
    <col min="15880" max="15880" width="14.375" customWidth="1"/>
    <col min="15881" max="15881" width="11.625" customWidth="1"/>
    <col min="15883" max="15883" width="13.125" customWidth="1"/>
    <col min="15884" max="15884" width="11.125" customWidth="1"/>
    <col min="15885" max="15885" width="16.625" customWidth="1"/>
    <col min="15886" max="15886" width="13.625" customWidth="1"/>
    <col min="16129" max="16129" width="23.875" customWidth="1"/>
    <col min="16131" max="16131" width="13.375" customWidth="1"/>
    <col min="16132" max="16132" width="15" customWidth="1"/>
    <col min="16133" max="16133" width="13.75" customWidth="1"/>
    <col min="16134" max="16134" width="13.375" customWidth="1"/>
    <col min="16135" max="16135" width="14" customWidth="1"/>
    <col min="16136" max="16136" width="14.375" customWidth="1"/>
    <col min="16137" max="16137" width="11.625" customWidth="1"/>
    <col min="16139" max="16139" width="13.125" customWidth="1"/>
    <col min="16140" max="16140" width="11.125" customWidth="1"/>
    <col min="16141" max="16141" width="16.625" customWidth="1"/>
    <col min="16142" max="16142" width="13.625" customWidth="1"/>
  </cols>
  <sheetData>
    <row r="1" spans="1:19" ht="40.5" customHeight="1">
      <c r="A1" s="32" t="s">
        <v>54</v>
      </c>
      <c r="B1" s="32"/>
      <c r="C1" s="32"/>
      <c r="D1" s="32"/>
      <c r="E1" s="32"/>
      <c r="F1" s="32"/>
      <c r="G1" s="32"/>
      <c r="H1" s="32"/>
      <c r="I1" s="32"/>
      <c r="J1" s="32"/>
      <c r="K1" s="32"/>
      <c r="L1" s="32"/>
      <c r="M1" s="32"/>
      <c r="N1" s="32"/>
      <c r="O1" s="32"/>
      <c r="P1" s="32"/>
      <c r="Q1" s="32"/>
      <c r="R1" s="32"/>
      <c r="S1" s="32"/>
    </row>
    <row r="2" spans="1:19" ht="15.75">
      <c r="A2" s="33" t="s">
        <v>0</v>
      </c>
      <c r="B2" s="31" t="s">
        <v>1</v>
      </c>
      <c r="C2" s="31"/>
      <c r="D2" s="31" t="s">
        <v>55</v>
      </c>
      <c r="E2" s="31"/>
      <c r="F2" s="31"/>
      <c r="G2" s="31"/>
      <c r="H2" s="31"/>
      <c r="I2" s="31"/>
      <c r="J2" s="31"/>
      <c r="K2" s="35" t="s">
        <v>2</v>
      </c>
      <c r="L2" s="35"/>
      <c r="M2" s="36"/>
      <c r="N2" s="36"/>
      <c r="O2" s="35"/>
      <c r="P2" s="35"/>
      <c r="Q2" s="35"/>
      <c r="R2" s="35"/>
      <c r="S2" s="37" t="s">
        <v>3</v>
      </c>
    </row>
    <row r="3" spans="1:19" ht="15.75" customHeight="1">
      <c r="A3" s="34"/>
      <c r="B3" s="31"/>
      <c r="C3" s="31"/>
      <c r="D3" s="31"/>
      <c r="E3" s="31"/>
      <c r="F3" s="31"/>
      <c r="G3" s="31"/>
      <c r="H3" s="31"/>
      <c r="I3" s="31"/>
      <c r="J3" s="31"/>
      <c r="K3" s="31" t="s">
        <v>4</v>
      </c>
      <c r="L3" s="40" t="s">
        <v>5</v>
      </c>
      <c r="M3" s="31" t="s">
        <v>6</v>
      </c>
      <c r="N3" s="31" t="s">
        <v>7</v>
      </c>
      <c r="O3" s="30" t="s">
        <v>8</v>
      </c>
      <c r="P3" s="31" t="s">
        <v>9</v>
      </c>
      <c r="Q3" s="31" t="s">
        <v>10</v>
      </c>
      <c r="R3" s="41" t="s">
        <v>11</v>
      </c>
      <c r="S3" s="38"/>
    </row>
    <row r="4" spans="1:19" ht="118.5" customHeight="1">
      <c r="A4" s="34"/>
      <c r="B4" s="1" t="s">
        <v>12</v>
      </c>
      <c r="C4" s="2" t="s">
        <v>13</v>
      </c>
      <c r="D4" s="2" t="s">
        <v>14</v>
      </c>
      <c r="E4" s="3" t="s">
        <v>15</v>
      </c>
      <c r="F4" s="3" t="s">
        <v>16</v>
      </c>
      <c r="G4" s="3" t="s">
        <v>17</v>
      </c>
      <c r="H4" s="3" t="s">
        <v>18</v>
      </c>
      <c r="I4" s="4" t="s">
        <v>19</v>
      </c>
      <c r="J4" s="5" t="s">
        <v>12</v>
      </c>
      <c r="K4" s="31"/>
      <c r="L4" s="40"/>
      <c r="M4" s="31"/>
      <c r="N4" s="31"/>
      <c r="O4" s="30"/>
      <c r="P4" s="31"/>
      <c r="Q4" s="31"/>
      <c r="R4" s="41"/>
      <c r="S4" s="39"/>
    </row>
    <row r="5" spans="1:19">
      <c r="A5" s="6">
        <v>1</v>
      </c>
      <c r="B5" s="7">
        <v>2</v>
      </c>
      <c r="C5" s="8">
        <v>3</v>
      </c>
      <c r="D5" s="8">
        <v>4</v>
      </c>
      <c r="E5" s="9">
        <v>5</v>
      </c>
      <c r="F5" s="9">
        <v>6</v>
      </c>
      <c r="G5" s="9">
        <v>7</v>
      </c>
      <c r="H5" s="9">
        <v>8</v>
      </c>
      <c r="I5" s="9">
        <v>9</v>
      </c>
      <c r="J5" s="10">
        <v>10</v>
      </c>
      <c r="K5" s="11">
        <v>11</v>
      </c>
      <c r="L5" s="12">
        <v>12</v>
      </c>
      <c r="M5" s="13">
        <v>13</v>
      </c>
      <c r="N5" s="13">
        <v>14</v>
      </c>
      <c r="O5" s="12">
        <v>15</v>
      </c>
      <c r="P5" s="12">
        <v>16</v>
      </c>
      <c r="Q5" s="12">
        <v>17</v>
      </c>
      <c r="R5" s="14">
        <v>18</v>
      </c>
      <c r="S5" s="15">
        <v>19</v>
      </c>
    </row>
    <row r="6" spans="1:19" ht="15.75">
      <c r="A6" s="49" t="s">
        <v>20</v>
      </c>
      <c r="B6" s="51">
        <f>J6+J7+R6+S6</f>
        <v>246</v>
      </c>
      <c r="C6" s="48">
        <v>2</v>
      </c>
      <c r="D6" s="16" t="s">
        <v>21</v>
      </c>
      <c r="E6" s="17">
        <v>18</v>
      </c>
      <c r="F6" s="17">
        <v>11</v>
      </c>
      <c r="G6" s="17">
        <v>7</v>
      </c>
      <c r="H6" s="17">
        <v>8</v>
      </c>
      <c r="I6" s="17">
        <v>8</v>
      </c>
      <c r="J6" s="18">
        <f>E6+F6+G6+H6+I6</f>
        <v>52</v>
      </c>
      <c r="K6" s="42">
        <v>8</v>
      </c>
      <c r="L6" s="42">
        <v>28</v>
      </c>
      <c r="M6" s="42">
        <v>16</v>
      </c>
      <c r="N6" s="42">
        <v>21</v>
      </c>
      <c r="O6" s="42">
        <v>3</v>
      </c>
      <c r="P6" s="42">
        <v>2</v>
      </c>
      <c r="Q6" s="42">
        <v>2</v>
      </c>
      <c r="R6" s="27">
        <f>K6+L6+M6+N6+O6+P6+Q6</f>
        <v>80</v>
      </c>
      <c r="S6" s="28">
        <v>25</v>
      </c>
    </row>
    <row r="7" spans="1:19" ht="15.75">
      <c r="A7" s="50"/>
      <c r="B7" s="51"/>
      <c r="C7" s="48"/>
      <c r="D7" s="16" t="s">
        <v>22</v>
      </c>
      <c r="E7" s="17">
        <v>36</v>
      </c>
      <c r="F7" s="17">
        <v>16</v>
      </c>
      <c r="G7" s="17">
        <v>17</v>
      </c>
      <c r="H7" s="17">
        <v>6</v>
      </c>
      <c r="I7" s="17">
        <v>14</v>
      </c>
      <c r="J7" s="18">
        <f>I7+H7+G7+F7+E7</f>
        <v>89</v>
      </c>
      <c r="K7" s="43"/>
      <c r="L7" s="43">
        <v>0</v>
      </c>
      <c r="M7" s="43">
        <v>0</v>
      </c>
      <c r="N7" s="43">
        <v>0</v>
      </c>
      <c r="O7" s="43">
        <v>0</v>
      </c>
      <c r="P7" s="43">
        <v>0</v>
      </c>
      <c r="Q7" s="43">
        <v>0</v>
      </c>
      <c r="R7" s="27"/>
      <c r="S7" s="29"/>
    </row>
    <row r="8" spans="1:19" ht="15.75">
      <c r="A8" s="45" t="s">
        <v>23</v>
      </c>
      <c r="B8" s="47">
        <f>J8+J9+R8+S8</f>
        <v>157</v>
      </c>
      <c r="C8" s="48">
        <v>0</v>
      </c>
      <c r="D8" s="16" t="s">
        <v>21</v>
      </c>
      <c r="E8" s="17">
        <v>11</v>
      </c>
      <c r="F8" s="17">
        <v>8</v>
      </c>
      <c r="G8" s="17">
        <v>21</v>
      </c>
      <c r="H8" s="17">
        <v>5</v>
      </c>
      <c r="I8" s="17">
        <v>8</v>
      </c>
      <c r="J8" s="18">
        <f>E8+F8+G8+H8+I8</f>
        <v>53</v>
      </c>
      <c r="K8" s="42">
        <v>10</v>
      </c>
      <c r="L8" s="42">
        <v>9</v>
      </c>
      <c r="M8" s="42">
        <v>11</v>
      </c>
      <c r="N8" s="42">
        <v>20</v>
      </c>
      <c r="O8" s="42">
        <v>1</v>
      </c>
      <c r="P8" s="42">
        <v>0</v>
      </c>
      <c r="Q8" s="42">
        <v>0</v>
      </c>
      <c r="R8" s="27">
        <f>K8+L8+M8+N8+O8+P8+Q8</f>
        <v>51</v>
      </c>
      <c r="S8" s="44">
        <v>22</v>
      </c>
    </row>
    <row r="9" spans="1:19" ht="15.75">
      <c r="A9" s="46"/>
      <c r="B9" s="47"/>
      <c r="C9" s="48"/>
      <c r="D9" s="16" t="s">
        <v>22</v>
      </c>
      <c r="E9" s="17">
        <v>5</v>
      </c>
      <c r="F9" s="17">
        <v>3</v>
      </c>
      <c r="G9" s="17">
        <v>10</v>
      </c>
      <c r="H9" s="17">
        <v>7</v>
      </c>
      <c r="I9" s="17">
        <v>6</v>
      </c>
      <c r="J9" s="18">
        <f>I9+H9+G9+F9+E9</f>
        <v>31</v>
      </c>
      <c r="K9" s="43"/>
      <c r="L9" s="43"/>
      <c r="M9" s="43"/>
      <c r="N9" s="43"/>
      <c r="O9" s="43"/>
      <c r="P9" s="43"/>
      <c r="Q9" s="43"/>
      <c r="R9" s="27"/>
      <c r="S9" s="44"/>
    </row>
    <row r="10" spans="1:19" ht="15.75">
      <c r="A10" s="49" t="s">
        <v>24</v>
      </c>
      <c r="B10" s="47">
        <f>J10+J11+R10+S10</f>
        <v>1721</v>
      </c>
      <c r="C10" s="48">
        <v>9</v>
      </c>
      <c r="D10" s="16" t="s">
        <v>21</v>
      </c>
      <c r="E10" s="17">
        <v>150</v>
      </c>
      <c r="F10" s="17">
        <v>113</v>
      </c>
      <c r="G10" s="17">
        <v>48</v>
      </c>
      <c r="H10" s="17">
        <v>40</v>
      </c>
      <c r="I10" s="17">
        <v>71</v>
      </c>
      <c r="J10" s="18">
        <f>E10+F10+G10+H10+I10</f>
        <v>422</v>
      </c>
      <c r="K10" s="42">
        <v>165</v>
      </c>
      <c r="L10" s="42">
        <v>182</v>
      </c>
      <c r="M10" s="42">
        <v>57</v>
      </c>
      <c r="N10" s="42">
        <v>99</v>
      </c>
      <c r="O10" s="42">
        <v>16</v>
      </c>
      <c r="P10" s="42">
        <v>6</v>
      </c>
      <c r="Q10" s="42">
        <v>8</v>
      </c>
      <c r="R10" s="27">
        <f>K10+L10+M10+N10+O10+P10+Q10</f>
        <v>533</v>
      </c>
      <c r="S10" s="44">
        <v>283</v>
      </c>
    </row>
    <row r="11" spans="1:19" ht="15.75">
      <c r="A11" s="50" t="s">
        <v>25</v>
      </c>
      <c r="B11" s="47"/>
      <c r="C11" s="48"/>
      <c r="D11" s="16" t="s">
        <v>22</v>
      </c>
      <c r="E11" s="17">
        <v>152</v>
      </c>
      <c r="F11" s="17">
        <v>67</v>
      </c>
      <c r="G11" s="17">
        <v>102</v>
      </c>
      <c r="H11" s="17">
        <v>79</v>
      </c>
      <c r="I11" s="17">
        <v>83</v>
      </c>
      <c r="J11" s="18">
        <f>I11+H11+G11+F11+E11</f>
        <v>483</v>
      </c>
      <c r="K11" s="43"/>
      <c r="L11" s="43"/>
      <c r="M11" s="43"/>
      <c r="N11" s="43"/>
      <c r="O11" s="43"/>
      <c r="P11" s="43"/>
      <c r="Q11" s="43"/>
      <c r="R11" s="27"/>
      <c r="S11" s="44"/>
    </row>
    <row r="12" spans="1:19" ht="15.75">
      <c r="A12" s="45" t="s">
        <v>26</v>
      </c>
      <c r="B12" s="47">
        <f>J12+J13+R12+S12</f>
        <v>414</v>
      </c>
      <c r="C12" s="48">
        <v>14</v>
      </c>
      <c r="D12" s="16" t="s">
        <v>21</v>
      </c>
      <c r="E12" s="17">
        <v>14</v>
      </c>
      <c r="F12" s="17">
        <v>42</v>
      </c>
      <c r="G12" s="17">
        <v>22</v>
      </c>
      <c r="H12" s="17">
        <v>21</v>
      </c>
      <c r="I12" s="17">
        <v>3</v>
      </c>
      <c r="J12" s="18">
        <f>E12+F12+G12+H12+I12</f>
        <v>102</v>
      </c>
      <c r="K12" s="42">
        <v>18</v>
      </c>
      <c r="L12" s="42">
        <v>31</v>
      </c>
      <c r="M12" s="42">
        <v>20</v>
      </c>
      <c r="N12" s="42">
        <v>58</v>
      </c>
      <c r="O12" s="42">
        <v>3</v>
      </c>
      <c r="P12" s="42">
        <v>7</v>
      </c>
      <c r="Q12" s="42">
        <v>0</v>
      </c>
      <c r="R12" s="27">
        <f>K12+L12+M12+N12+O12+P12+Q12</f>
        <v>137</v>
      </c>
      <c r="S12" s="44">
        <v>97</v>
      </c>
    </row>
    <row r="13" spans="1:19" ht="15.75">
      <c r="A13" s="46"/>
      <c r="B13" s="47"/>
      <c r="C13" s="48"/>
      <c r="D13" s="16" t="s">
        <v>22</v>
      </c>
      <c r="E13" s="17">
        <v>24</v>
      </c>
      <c r="F13" s="17">
        <v>3</v>
      </c>
      <c r="G13" s="17">
        <v>34</v>
      </c>
      <c r="H13" s="17">
        <v>10</v>
      </c>
      <c r="I13" s="17">
        <v>7</v>
      </c>
      <c r="J13" s="18">
        <f>I13+H13+G13+F13+E13</f>
        <v>78</v>
      </c>
      <c r="K13" s="43"/>
      <c r="L13" s="43"/>
      <c r="M13" s="43"/>
      <c r="N13" s="43"/>
      <c r="O13" s="43"/>
      <c r="P13" s="43"/>
      <c r="Q13" s="43"/>
      <c r="R13" s="27"/>
      <c r="S13" s="44"/>
    </row>
    <row r="14" spans="1:19" ht="15.75" customHeight="1">
      <c r="A14" s="45" t="s">
        <v>27</v>
      </c>
      <c r="B14" s="47">
        <f>J14+J15+R14+S14</f>
        <v>585</v>
      </c>
      <c r="C14" s="48">
        <v>23</v>
      </c>
      <c r="D14" s="16" t="s">
        <v>21</v>
      </c>
      <c r="E14" s="17">
        <v>14</v>
      </c>
      <c r="F14" s="17">
        <v>37</v>
      </c>
      <c r="G14" s="17">
        <v>16</v>
      </c>
      <c r="H14" s="17">
        <v>23</v>
      </c>
      <c r="I14" s="17">
        <v>15</v>
      </c>
      <c r="J14" s="18">
        <f>E14+F14+G14+H14+I14</f>
        <v>105</v>
      </c>
      <c r="K14" s="42">
        <v>85</v>
      </c>
      <c r="L14" s="42">
        <v>39</v>
      </c>
      <c r="M14" s="42">
        <v>47</v>
      </c>
      <c r="N14" s="42">
        <v>41</v>
      </c>
      <c r="O14" s="42">
        <v>1</v>
      </c>
      <c r="P14" s="42">
        <v>20</v>
      </c>
      <c r="Q14" s="42">
        <v>0</v>
      </c>
      <c r="R14" s="27">
        <f>K14+L14+M14+N14+O14+P14+Q14</f>
        <v>233</v>
      </c>
      <c r="S14" s="44">
        <v>172</v>
      </c>
    </row>
    <row r="15" spans="1:19" ht="15.75" customHeight="1">
      <c r="A15" s="46"/>
      <c r="B15" s="47"/>
      <c r="C15" s="48"/>
      <c r="D15" s="16" t="s">
        <v>22</v>
      </c>
      <c r="E15" s="17">
        <v>14</v>
      </c>
      <c r="F15" s="17">
        <v>19</v>
      </c>
      <c r="G15" s="17">
        <v>8</v>
      </c>
      <c r="H15" s="17">
        <v>14</v>
      </c>
      <c r="I15" s="17">
        <v>20</v>
      </c>
      <c r="J15" s="18">
        <f>E15+F15+G15+H15+I15</f>
        <v>75</v>
      </c>
      <c r="K15" s="43"/>
      <c r="L15" s="43"/>
      <c r="M15" s="43"/>
      <c r="N15" s="43"/>
      <c r="O15" s="43"/>
      <c r="P15" s="43"/>
      <c r="Q15" s="43"/>
      <c r="R15" s="27"/>
      <c r="S15" s="44"/>
    </row>
    <row r="16" spans="1:19" ht="15.75">
      <c r="A16" s="45" t="s">
        <v>28</v>
      </c>
      <c r="B16" s="51">
        <f>J16+J17+R16+S16</f>
        <v>255</v>
      </c>
      <c r="C16" s="48">
        <v>6</v>
      </c>
      <c r="D16" s="16" t="s">
        <v>21</v>
      </c>
      <c r="E16" s="17">
        <v>13</v>
      </c>
      <c r="F16" s="17">
        <v>16</v>
      </c>
      <c r="G16" s="17">
        <v>18</v>
      </c>
      <c r="H16" s="17">
        <v>13</v>
      </c>
      <c r="I16" s="17">
        <v>9</v>
      </c>
      <c r="J16" s="18">
        <f>E16+F16+G16+H16+I16</f>
        <v>69</v>
      </c>
      <c r="K16" s="42">
        <v>2</v>
      </c>
      <c r="L16" s="42">
        <v>18</v>
      </c>
      <c r="M16" s="42">
        <v>17</v>
      </c>
      <c r="N16" s="42">
        <v>29</v>
      </c>
      <c r="O16" s="42">
        <v>0</v>
      </c>
      <c r="P16" s="42">
        <v>3</v>
      </c>
      <c r="Q16" s="42">
        <v>2</v>
      </c>
      <c r="R16" s="27">
        <f>K16+L16+M16+N16+O16+P16+Q16</f>
        <v>71</v>
      </c>
      <c r="S16" s="44">
        <v>29</v>
      </c>
    </row>
    <row r="17" spans="1:19" ht="15.75">
      <c r="A17" s="46" t="s">
        <v>29</v>
      </c>
      <c r="B17" s="51"/>
      <c r="C17" s="48"/>
      <c r="D17" s="16" t="s">
        <v>22</v>
      </c>
      <c r="E17" s="17">
        <v>17</v>
      </c>
      <c r="F17" s="17">
        <v>3</v>
      </c>
      <c r="G17" s="17">
        <v>27</v>
      </c>
      <c r="H17" s="17">
        <v>16</v>
      </c>
      <c r="I17" s="17">
        <v>23</v>
      </c>
      <c r="J17" s="18">
        <f>I17+H17+G17+F17+E17</f>
        <v>86</v>
      </c>
      <c r="K17" s="43"/>
      <c r="L17" s="43"/>
      <c r="M17" s="43"/>
      <c r="N17" s="43"/>
      <c r="O17" s="43"/>
      <c r="P17" s="43"/>
      <c r="Q17" s="43"/>
      <c r="R17" s="27"/>
      <c r="S17" s="44"/>
    </row>
    <row r="18" spans="1:19" ht="15.75">
      <c r="A18" s="45" t="s">
        <v>30</v>
      </c>
      <c r="B18" s="47">
        <f>J18+J19+R18+S18</f>
        <v>547</v>
      </c>
      <c r="C18" s="48">
        <v>7</v>
      </c>
      <c r="D18" s="16" t="s">
        <v>21</v>
      </c>
      <c r="E18" s="17">
        <v>25</v>
      </c>
      <c r="F18" s="17">
        <v>22</v>
      </c>
      <c r="G18" s="17">
        <v>38</v>
      </c>
      <c r="H18" s="17">
        <v>17</v>
      </c>
      <c r="I18" s="17">
        <v>17</v>
      </c>
      <c r="J18" s="18">
        <f>E18+F18+G18+H18+I18</f>
        <v>119</v>
      </c>
      <c r="K18" s="42">
        <v>60</v>
      </c>
      <c r="L18" s="42">
        <v>58</v>
      </c>
      <c r="M18" s="42">
        <v>1</v>
      </c>
      <c r="N18" s="42">
        <v>61</v>
      </c>
      <c r="O18" s="42">
        <v>2</v>
      </c>
      <c r="P18" s="42">
        <v>7</v>
      </c>
      <c r="Q18" s="42">
        <v>5</v>
      </c>
      <c r="R18" s="52">
        <f>K18+L18+M18+N18+O18+P18+Q18</f>
        <v>194</v>
      </c>
      <c r="S18" s="44">
        <v>107</v>
      </c>
    </row>
    <row r="19" spans="1:19" ht="15.75">
      <c r="A19" s="46" t="s">
        <v>31</v>
      </c>
      <c r="B19" s="47"/>
      <c r="C19" s="48"/>
      <c r="D19" s="16" t="s">
        <v>22</v>
      </c>
      <c r="E19" s="17">
        <v>29</v>
      </c>
      <c r="F19" s="17">
        <v>13</v>
      </c>
      <c r="G19" s="17">
        <v>52</v>
      </c>
      <c r="H19" s="17">
        <v>16</v>
      </c>
      <c r="I19" s="17">
        <v>17</v>
      </c>
      <c r="J19" s="18">
        <f>I19+H19+G19+F19+E19</f>
        <v>127</v>
      </c>
      <c r="K19" s="43"/>
      <c r="L19" s="43"/>
      <c r="M19" s="43"/>
      <c r="N19" s="43"/>
      <c r="O19" s="43"/>
      <c r="P19" s="43"/>
      <c r="Q19" s="43"/>
      <c r="R19" s="52"/>
      <c r="S19" s="44"/>
    </row>
    <row r="20" spans="1:19" ht="15.75" customHeight="1">
      <c r="A20" s="45" t="s">
        <v>32</v>
      </c>
      <c r="B20" s="47">
        <f>J20+J21+R20+S20</f>
        <v>374</v>
      </c>
      <c r="C20" s="48">
        <v>6</v>
      </c>
      <c r="D20" s="16" t="s">
        <v>21</v>
      </c>
      <c r="E20" s="17">
        <v>12</v>
      </c>
      <c r="F20" s="17">
        <v>17</v>
      </c>
      <c r="G20" s="17">
        <v>32</v>
      </c>
      <c r="H20" s="17">
        <v>12</v>
      </c>
      <c r="I20" s="17">
        <v>49</v>
      </c>
      <c r="J20" s="18">
        <f>E20+F20+G20+H20+I20</f>
        <v>122</v>
      </c>
      <c r="K20" s="42">
        <v>32</v>
      </c>
      <c r="L20" s="42">
        <v>33</v>
      </c>
      <c r="M20" s="42">
        <v>37</v>
      </c>
      <c r="N20" s="42">
        <v>24</v>
      </c>
      <c r="O20" s="42">
        <v>1</v>
      </c>
      <c r="P20" s="42">
        <v>6</v>
      </c>
      <c r="Q20" s="42">
        <v>2</v>
      </c>
      <c r="R20" s="27">
        <f>K20+L20+M20+N20+O20+P20+Q20</f>
        <v>135</v>
      </c>
      <c r="S20" s="44">
        <v>40</v>
      </c>
    </row>
    <row r="21" spans="1:19" ht="16.5" customHeight="1">
      <c r="A21" s="46"/>
      <c r="B21" s="47"/>
      <c r="C21" s="48"/>
      <c r="D21" s="16" t="s">
        <v>22</v>
      </c>
      <c r="E21" s="17">
        <v>14</v>
      </c>
      <c r="F21" s="17">
        <v>10</v>
      </c>
      <c r="G21" s="17">
        <v>15</v>
      </c>
      <c r="H21" s="17">
        <v>12</v>
      </c>
      <c r="I21" s="17">
        <v>26</v>
      </c>
      <c r="J21" s="18">
        <f>E21+F21+G21+H21+I21</f>
        <v>77</v>
      </c>
      <c r="K21" s="43"/>
      <c r="L21" s="43"/>
      <c r="M21" s="43"/>
      <c r="N21" s="43"/>
      <c r="O21" s="43"/>
      <c r="P21" s="43"/>
      <c r="Q21" s="43"/>
      <c r="R21" s="27"/>
      <c r="S21" s="44"/>
    </row>
    <row r="22" spans="1:19" ht="15.75">
      <c r="A22" s="45" t="s">
        <v>33</v>
      </c>
      <c r="B22" s="47">
        <f>J22+J23+R22+S22</f>
        <v>137</v>
      </c>
      <c r="C22" s="48">
        <v>2</v>
      </c>
      <c r="D22" s="16" t="s">
        <v>21</v>
      </c>
      <c r="E22" s="17">
        <v>4</v>
      </c>
      <c r="F22" s="17">
        <v>3</v>
      </c>
      <c r="G22" s="17">
        <v>6</v>
      </c>
      <c r="H22" s="17">
        <v>21</v>
      </c>
      <c r="I22" s="17">
        <v>6</v>
      </c>
      <c r="J22" s="18">
        <f>E22+F22+G22+H22+I22</f>
        <v>40</v>
      </c>
      <c r="K22" s="42">
        <v>8</v>
      </c>
      <c r="L22" s="42">
        <v>12</v>
      </c>
      <c r="M22" s="42">
        <v>16</v>
      </c>
      <c r="N22" s="42">
        <v>3</v>
      </c>
      <c r="O22" s="42">
        <v>2</v>
      </c>
      <c r="P22" s="42">
        <v>2</v>
      </c>
      <c r="Q22" s="42">
        <v>0</v>
      </c>
      <c r="R22" s="27">
        <f>K22+L22+M22+N22+O22+P22+Q22</f>
        <v>43</v>
      </c>
      <c r="S22" s="44">
        <v>19</v>
      </c>
    </row>
    <row r="23" spans="1:19" ht="15.75">
      <c r="A23" s="46"/>
      <c r="B23" s="47"/>
      <c r="C23" s="48"/>
      <c r="D23" s="16" t="s">
        <v>22</v>
      </c>
      <c r="E23" s="17">
        <v>11</v>
      </c>
      <c r="F23" s="17">
        <v>2</v>
      </c>
      <c r="G23" s="17">
        <v>12</v>
      </c>
      <c r="H23" s="17">
        <v>7</v>
      </c>
      <c r="I23" s="17">
        <v>3</v>
      </c>
      <c r="J23" s="18">
        <f>I23+H23+G23+F23+E23</f>
        <v>35</v>
      </c>
      <c r="K23" s="43"/>
      <c r="L23" s="43"/>
      <c r="M23" s="43"/>
      <c r="N23" s="43"/>
      <c r="O23" s="43"/>
      <c r="P23" s="43"/>
      <c r="Q23" s="43"/>
      <c r="R23" s="27"/>
      <c r="S23" s="44"/>
    </row>
    <row r="24" spans="1:19" ht="15.75">
      <c r="A24" s="45" t="s">
        <v>34</v>
      </c>
      <c r="B24" s="51">
        <f>J24+J25+R24+S24</f>
        <v>447</v>
      </c>
      <c r="C24" s="48">
        <v>1</v>
      </c>
      <c r="D24" s="16" t="s">
        <v>21</v>
      </c>
      <c r="E24" s="17">
        <v>20</v>
      </c>
      <c r="F24" s="17">
        <v>32</v>
      </c>
      <c r="G24" s="17">
        <v>23</v>
      </c>
      <c r="H24" s="17">
        <v>18</v>
      </c>
      <c r="I24" s="17">
        <v>3</v>
      </c>
      <c r="J24" s="18">
        <f>E24+F24+G24+H24+I24</f>
        <v>96</v>
      </c>
      <c r="K24" s="42">
        <v>32</v>
      </c>
      <c r="L24" s="42">
        <v>66</v>
      </c>
      <c r="M24" s="42">
        <v>41</v>
      </c>
      <c r="N24" s="42">
        <v>7</v>
      </c>
      <c r="O24" s="42">
        <v>2</v>
      </c>
      <c r="P24" s="42">
        <v>10</v>
      </c>
      <c r="Q24" s="42">
        <v>0</v>
      </c>
      <c r="R24" s="27">
        <f>K24+L24+M24+N24+O24+P24+Q24</f>
        <v>158</v>
      </c>
      <c r="S24" s="44">
        <v>98</v>
      </c>
    </row>
    <row r="25" spans="1:19" ht="15.75">
      <c r="A25" s="46" t="s">
        <v>35</v>
      </c>
      <c r="B25" s="51"/>
      <c r="C25" s="48"/>
      <c r="D25" s="16" t="s">
        <v>22</v>
      </c>
      <c r="E25" s="17">
        <v>22</v>
      </c>
      <c r="F25" s="17">
        <v>20</v>
      </c>
      <c r="G25" s="17">
        <v>35</v>
      </c>
      <c r="H25" s="17">
        <v>18</v>
      </c>
      <c r="I25" s="17">
        <v>0</v>
      </c>
      <c r="J25" s="18">
        <f>E25+F25+G25+H25+I25</f>
        <v>95</v>
      </c>
      <c r="K25" s="43"/>
      <c r="L25" s="43"/>
      <c r="M25" s="43"/>
      <c r="N25" s="43"/>
      <c r="O25" s="43"/>
      <c r="P25" s="43"/>
      <c r="Q25" s="43"/>
      <c r="R25" s="27"/>
      <c r="S25" s="44"/>
    </row>
    <row r="26" spans="1:19" ht="15.75">
      <c r="A26" s="45" t="s">
        <v>36</v>
      </c>
      <c r="B26" s="47">
        <f>J26+J27+R26+S26</f>
        <v>275</v>
      </c>
      <c r="C26" s="56">
        <v>4</v>
      </c>
      <c r="D26" s="19" t="s">
        <v>21</v>
      </c>
      <c r="E26" s="17">
        <v>8</v>
      </c>
      <c r="F26" s="17">
        <v>13</v>
      </c>
      <c r="G26" s="17">
        <v>20</v>
      </c>
      <c r="H26" s="17">
        <v>10</v>
      </c>
      <c r="I26" s="17">
        <v>3</v>
      </c>
      <c r="J26" s="18">
        <f>E26+F26+G26+H26+I26</f>
        <v>54</v>
      </c>
      <c r="K26" s="42">
        <v>22</v>
      </c>
      <c r="L26" s="42">
        <v>20</v>
      </c>
      <c r="M26" s="42">
        <v>11</v>
      </c>
      <c r="N26" s="42">
        <v>19</v>
      </c>
      <c r="O26" s="42">
        <v>0</v>
      </c>
      <c r="P26" s="42">
        <v>0</v>
      </c>
      <c r="Q26" s="42">
        <v>0</v>
      </c>
      <c r="R26" s="53">
        <f>K26+L26+M26+N26+O26+P26+Q26</f>
        <v>72</v>
      </c>
      <c r="S26" s="28">
        <v>81</v>
      </c>
    </row>
    <row r="27" spans="1:19" ht="15.75">
      <c r="A27" s="55"/>
      <c r="B27" s="47"/>
      <c r="C27" s="57"/>
      <c r="D27" s="19" t="s">
        <v>22</v>
      </c>
      <c r="E27" s="17">
        <v>22</v>
      </c>
      <c r="F27" s="17">
        <v>3</v>
      </c>
      <c r="G27" s="17">
        <v>36</v>
      </c>
      <c r="H27" s="17">
        <v>3</v>
      </c>
      <c r="I27" s="17">
        <v>4</v>
      </c>
      <c r="J27" s="18">
        <f>E27+F27+G27+H27+I27</f>
        <v>68</v>
      </c>
      <c r="K27" s="43"/>
      <c r="L27" s="43"/>
      <c r="M27" s="43"/>
      <c r="N27" s="43"/>
      <c r="O27" s="43"/>
      <c r="P27" s="43"/>
      <c r="Q27" s="43"/>
      <c r="R27" s="54"/>
      <c r="S27" s="29"/>
    </row>
    <row r="28" spans="1:19" ht="15.75">
      <c r="A28" s="45" t="s">
        <v>37</v>
      </c>
      <c r="B28" s="47">
        <f>J28+J29+R28+S28</f>
        <v>153</v>
      </c>
      <c r="C28" s="48">
        <v>0</v>
      </c>
      <c r="D28" s="16" t="s">
        <v>21</v>
      </c>
      <c r="E28" s="17">
        <v>5</v>
      </c>
      <c r="F28" s="17">
        <v>43</v>
      </c>
      <c r="G28" s="17">
        <v>6</v>
      </c>
      <c r="H28" s="17">
        <v>1</v>
      </c>
      <c r="I28" s="17">
        <v>1</v>
      </c>
      <c r="J28" s="18">
        <f>E28+F28+G28+H28+I28</f>
        <v>56</v>
      </c>
      <c r="K28" s="42">
        <v>4</v>
      </c>
      <c r="L28" s="42">
        <v>4</v>
      </c>
      <c r="M28" s="42">
        <v>15</v>
      </c>
      <c r="N28" s="42">
        <v>8</v>
      </c>
      <c r="O28" s="42">
        <v>0</v>
      </c>
      <c r="P28" s="42">
        <v>0</v>
      </c>
      <c r="Q28" s="42">
        <v>0</v>
      </c>
      <c r="R28" s="27">
        <f>K28+L28+M28+N28+O28+P28+Q28</f>
        <v>31</v>
      </c>
      <c r="S28" s="44">
        <v>44</v>
      </c>
    </row>
    <row r="29" spans="1:19" ht="15.75">
      <c r="A29" s="46" t="s">
        <v>29</v>
      </c>
      <c r="B29" s="47"/>
      <c r="C29" s="48"/>
      <c r="D29" s="16" t="s">
        <v>22</v>
      </c>
      <c r="E29" s="17">
        <v>2</v>
      </c>
      <c r="F29" s="17">
        <v>7</v>
      </c>
      <c r="G29" s="17">
        <v>5</v>
      </c>
      <c r="H29" s="17">
        <v>7</v>
      </c>
      <c r="I29" s="17">
        <v>1</v>
      </c>
      <c r="J29" s="18">
        <f>I29+H29+G29+F29+E29</f>
        <v>22</v>
      </c>
      <c r="K29" s="43"/>
      <c r="L29" s="43"/>
      <c r="M29" s="43"/>
      <c r="N29" s="43"/>
      <c r="O29" s="43"/>
      <c r="P29" s="43"/>
      <c r="Q29" s="43"/>
      <c r="R29" s="27"/>
      <c r="S29" s="44"/>
    </row>
    <row r="30" spans="1:19" ht="15.75">
      <c r="A30" s="45" t="s">
        <v>38</v>
      </c>
      <c r="B30" s="51">
        <f>J30+J31+R30+S30</f>
        <v>386</v>
      </c>
      <c r="C30" s="48">
        <v>0</v>
      </c>
      <c r="D30" s="16" t="s">
        <v>21</v>
      </c>
      <c r="E30" s="17">
        <v>8</v>
      </c>
      <c r="F30" s="17">
        <v>47</v>
      </c>
      <c r="G30" s="17">
        <v>13</v>
      </c>
      <c r="H30" s="17">
        <v>10</v>
      </c>
      <c r="I30" s="17">
        <v>8</v>
      </c>
      <c r="J30" s="18">
        <f>E30+F30+G30+H30+I30</f>
        <v>86</v>
      </c>
      <c r="K30" s="42">
        <v>17</v>
      </c>
      <c r="L30" s="42">
        <v>32</v>
      </c>
      <c r="M30" s="42">
        <v>31</v>
      </c>
      <c r="N30" s="42">
        <v>40</v>
      </c>
      <c r="O30" s="42">
        <v>1</v>
      </c>
      <c r="P30" s="42">
        <v>0</v>
      </c>
      <c r="Q30" s="42">
        <v>2</v>
      </c>
      <c r="R30" s="27">
        <f>K30+L30+M30+N30+O30+P30+Q30</f>
        <v>123</v>
      </c>
      <c r="S30" s="44">
        <v>92</v>
      </c>
    </row>
    <row r="31" spans="1:19" ht="15.75">
      <c r="A31" s="46" t="s">
        <v>39</v>
      </c>
      <c r="B31" s="51"/>
      <c r="C31" s="48"/>
      <c r="D31" s="16" t="s">
        <v>22</v>
      </c>
      <c r="E31" s="17">
        <v>11</v>
      </c>
      <c r="F31" s="17">
        <v>26</v>
      </c>
      <c r="G31" s="17">
        <v>28</v>
      </c>
      <c r="H31" s="17">
        <v>5</v>
      </c>
      <c r="I31" s="17">
        <v>15</v>
      </c>
      <c r="J31" s="18">
        <f>E31+F31+G31+H31+I31</f>
        <v>85</v>
      </c>
      <c r="K31" s="43"/>
      <c r="L31" s="43"/>
      <c r="M31" s="43"/>
      <c r="N31" s="43"/>
      <c r="O31" s="43"/>
      <c r="P31" s="43"/>
      <c r="Q31" s="43"/>
      <c r="R31" s="27"/>
      <c r="S31" s="44"/>
    </row>
    <row r="32" spans="1:19" ht="15.75">
      <c r="A32" s="45" t="s">
        <v>40</v>
      </c>
      <c r="B32" s="47">
        <f>J32+J33+R32+S32</f>
        <v>442</v>
      </c>
      <c r="C32" s="48">
        <v>1</v>
      </c>
      <c r="D32" s="16" t="s">
        <v>21</v>
      </c>
      <c r="E32" s="17">
        <v>27</v>
      </c>
      <c r="F32" s="17">
        <v>69</v>
      </c>
      <c r="G32" s="17">
        <v>3</v>
      </c>
      <c r="H32" s="17">
        <v>12</v>
      </c>
      <c r="I32" s="17">
        <v>0</v>
      </c>
      <c r="J32" s="18">
        <f>E32+F32+G32+H32+I32</f>
        <v>111</v>
      </c>
      <c r="K32" s="42">
        <v>23</v>
      </c>
      <c r="L32" s="42">
        <v>36</v>
      </c>
      <c r="M32" s="42">
        <v>5</v>
      </c>
      <c r="N32" s="42">
        <v>35</v>
      </c>
      <c r="O32" s="42">
        <v>0</v>
      </c>
      <c r="P32" s="42">
        <v>2</v>
      </c>
      <c r="Q32" s="42">
        <v>0</v>
      </c>
      <c r="R32" s="27">
        <f>K32+L32+M32+N32+O32+P32+Q32</f>
        <v>101</v>
      </c>
      <c r="S32" s="44">
        <v>117</v>
      </c>
    </row>
    <row r="33" spans="1:19" ht="15.75">
      <c r="A33" s="46" t="s">
        <v>25</v>
      </c>
      <c r="B33" s="47"/>
      <c r="C33" s="48"/>
      <c r="D33" s="16" t="s">
        <v>22</v>
      </c>
      <c r="E33" s="17">
        <v>35</v>
      </c>
      <c r="F33" s="17">
        <v>25</v>
      </c>
      <c r="G33" s="17">
        <v>40</v>
      </c>
      <c r="H33" s="17">
        <v>13</v>
      </c>
      <c r="I33" s="17">
        <v>0</v>
      </c>
      <c r="J33" s="18">
        <f>I33+H33+G33+F33+E33</f>
        <v>113</v>
      </c>
      <c r="K33" s="43"/>
      <c r="L33" s="43"/>
      <c r="M33" s="43"/>
      <c r="N33" s="43"/>
      <c r="O33" s="43"/>
      <c r="P33" s="43"/>
      <c r="Q33" s="43"/>
      <c r="R33" s="27"/>
      <c r="S33" s="44"/>
    </row>
    <row r="34" spans="1:19" ht="15.75">
      <c r="A34" s="45" t="s">
        <v>41</v>
      </c>
      <c r="B34" s="47">
        <f>J34+J35+R34+S34</f>
        <v>1196</v>
      </c>
      <c r="C34" s="48">
        <v>5</v>
      </c>
      <c r="D34" s="16" t="s">
        <v>21</v>
      </c>
      <c r="E34" s="17">
        <v>107</v>
      </c>
      <c r="F34" s="17">
        <v>85</v>
      </c>
      <c r="G34" s="17">
        <v>74</v>
      </c>
      <c r="H34" s="17">
        <v>72</v>
      </c>
      <c r="I34" s="17">
        <v>2</v>
      </c>
      <c r="J34" s="18">
        <f t="shared" ref="J34:J59" si="0">E34+F34+G34+H34+I34</f>
        <v>340</v>
      </c>
      <c r="K34" s="42">
        <v>102</v>
      </c>
      <c r="L34" s="42">
        <v>107</v>
      </c>
      <c r="M34" s="42">
        <v>55</v>
      </c>
      <c r="N34" s="42">
        <v>69</v>
      </c>
      <c r="O34" s="42">
        <v>0</v>
      </c>
      <c r="P34" s="42">
        <v>3</v>
      </c>
      <c r="Q34" s="42">
        <v>0</v>
      </c>
      <c r="R34" s="27">
        <f>K34+L34+M34+N34+O34+P34+Q34</f>
        <v>336</v>
      </c>
      <c r="S34" s="44">
        <v>211</v>
      </c>
    </row>
    <row r="35" spans="1:19" ht="15.75">
      <c r="A35" s="46" t="s">
        <v>37</v>
      </c>
      <c r="B35" s="47"/>
      <c r="C35" s="48"/>
      <c r="D35" s="16" t="s">
        <v>22</v>
      </c>
      <c r="E35" s="17">
        <v>107</v>
      </c>
      <c r="F35" s="17">
        <v>49</v>
      </c>
      <c r="G35" s="17">
        <v>92</v>
      </c>
      <c r="H35" s="17">
        <v>54</v>
      </c>
      <c r="I35" s="17">
        <v>7</v>
      </c>
      <c r="J35" s="18">
        <f t="shared" si="0"/>
        <v>309</v>
      </c>
      <c r="K35" s="43"/>
      <c r="L35" s="43"/>
      <c r="M35" s="43"/>
      <c r="N35" s="43"/>
      <c r="O35" s="43"/>
      <c r="P35" s="43"/>
      <c r="Q35" s="43"/>
      <c r="R35" s="27"/>
      <c r="S35" s="44"/>
    </row>
    <row r="36" spans="1:19" ht="15.75">
      <c r="A36" s="45" t="s">
        <v>42</v>
      </c>
      <c r="B36" s="51">
        <f>J36+J37+R36+S36</f>
        <v>340</v>
      </c>
      <c r="C36" s="48">
        <v>4</v>
      </c>
      <c r="D36" s="16" t="s">
        <v>21</v>
      </c>
      <c r="E36" s="17">
        <v>47</v>
      </c>
      <c r="F36" s="17">
        <v>6</v>
      </c>
      <c r="G36" s="17">
        <v>20</v>
      </c>
      <c r="H36" s="17">
        <v>7</v>
      </c>
      <c r="I36" s="17">
        <v>4</v>
      </c>
      <c r="J36" s="18">
        <f t="shared" si="0"/>
        <v>84</v>
      </c>
      <c r="K36" s="42">
        <v>23</v>
      </c>
      <c r="L36" s="42">
        <v>19</v>
      </c>
      <c r="M36" s="42">
        <v>49</v>
      </c>
      <c r="N36" s="42">
        <v>12</v>
      </c>
      <c r="O36" s="42">
        <v>1</v>
      </c>
      <c r="P36" s="42">
        <v>3</v>
      </c>
      <c r="Q36" s="42">
        <v>1</v>
      </c>
      <c r="R36" s="52">
        <f>K36+L36+M36+N36+O36+P36+Q36</f>
        <v>108</v>
      </c>
      <c r="S36" s="28">
        <v>48</v>
      </c>
    </row>
    <row r="37" spans="1:19" ht="15.75">
      <c r="A37" s="46"/>
      <c r="B37" s="51"/>
      <c r="C37" s="48"/>
      <c r="D37" s="16" t="s">
        <v>22</v>
      </c>
      <c r="E37" s="17">
        <v>43</v>
      </c>
      <c r="F37" s="17">
        <v>18</v>
      </c>
      <c r="G37" s="17">
        <v>19</v>
      </c>
      <c r="H37" s="17">
        <v>14</v>
      </c>
      <c r="I37" s="17">
        <v>6</v>
      </c>
      <c r="J37" s="18">
        <f t="shared" si="0"/>
        <v>100</v>
      </c>
      <c r="K37" s="43"/>
      <c r="L37" s="43"/>
      <c r="M37" s="43"/>
      <c r="N37" s="43"/>
      <c r="O37" s="43"/>
      <c r="P37" s="43"/>
      <c r="Q37" s="43"/>
      <c r="R37" s="52"/>
      <c r="S37" s="29"/>
    </row>
    <row r="38" spans="1:19" ht="15.75">
      <c r="A38" s="45" t="s">
        <v>43</v>
      </c>
      <c r="B38" s="47">
        <f>J38+J39+R38+S38</f>
        <v>155</v>
      </c>
      <c r="C38" s="48">
        <v>0</v>
      </c>
      <c r="D38" s="16" t="s">
        <v>21</v>
      </c>
      <c r="E38" s="17">
        <v>4</v>
      </c>
      <c r="F38" s="17">
        <v>8</v>
      </c>
      <c r="G38" s="17">
        <v>9</v>
      </c>
      <c r="H38" s="17">
        <v>2</v>
      </c>
      <c r="I38" s="17">
        <v>1</v>
      </c>
      <c r="J38" s="18">
        <f t="shared" si="0"/>
        <v>24</v>
      </c>
      <c r="K38" s="42">
        <v>5</v>
      </c>
      <c r="L38" s="42">
        <v>14</v>
      </c>
      <c r="M38" s="42">
        <v>0</v>
      </c>
      <c r="N38" s="42">
        <v>22</v>
      </c>
      <c r="O38" s="42">
        <v>0</v>
      </c>
      <c r="P38" s="42">
        <v>0</v>
      </c>
      <c r="Q38" s="42">
        <v>0</v>
      </c>
      <c r="R38" s="27">
        <f>K38+L38+M38+N38+O38+P38+Q38</f>
        <v>41</v>
      </c>
      <c r="S38" s="44">
        <v>45</v>
      </c>
    </row>
    <row r="39" spans="1:19" ht="15.75">
      <c r="A39" s="46" t="s">
        <v>29</v>
      </c>
      <c r="B39" s="47"/>
      <c r="C39" s="48"/>
      <c r="D39" s="16" t="s">
        <v>22</v>
      </c>
      <c r="E39" s="17">
        <v>14</v>
      </c>
      <c r="F39" s="17">
        <v>3</v>
      </c>
      <c r="G39" s="17">
        <v>16</v>
      </c>
      <c r="H39" s="17">
        <v>9</v>
      </c>
      <c r="I39" s="17">
        <v>3</v>
      </c>
      <c r="J39" s="18">
        <f t="shared" si="0"/>
        <v>45</v>
      </c>
      <c r="K39" s="43"/>
      <c r="L39" s="43"/>
      <c r="M39" s="43"/>
      <c r="N39" s="43"/>
      <c r="O39" s="43"/>
      <c r="P39" s="43"/>
      <c r="Q39" s="43"/>
      <c r="R39" s="27"/>
      <c r="S39" s="44"/>
    </row>
    <row r="40" spans="1:19" ht="15.75" customHeight="1">
      <c r="A40" s="49" t="s">
        <v>44</v>
      </c>
      <c r="B40" s="47">
        <f>J40+J41+R40+S40</f>
        <v>258</v>
      </c>
      <c r="C40" s="48">
        <v>2</v>
      </c>
      <c r="D40" s="16" t="s">
        <v>21</v>
      </c>
      <c r="E40" s="17">
        <v>10</v>
      </c>
      <c r="F40" s="17">
        <v>25</v>
      </c>
      <c r="G40" s="17">
        <v>3</v>
      </c>
      <c r="H40" s="17">
        <v>11</v>
      </c>
      <c r="I40" s="17">
        <v>3</v>
      </c>
      <c r="J40" s="18">
        <f t="shared" si="0"/>
        <v>52</v>
      </c>
      <c r="K40" s="42">
        <v>25</v>
      </c>
      <c r="L40" s="42">
        <v>30</v>
      </c>
      <c r="M40" s="42">
        <v>16</v>
      </c>
      <c r="N40" s="42">
        <v>22</v>
      </c>
      <c r="O40" s="42">
        <v>1</v>
      </c>
      <c r="P40" s="42">
        <v>0</v>
      </c>
      <c r="Q40" s="42">
        <v>0</v>
      </c>
      <c r="R40" s="27">
        <f>K40+L40+M40+N40+O40+P40+Q40</f>
        <v>94</v>
      </c>
      <c r="S40" s="44">
        <v>48</v>
      </c>
    </row>
    <row r="41" spans="1:19" ht="15.75" customHeight="1">
      <c r="A41" s="50"/>
      <c r="B41" s="47"/>
      <c r="C41" s="48"/>
      <c r="D41" s="16" t="s">
        <v>22</v>
      </c>
      <c r="E41" s="17">
        <v>14</v>
      </c>
      <c r="F41" s="17">
        <v>7</v>
      </c>
      <c r="G41" s="17">
        <v>17</v>
      </c>
      <c r="H41" s="17">
        <v>20</v>
      </c>
      <c r="I41" s="17">
        <v>6</v>
      </c>
      <c r="J41" s="18">
        <f t="shared" si="0"/>
        <v>64</v>
      </c>
      <c r="K41" s="43"/>
      <c r="L41" s="43"/>
      <c r="M41" s="43"/>
      <c r="N41" s="43"/>
      <c r="O41" s="43"/>
      <c r="P41" s="43"/>
      <c r="Q41" s="43"/>
      <c r="R41" s="27"/>
      <c r="S41" s="44"/>
    </row>
    <row r="42" spans="1:19" ht="15.75">
      <c r="A42" s="45" t="s">
        <v>45</v>
      </c>
      <c r="B42" s="51">
        <f>J42+J43+R42+S42</f>
        <v>87</v>
      </c>
      <c r="C42" s="48">
        <v>0</v>
      </c>
      <c r="D42" s="16" t="s">
        <v>21</v>
      </c>
      <c r="E42" s="17">
        <v>2</v>
      </c>
      <c r="F42" s="17">
        <v>17</v>
      </c>
      <c r="G42" s="17">
        <v>0</v>
      </c>
      <c r="H42" s="17">
        <v>0</v>
      </c>
      <c r="I42" s="17">
        <v>0</v>
      </c>
      <c r="J42" s="18">
        <f t="shared" si="0"/>
        <v>19</v>
      </c>
      <c r="K42" s="42">
        <v>4</v>
      </c>
      <c r="L42" s="42">
        <v>6</v>
      </c>
      <c r="M42" s="42">
        <v>0</v>
      </c>
      <c r="N42" s="42">
        <v>10</v>
      </c>
      <c r="O42" s="42">
        <v>0</v>
      </c>
      <c r="P42" s="42">
        <v>0</v>
      </c>
      <c r="Q42" s="42">
        <v>0</v>
      </c>
      <c r="R42" s="52">
        <f>K42+L42+M42+N42+O42+P42+Q42</f>
        <v>20</v>
      </c>
      <c r="S42" s="44">
        <v>19</v>
      </c>
    </row>
    <row r="43" spans="1:19" ht="15.75">
      <c r="A43" s="46"/>
      <c r="B43" s="51"/>
      <c r="C43" s="48"/>
      <c r="D43" s="16" t="s">
        <v>22</v>
      </c>
      <c r="E43" s="17">
        <v>12</v>
      </c>
      <c r="F43" s="17">
        <v>16</v>
      </c>
      <c r="G43" s="17">
        <v>0</v>
      </c>
      <c r="H43" s="17">
        <v>0</v>
      </c>
      <c r="I43" s="17">
        <v>1</v>
      </c>
      <c r="J43" s="18">
        <f t="shared" si="0"/>
        <v>29</v>
      </c>
      <c r="K43" s="43"/>
      <c r="L43" s="43"/>
      <c r="M43" s="43"/>
      <c r="N43" s="43"/>
      <c r="O43" s="43"/>
      <c r="P43" s="43"/>
      <c r="Q43" s="43"/>
      <c r="R43" s="52"/>
      <c r="S43" s="44"/>
    </row>
    <row r="44" spans="1:19" ht="15.75">
      <c r="A44" s="45" t="s">
        <v>46</v>
      </c>
      <c r="B44" s="47">
        <f>J44+J45+R44+S44</f>
        <v>756</v>
      </c>
      <c r="C44" s="48">
        <v>40</v>
      </c>
      <c r="D44" s="16" t="s">
        <v>21</v>
      </c>
      <c r="E44" s="17">
        <v>21</v>
      </c>
      <c r="F44" s="17">
        <v>16</v>
      </c>
      <c r="G44" s="17">
        <v>18</v>
      </c>
      <c r="H44" s="17">
        <v>50</v>
      </c>
      <c r="I44" s="17">
        <v>15</v>
      </c>
      <c r="J44" s="18">
        <f t="shared" si="0"/>
        <v>120</v>
      </c>
      <c r="K44" s="63">
        <v>119</v>
      </c>
      <c r="L44" s="63">
        <v>65</v>
      </c>
      <c r="M44" s="58">
        <v>34</v>
      </c>
      <c r="N44" s="58">
        <v>64</v>
      </c>
      <c r="O44" s="59">
        <v>5</v>
      </c>
      <c r="P44" s="60">
        <v>24</v>
      </c>
      <c r="Q44" s="61">
        <v>6</v>
      </c>
      <c r="R44" s="27">
        <f>K44+L44+M44+N44+O44+P44+Q44</f>
        <v>317</v>
      </c>
      <c r="S44" s="28">
        <v>150</v>
      </c>
    </row>
    <row r="45" spans="1:19" ht="15.75">
      <c r="A45" s="46" t="s">
        <v>31</v>
      </c>
      <c r="B45" s="47"/>
      <c r="C45" s="48"/>
      <c r="D45" s="16" t="s">
        <v>22</v>
      </c>
      <c r="E45" s="17">
        <v>32</v>
      </c>
      <c r="F45" s="17">
        <v>23</v>
      </c>
      <c r="G45" s="17">
        <v>36</v>
      </c>
      <c r="H45" s="17">
        <v>47</v>
      </c>
      <c r="I45" s="17">
        <v>31</v>
      </c>
      <c r="J45" s="18">
        <f t="shared" si="0"/>
        <v>169</v>
      </c>
      <c r="K45" s="63"/>
      <c r="L45" s="63"/>
      <c r="M45" s="58"/>
      <c r="N45" s="58"/>
      <c r="O45" s="59"/>
      <c r="P45" s="60"/>
      <c r="Q45" s="62"/>
      <c r="R45" s="27"/>
      <c r="S45" s="29"/>
    </row>
    <row r="46" spans="1:19" ht="15.75">
      <c r="A46" s="45" t="s">
        <v>47</v>
      </c>
      <c r="B46" s="47">
        <f>J46+J47+R46+S46</f>
        <v>602</v>
      </c>
      <c r="C46" s="48">
        <v>3</v>
      </c>
      <c r="D46" s="16" t="s">
        <v>21</v>
      </c>
      <c r="E46" s="17">
        <v>32</v>
      </c>
      <c r="F46" s="17">
        <v>23</v>
      </c>
      <c r="G46" s="17">
        <v>26</v>
      </c>
      <c r="H46" s="17">
        <v>13</v>
      </c>
      <c r="I46" s="17">
        <v>22</v>
      </c>
      <c r="J46" s="18">
        <f t="shared" si="0"/>
        <v>116</v>
      </c>
      <c r="K46" s="42">
        <v>36</v>
      </c>
      <c r="L46" s="42">
        <v>69</v>
      </c>
      <c r="M46" s="42">
        <v>11</v>
      </c>
      <c r="N46" s="42">
        <v>56</v>
      </c>
      <c r="O46" s="42">
        <v>2</v>
      </c>
      <c r="P46" s="42">
        <v>3</v>
      </c>
      <c r="Q46" s="42">
        <v>0</v>
      </c>
      <c r="R46" s="27">
        <f>K46+L46+M46+N46+O46+P46+Q46</f>
        <v>177</v>
      </c>
      <c r="S46" s="44">
        <v>166</v>
      </c>
    </row>
    <row r="47" spans="1:19" ht="15.75">
      <c r="A47" s="46" t="s">
        <v>35</v>
      </c>
      <c r="B47" s="47"/>
      <c r="C47" s="48"/>
      <c r="D47" s="16" t="s">
        <v>22</v>
      </c>
      <c r="E47" s="17">
        <v>56</v>
      </c>
      <c r="F47" s="17">
        <v>13</v>
      </c>
      <c r="G47" s="17">
        <v>19</v>
      </c>
      <c r="H47" s="17">
        <v>19</v>
      </c>
      <c r="I47" s="17">
        <v>36</v>
      </c>
      <c r="J47" s="18">
        <f t="shared" si="0"/>
        <v>143</v>
      </c>
      <c r="K47" s="43"/>
      <c r="L47" s="43"/>
      <c r="M47" s="43"/>
      <c r="N47" s="43"/>
      <c r="O47" s="43"/>
      <c r="P47" s="43"/>
      <c r="Q47" s="43"/>
      <c r="R47" s="27"/>
      <c r="S47" s="44"/>
    </row>
    <row r="48" spans="1:19" ht="15.75">
      <c r="A48" s="45" t="s">
        <v>48</v>
      </c>
      <c r="B48" s="47">
        <f>J48+J49+R48+S48</f>
        <v>218</v>
      </c>
      <c r="C48" s="48">
        <v>1</v>
      </c>
      <c r="D48" s="16" t="s">
        <v>21</v>
      </c>
      <c r="E48" s="17">
        <v>10</v>
      </c>
      <c r="F48" s="17">
        <v>12</v>
      </c>
      <c r="G48" s="17">
        <v>21</v>
      </c>
      <c r="H48" s="17">
        <v>13</v>
      </c>
      <c r="I48" s="17">
        <v>5</v>
      </c>
      <c r="J48" s="18">
        <f t="shared" si="0"/>
        <v>61</v>
      </c>
      <c r="K48" s="42">
        <v>15</v>
      </c>
      <c r="L48" s="42">
        <v>29</v>
      </c>
      <c r="M48" s="42">
        <v>27</v>
      </c>
      <c r="N48" s="42">
        <v>7</v>
      </c>
      <c r="O48" s="42">
        <v>0</v>
      </c>
      <c r="P48" s="42">
        <v>1</v>
      </c>
      <c r="Q48" s="42">
        <f>[1]Лист1!Q14</f>
        <v>0</v>
      </c>
      <c r="R48" s="27">
        <f>K48+L48+M48+N48+O48+P48+Q48</f>
        <v>79</v>
      </c>
      <c r="S48" s="44">
        <v>27</v>
      </c>
    </row>
    <row r="49" spans="1:43" ht="15.75">
      <c r="A49" s="46" t="s">
        <v>29</v>
      </c>
      <c r="B49" s="47"/>
      <c r="C49" s="48"/>
      <c r="D49" s="16" t="s">
        <v>22</v>
      </c>
      <c r="E49" s="17">
        <v>9</v>
      </c>
      <c r="F49" s="17">
        <v>3</v>
      </c>
      <c r="G49" s="17">
        <v>26</v>
      </c>
      <c r="H49" s="17">
        <v>13</v>
      </c>
      <c r="I49" s="17">
        <v>0</v>
      </c>
      <c r="J49" s="18">
        <f t="shared" si="0"/>
        <v>51</v>
      </c>
      <c r="K49" s="43"/>
      <c r="L49" s="43">
        <v>29</v>
      </c>
      <c r="M49" s="43"/>
      <c r="N49" s="43"/>
      <c r="O49" s="43"/>
      <c r="P49" s="43"/>
      <c r="Q49" s="43"/>
      <c r="R49" s="27"/>
      <c r="S49" s="44"/>
    </row>
    <row r="50" spans="1:43" ht="15.75">
      <c r="A50" s="45" t="s">
        <v>49</v>
      </c>
      <c r="B50" s="47">
        <f>J50+J51+R50+S50</f>
        <v>280</v>
      </c>
      <c r="C50" s="48">
        <v>5</v>
      </c>
      <c r="D50" s="16" t="s">
        <v>21</v>
      </c>
      <c r="E50" s="17">
        <v>14</v>
      </c>
      <c r="F50" s="17">
        <v>14</v>
      </c>
      <c r="G50" s="17">
        <v>4</v>
      </c>
      <c r="H50" s="17">
        <v>6</v>
      </c>
      <c r="I50" s="17">
        <v>24</v>
      </c>
      <c r="J50" s="18">
        <f t="shared" si="0"/>
        <v>62</v>
      </c>
      <c r="K50" s="42">
        <v>24</v>
      </c>
      <c r="L50" s="42">
        <v>29</v>
      </c>
      <c r="M50" s="42">
        <v>34</v>
      </c>
      <c r="N50" s="42">
        <v>21</v>
      </c>
      <c r="O50" s="42">
        <v>1</v>
      </c>
      <c r="P50" s="42">
        <v>1</v>
      </c>
      <c r="Q50" s="42">
        <v>4</v>
      </c>
      <c r="R50" s="27">
        <f>K50+L50+M50+N50+O50+P50+Q50</f>
        <v>114</v>
      </c>
      <c r="S50" s="28">
        <v>47</v>
      </c>
    </row>
    <row r="51" spans="1:43" ht="15.75">
      <c r="A51" s="46" t="s">
        <v>29</v>
      </c>
      <c r="B51" s="47"/>
      <c r="C51" s="48"/>
      <c r="D51" s="16" t="s">
        <v>22</v>
      </c>
      <c r="E51" s="17">
        <v>19</v>
      </c>
      <c r="F51" s="17">
        <v>11</v>
      </c>
      <c r="G51" s="17">
        <v>6</v>
      </c>
      <c r="H51" s="17">
        <v>10</v>
      </c>
      <c r="I51" s="17">
        <v>11</v>
      </c>
      <c r="J51" s="18">
        <f t="shared" si="0"/>
        <v>57</v>
      </c>
      <c r="K51" s="43"/>
      <c r="L51" s="43"/>
      <c r="M51" s="43"/>
      <c r="N51" s="43"/>
      <c r="O51" s="43"/>
      <c r="P51" s="43"/>
      <c r="Q51" s="43"/>
      <c r="R51" s="27"/>
      <c r="S51" s="29"/>
    </row>
    <row r="52" spans="1:43" ht="15.75">
      <c r="A52" s="45" t="s">
        <v>50</v>
      </c>
      <c r="B52" s="47">
        <f>J52+J53+R52+S52</f>
        <v>281</v>
      </c>
      <c r="C52" s="48">
        <v>8</v>
      </c>
      <c r="D52" s="16" t="s">
        <v>21</v>
      </c>
      <c r="E52" s="17">
        <v>31</v>
      </c>
      <c r="F52" s="17">
        <v>16</v>
      </c>
      <c r="G52" s="17">
        <v>7</v>
      </c>
      <c r="H52" s="17">
        <v>11</v>
      </c>
      <c r="I52" s="17">
        <v>4</v>
      </c>
      <c r="J52" s="18">
        <f t="shared" si="0"/>
        <v>69</v>
      </c>
      <c r="K52" s="42">
        <v>17</v>
      </c>
      <c r="L52" s="42">
        <v>32</v>
      </c>
      <c r="M52" s="42">
        <v>21</v>
      </c>
      <c r="N52" s="42">
        <v>19</v>
      </c>
      <c r="O52" s="42">
        <v>4</v>
      </c>
      <c r="P52" s="42">
        <v>1</v>
      </c>
      <c r="Q52" s="42">
        <v>0</v>
      </c>
      <c r="R52" s="27">
        <f>K52+L52+M52+N52+O52+P52+Q52</f>
        <v>94</v>
      </c>
      <c r="S52" s="44">
        <v>39</v>
      </c>
    </row>
    <row r="53" spans="1:43" ht="15.75">
      <c r="A53" s="46"/>
      <c r="B53" s="47"/>
      <c r="C53" s="48"/>
      <c r="D53" s="16" t="s">
        <v>22</v>
      </c>
      <c r="E53" s="17">
        <v>36</v>
      </c>
      <c r="F53" s="17">
        <v>17</v>
      </c>
      <c r="G53" s="17">
        <v>9</v>
      </c>
      <c r="H53" s="17">
        <v>6</v>
      </c>
      <c r="I53" s="17">
        <v>11</v>
      </c>
      <c r="J53" s="18">
        <f t="shared" si="0"/>
        <v>79</v>
      </c>
      <c r="K53" s="43"/>
      <c r="L53" s="43"/>
      <c r="M53" s="43"/>
      <c r="N53" s="43"/>
      <c r="O53" s="43"/>
      <c r="P53" s="43"/>
      <c r="Q53" s="43"/>
      <c r="R53" s="27"/>
      <c r="S53" s="44"/>
    </row>
    <row r="54" spans="1:43" ht="15.75">
      <c r="A54" s="45" t="s">
        <v>51</v>
      </c>
      <c r="B54" s="47">
        <f>J54+J55+R54+S54</f>
        <v>90</v>
      </c>
      <c r="C54" s="48">
        <v>1</v>
      </c>
      <c r="D54" s="16" t="s">
        <v>21</v>
      </c>
      <c r="E54" s="17">
        <v>4</v>
      </c>
      <c r="F54" s="17">
        <v>10</v>
      </c>
      <c r="G54" s="17">
        <v>4</v>
      </c>
      <c r="H54" s="17">
        <v>5</v>
      </c>
      <c r="I54" s="17">
        <v>1</v>
      </c>
      <c r="J54" s="18">
        <f t="shared" si="0"/>
        <v>24</v>
      </c>
      <c r="K54" s="42">
        <v>6</v>
      </c>
      <c r="L54" s="42">
        <v>6</v>
      </c>
      <c r="M54" s="42">
        <v>3</v>
      </c>
      <c r="N54" s="42">
        <v>8</v>
      </c>
      <c r="O54" s="42">
        <v>0</v>
      </c>
      <c r="P54" s="42">
        <v>2</v>
      </c>
      <c r="Q54" s="42">
        <v>0</v>
      </c>
      <c r="R54" s="27">
        <f>K54+L54+M54+N54+O54+P54+Q54</f>
        <v>25</v>
      </c>
      <c r="S54" s="44">
        <v>18</v>
      </c>
    </row>
    <row r="55" spans="1:43" ht="15.75">
      <c r="A55" s="46"/>
      <c r="B55" s="47"/>
      <c r="C55" s="48"/>
      <c r="D55" s="16" t="s">
        <v>22</v>
      </c>
      <c r="E55" s="17">
        <v>9</v>
      </c>
      <c r="F55" s="17">
        <v>2</v>
      </c>
      <c r="G55" s="17">
        <v>6</v>
      </c>
      <c r="H55" s="17">
        <v>3</v>
      </c>
      <c r="I55" s="17">
        <v>3</v>
      </c>
      <c r="J55" s="18">
        <f t="shared" si="0"/>
        <v>23</v>
      </c>
      <c r="K55" s="43"/>
      <c r="L55" s="43"/>
      <c r="M55" s="43"/>
      <c r="N55" s="43"/>
      <c r="O55" s="43"/>
      <c r="P55" s="43"/>
      <c r="Q55" s="43"/>
      <c r="R55" s="27"/>
      <c r="S55" s="44"/>
    </row>
    <row r="56" spans="1:43" ht="15.75">
      <c r="A56" s="45" t="s">
        <v>52</v>
      </c>
      <c r="B56" s="47">
        <f>J56+J57+R56+S56</f>
        <v>371</v>
      </c>
      <c r="C56" s="48">
        <v>8</v>
      </c>
      <c r="D56" s="16" t="s">
        <v>21</v>
      </c>
      <c r="E56" s="17">
        <v>31</v>
      </c>
      <c r="F56" s="17">
        <v>36</v>
      </c>
      <c r="G56" s="17">
        <v>22</v>
      </c>
      <c r="H56" s="17">
        <v>11</v>
      </c>
      <c r="I56" s="17">
        <v>16</v>
      </c>
      <c r="J56" s="18">
        <f t="shared" si="0"/>
        <v>116</v>
      </c>
      <c r="K56" s="42">
        <v>44</v>
      </c>
      <c r="L56" s="42">
        <v>56</v>
      </c>
      <c r="M56" s="42">
        <v>28</v>
      </c>
      <c r="N56" s="42">
        <v>12</v>
      </c>
      <c r="O56" s="42">
        <v>3</v>
      </c>
      <c r="P56" s="42">
        <v>12</v>
      </c>
      <c r="Q56" s="42">
        <v>3</v>
      </c>
      <c r="R56" s="27">
        <f>K56+L56+M56+N56+O56+P56+Q56</f>
        <v>158</v>
      </c>
      <c r="S56" s="28">
        <v>21</v>
      </c>
    </row>
    <row r="57" spans="1:43" ht="15.75">
      <c r="A57" s="46"/>
      <c r="B57" s="47"/>
      <c r="C57" s="48"/>
      <c r="D57" s="16" t="s">
        <v>22</v>
      </c>
      <c r="E57" s="17">
        <v>27</v>
      </c>
      <c r="F57" s="17">
        <v>5</v>
      </c>
      <c r="G57" s="17">
        <v>28</v>
      </c>
      <c r="H57" s="17">
        <v>6</v>
      </c>
      <c r="I57" s="17">
        <v>10</v>
      </c>
      <c r="J57" s="18">
        <f t="shared" si="0"/>
        <v>76</v>
      </c>
      <c r="K57" s="43"/>
      <c r="L57" s="43"/>
      <c r="M57" s="43"/>
      <c r="N57" s="43"/>
      <c r="O57" s="43"/>
      <c r="P57" s="43"/>
      <c r="Q57" s="43"/>
      <c r="R57" s="27"/>
      <c r="S57" s="29"/>
    </row>
    <row r="58" spans="1:43" ht="15.75">
      <c r="A58" s="45" t="s">
        <v>53</v>
      </c>
      <c r="B58" s="47">
        <f>J58+J59+R58+S58</f>
        <v>226</v>
      </c>
      <c r="C58" s="48">
        <v>0</v>
      </c>
      <c r="D58" s="16" t="s">
        <v>21</v>
      </c>
      <c r="E58" s="17">
        <v>12</v>
      </c>
      <c r="F58" s="17">
        <v>14</v>
      </c>
      <c r="G58" s="17">
        <v>23</v>
      </c>
      <c r="H58" s="17">
        <v>23</v>
      </c>
      <c r="I58" s="17">
        <v>16</v>
      </c>
      <c r="J58" s="18">
        <f t="shared" si="0"/>
        <v>88</v>
      </c>
      <c r="K58" s="42">
        <v>0</v>
      </c>
      <c r="L58" s="42">
        <v>1</v>
      </c>
      <c r="M58" s="42">
        <v>0</v>
      </c>
      <c r="N58" s="42">
        <v>11</v>
      </c>
      <c r="O58" s="42">
        <v>54</v>
      </c>
      <c r="P58" s="42">
        <v>2</v>
      </c>
      <c r="Q58" s="42">
        <v>0</v>
      </c>
      <c r="R58" s="53">
        <f>K58+L58+M58+N58+O58+P58+Q58</f>
        <v>68</v>
      </c>
      <c r="S58" s="44">
        <v>0</v>
      </c>
    </row>
    <row r="59" spans="1:43" ht="15.75">
      <c r="A59" s="46"/>
      <c r="B59" s="47"/>
      <c r="C59" s="48"/>
      <c r="D59" s="16" t="s">
        <v>22</v>
      </c>
      <c r="E59" s="17">
        <v>18</v>
      </c>
      <c r="F59" s="17">
        <v>11</v>
      </c>
      <c r="G59" s="17">
        <v>13</v>
      </c>
      <c r="H59" s="17">
        <v>15</v>
      </c>
      <c r="I59" s="17">
        <v>13</v>
      </c>
      <c r="J59" s="18">
        <f t="shared" si="0"/>
        <v>70</v>
      </c>
      <c r="K59" s="43"/>
      <c r="L59" s="43"/>
      <c r="M59" s="43"/>
      <c r="N59" s="43"/>
      <c r="O59" s="43"/>
      <c r="P59" s="43"/>
      <c r="Q59" s="43"/>
      <c r="R59" s="54"/>
      <c r="S59" s="44"/>
    </row>
    <row r="60" spans="1:43" ht="15.75">
      <c r="A60" s="66" t="s">
        <v>11</v>
      </c>
      <c r="B60" s="47">
        <f>B58+B56+B54+B52+B50+B48+B46+B44+B42+B40+B38+B36+B34+B32+B30+B28+B26+B24+B22+B20+B18+B16+B14+B12+B10+B8+B6</f>
        <v>10999</v>
      </c>
      <c r="C60" s="48">
        <f>SUM(C6:C59)</f>
        <v>152</v>
      </c>
      <c r="D60" s="20" t="s">
        <v>21</v>
      </c>
      <c r="E60" s="21">
        <f t="shared" ref="E60:J60" si="1">E56+E54+E52+E50+E48+E46+E44+E42+E40+E38+E36+E34+E32+E30+E28+E26+E24+E22+E20+E18+E16+E12+E10+E8+E6+E58+E14</f>
        <v>654</v>
      </c>
      <c r="F60" s="21">
        <f t="shared" si="1"/>
        <v>755</v>
      </c>
      <c r="G60" s="21">
        <f t="shared" si="1"/>
        <v>504</v>
      </c>
      <c r="H60" s="21">
        <f t="shared" si="1"/>
        <v>435</v>
      </c>
      <c r="I60" s="21">
        <f t="shared" si="1"/>
        <v>314</v>
      </c>
      <c r="J60" s="22">
        <f t="shared" si="1"/>
        <v>2662</v>
      </c>
      <c r="K60" s="64">
        <f>SUM(K6:K59)</f>
        <v>906</v>
      </c>
      <c r="L60" s="64">
        <f t="shared" ref="L60:Q60" si="2">SUM(L6:L59)</f>
        <v>1060</v>
      </c>
      <c r="M60" s="64">
        <f t="shared" si="2"/>
        <v>603</v>
      </c>
      <c r="N60" s="64">
        <f t="shared" si="2"/>
        <v>798</v>
      </c>
      <c r="O60" s="64">
        <f t="shared" si="2"/>
        <v>103</v>
      </c>
      <c r="P60" s="64">
        <f t="shared" si="2"/>
        <v>117</v>
      </c>
      <c r="Q60" s="64">
        <f t="shared" si="2"/>
        <v>35</v>
      </c>
      <c r="R60" s="65">
        <f>SUM(R6:R59)</f>
        <v>3593</v>
      </c>
      <c r="S60" s="44">
        <f>SUM(S6:S59)</f>
        <v>2065</v>
      </c>
    </row>
    <row r="61" spans="1:43" ht="15.75">
      <c r="A61" s="67"/>
      <c r="B61" s="47"/>
      <c r="C61" s="48"/>
      <c r="D61" s="20" t="s">
        <v>22</v>
      </c>
      <c r="E61" s="23">
        <f>E57+E55+E53+E51+E49+E47+E45+E43+E41+E39+E37+E35+E33+E31+E29+E27+E25+E23+E21+E19+E17+E13+E11+E9+E7+E59+E15</f>
        <v>790</v>
      </c>
      <c r="F61" s="23">
        <f>F57+F55+F53+F51+F49+F47+F45+F43+F41+F39+F37+F35+F33+F31+F29+F27+F25+F23+F21+F19+F17+F13+F11+F9+F7+F59+F15</f>
        <v>395</v>
      </c>
      <c r="G61" s="23">
        <f>G57+G55+G53+G51+G49+G47+G45+G43+G41+G39+G37+G35+G33+G31+G29+G27+G25+G23+G21+G19+G17+G13+G11+G9+G7+G59+G15</f>
        <v>708</v>
      </c>
      <c r="H61" s="23">
        <f>H57+H55+H53+H51+H49+H47+H45+H43+H41+H39+H37+H35+H33+H31+H29+H27+H25+H23+H21+H19+H17+H13+H11+H9+H7+H59+H15</f>
        <v>429</v>
      </c>
      <c r="I61" s="23">
        <f>I57+I55+I53+I51+I49+I47+I45+I43+I41+I39+I37+I35+I33+I31+I29+I27+I25+I23+I21+I19+I17+I13+I11+I9+I7+I59+I15</f>
        <v>357</v>
      </c>
      <c r="J61" s="22">
        <f>J57+J55+J53+J51+J49+J47+J45+J43+J41+J39+J37+J35+J33+J31+J29+J27+J25+J23+J21+J19+J17+J13+J11+J9+J7+J15+J59</f>
        <v>2679</v>
      </c>
      <c r="K61" s="48"/>
      <c r="L61" s="48"/>
      <c r="M61" s="48"/>
      <c r="N61" s="48"/>
      <c r="O61" s="48"/>
      <c r="P61" s="48"/>
      <c r="Q61" s="48"/>
      <c r="R61" s="65"/>
      <c r="S61" s="44"/>
    </row>
    <row r="63" spans="1:43">
      <c r="Y63" s="25"/>
      <c r="Z63" s="25"/>
      <c r="AA63" s="25"/>
      <c r="AB63" s="25"/>
      <c r="AC63" s="25"/>
      <c r="AD63" s="25"/>
      <c r="AE63" s="25"/>
      <c r="AF63" s="25"/>
      <c r="AG63" s="25"/>
      <c r="AH63" s="25"/>
      <c r="AI63" s="25"/>
      <c r="AJ63" s="25"/>
      <c r="AK63">
        <v>514</v>
      </c>
      <c r="AL63">
        <v>725</v>
      </c>
      <c r="AM63">
        <v>99</v>
      </c>
      <c r="AN63">
        <v>112</v>
      </c>
      <c r="AO63">
        <v>34</v>
      </c>
      <c r="AP63">
        <v>3253</v>
      </c>
      <c r="AQ63">
        <v>1598</v>
      </c>
    </row>
    <row r="64" spans="1:43">
      <c r="Y64" s="25"/>
      <c r="Z64" s="25"/>
      <c r="AA64" s="25"/>
      <c r="AB64" s="25"/>
      <c r="AC64" s="25"/>
      <c r="AD64" s="25"/>
      <c r="AE64" s="25"/>
      <c r="AF64" s="25"/>
      <c r="AG64" s="25"/>
      <c r="AH64" s="25"/>
      <c r="AI64" s="25"/>
      <c r="AJ64" s="25"/>
    </row>
  </sheetData>
  <mergeCells count="350">
    <mergeCell ref="N60:N61"/>
    <mergeCell ref="O60:O61"/>
    <mergeCell ref="P60:P61"/>
    <mergeCell ref="Q60:Q61"/>
    <mergeCell ref="R60:R61"/>
    <mergeCell ref="S60:S61"/>
    <mergeCell ref="A60:A61"/>
    <mergeCell ref="B60:B61"/>
    <mergeCell ref="C60:C61"/>
    <mergeCell ref="K60:K61"/>
    <mergeCell ref="L60:L61"/>
    <mergeCell ref="M60:M61"/>
    <mergeCell ref="N58:N59"/>
    <mergeCell ref="O58:O59"/>
    <mergeCell ref="P58:P59"/>
    <mergeCell ref="Q58:Q59"/>
    <mergeCell ref="R58:R59"/>
    <mergeCell ref="S58:S59"/>
    <mergeCell ref="A58:A59"/>
    <mergeCell ref="B58:B59"/>
    <mergeCell ref="C58:C59"/>
    <mergeCell ref="K58:K59"/>
    <mergeCell ref="L58:L59"/>
    <mergeCell ref="M58:M59"/>
    <mergeCell ref="N56:N57"/>
    <mergeCell ref="O56:O57"/>
    <mergeCell ref="P56:P57"/>
    <mergeCell ref="Q56:Q57"/>
    <mergeCell ref="R56:R57"/>
    <mergeCell ref="S56:S57"/>
    <mergeCell ref="A56:A57"/>
    <mergeCell ref="B56:B57"/>
    <mergeCell ref="C56:C57"/>
    <mergeCell ref="K56:K57"/>
    <mergeCell ref="L56:L57"/>
    <mergeCell ref="M56:M57"/>
    <mergeCell ref="N54:N55"/>
    <mergeCell ref="O54:O55"/>
    <mergeCell ref="P54:P55"/>
    <mergeCell ref="Q54:Q55"/>
    <mergeCell ref="R54:R55"/>
    <mergeCell ref="S54:S55"/>
    <mergeCell ref="A54:A55"/>
    <mergeCell ref="B54:B55"/>
    <mergeCell ref="C54:C55"/>
    <mergeCell ref="K54:K55"/>
    <mergeCell ref="L54:L55"/>
    <mergeCell ref="M54:M55"/>
    <mergeCell ref="N52:N53"/>
    <mergeCell ref="O52:O53"/>
    <mergeCell ref="P52:P53"/>
    <mergeCell ref="Q52:Q53"/>
    <mergeCell ref="R52:R53"/>
    <mergeCell ref="S52:S53"/>
    <mergeCell ref="A52:A53"/>
    <mergeCell ref="B52:B53"/>
    <mergeCell ref="C52:C53"/>
    <mergeCell ref="K52:K53"/>
    <mergeCell ref="L52:L53"/>
    <mergeCell ref="M52:M53"/>
    <mergeCell ref="N50:N51"/>
    <mergeCell ref="O50:O51"/>
    <mergeCell ref="P50:P51"/>
    <mergeCell ref="Q50:Q51"/>
    <mergeCell ref="R50:R51"/>
    <mergeCell ref="S50:S51"/>
    <mergeCell ref="A50:A51"/>
    <mergeCell ref="B50:B51"/>
    <mergeCell ref="C50:C51"/>
    <mergeCell ref="K50:K51"/>
    <mergeCell ref="L50:L51"/>
    <mergeCell ref="M50:M51"/>
    <mergeCell ref="N48:N49"/>
    <mergeCell ref="O48:O49"/>
    <mergeCell ref="P48:P49"/>
    <mergeCell ref="Q48:Q49"/>
    <mergeCell ref="R48:R49"/>
    <mergeCell ref="S48:S49"/>
    <mergeCell ref="A48:A49"/>
    <mergeCell ref="B48:B49"/>
    <mergeCell ref="C48:C49"/>
    <mergeCell ref="K48:K49"/>
    <mergeCell ref="L48:L49"/>
    <mergeCell ref="M48:M49"/>
    <mergeCell ref="N46:N47"/>
    <mergeCell ref="O46:O47"/>
    <mergeCell ref="P46:P47"/>
    <mergeCell ref="Q46:Q47"/>
    <mergeCell ref="R46:R47"/>
    <mergeCell ref="S46:S47"/>
    <mergeCell ref="A46:A47"/>
    <mergeCell ref="B46:B47"/>
    <mergeCell ref="C46:C47"/>
    <mergeCell ref="K46:K47"/>
    <mergeCell ref="L46:L47"/>
    <mergeCell ref="M46:M47"/>
    <mergeCell ref="N44:N45"/>
    <mergeCell ref="O44:O45"/>
    <mergeCell ref="P44:P45"/>
    <mergeCell ref="Q44:Q45"/>
    <mergeCell ref="R44:R45"/>
    <mergeCell ref="S44:S45"/>
    <mergeCell ref="A44:A45"/>
    <mergeCell ref="B44:B45"/>
    <mergeCell ref="C44:C45"/>
    <mergeCell ref="K44:K45"/>
    <mergeCell ref="L44:L45"/>
    <mergeCell ref="M44:M45"/>
    <mergeCell ref="N42:N43"/>
    <mergeCell ref="O42:O43"/>
    <mergeCell ref="P42:P43"/>
    <mergeCell ref="Q42:Q43"/>
    <mergeCell ref="R42:R43"/>
    <mergeCell ref="S42:S43"/>
    <mergeCell ref="A42:A43"/>
    <mergeCell ref="B42:B43"/>
    <mergeCell ref="C42:C43"/>
    <mergeCell ref="K42:K43"/>
    <mergeCell ref="L42:L43"/>
    <mergeCell ref="M42:M43"/>
    <mergeCell ref="N40:N41"/>
    <mergeCell ref="O40:O41"/>
    <mergeCell ref="P40:P41"/>
    <mergeCell ref="Q40:Q41"/>
    <mergeCell ref="R40:R41"/>
    <mergeCell ref="S40:S41"/>
    <mergeCell ref="A40:A41"/>
    <mergeCell ref="B40:B41"/>
    <mergeCell ref="C40:C41"/>
    <mergeCell ref="K40:K41"/>
    <mergeCell ref="L40:L41"/>
    <mergeCell ref="M40:M41"/>
    <mergeCell ref="N38:N39"/>
    <mergeCell ref="O38:O39"/>
    <mergeCell ref="P38:P39"/>
    <mergeCell ref="Q38:Q39"/>
    <mergeCell ref="R38:R39"/>
    <mergeCell ref="S38:S39"/>
    <mergeCell ref="A38:A39"/>
    <mergeCell ref="B38:B39"/>
    <mergeCell ref="C38:C39"/>
    <mergeCell ref="K38:K39"/>
    <mergeCell ref="L38:L39"/>
    <mergeCell ref="M38:M39"/>
    <mergeCell ref="N36:N37"/>
    <mergeCell ref="O36:O37"/>
    <mergeCell ref="P36:P37"/>
    <mergeCell ref="Q36:Q37"/>
    <mergeCell ref="R36:R37"/>
    <mergeCell ref="S36:S37"/>
    <mergeCell ref="A36:A37"/>
    <mergeCell ref="B36:B37"/>
    <mergeCell ref="C36:C37"/>
    <mergeCell ref="K36:K37"/>
    <mergeCell ref="L36:L37"/>
    <mergeCell ref="M36:M37"/>
    <mergeCell ref="N34:N35"/>
    <mergeCell ref="O34:O35"/>
    <mergeCell ref="P34:P35"/>
    <mergeCell ref="Q34:Q35"/>
    <mergeCell ref="R34:R35"/>
    <mergeCell ref="S34:S35"/>
    <mergeCell ref="A34:A35"/>
    <mergeCell ref="B34:B35"/>
    <mergeCell ref="C34:C35"/>
    <mergeCell ref="K34:K35"/>
    <mergeCell ref="L34:L35"/>
    <mergeCell ref="M34:M35"/>
    <mergeCell ref="N32:N33"/>
    <mergeCell ref="O32:O33"/>
    <mergeCell ref="P32:P33"/>
    <mergeCell ref="Q32:Q33"/>
    <mergeCell ref="R32:R33"/>
    <mergeCell ref="S32:S33"/>
    <mergeCell ref="A32:A33"/>
    <mergeCell ref="B32:B33"/>
    <mergeCell ref="C32:C33"/>
    <mergeCell ref="K32:K33"/>
    <mergeCell ref="L32:L33"/>
    <mergeCell ref="M32:M33"/>
    <mergeCell ref="N30:N31"/>
    <mergeCell ref="O30:O31"/>
    <mergeCell ref="P30:P31"/>
    <mergeCell ref="Q30:Q31"/>
    <mergeCell ref="R30:R31"/>
    <mergeCell ref="S30:S31"/>
    <mergeCell ref="A30:A31"/>
    <mergeCell ref="B30:B31"/>
    <mergeCell ref="C30:C31"/>
    <mergeCell ref="K30:K31"/>
    <mergeCell ref="L30:L31"/>
    <mergeCell ref="M30:M31"/>
    <mergeCell ref="N28:N29"/>
    <mergeCell ref="O28:O29"/>
    <mergeCell ref="P28:P29"/>
    <mergeCell ref="Q28:Q29"/>
    <mergeCell ref="R28:R29"/>
    <mergeCell ref="S28:S29"/>
    <mergeCell ref="A28:A29"/>
    <mergeCell ref="B28:B29"/>
    <mergeCell ref="C28:C29"/>
    <mergeCell ref="K28:K29"/>
    <mergeCell ref="L28:L29"/>
    <mergeCell ref="M28:M29"/>
    <mergeCell ref="N26:N27"/>
    <mergeCell ref="O26:O27"/>
    <mergeCell ref="P26:P27"/>
    <mergeCell ref="Q26:Q27"/>
    <mergeCell ref="R26:R27"/>
    <mergeCell ref="S26:S27"/>
    <mergeCell ref="A26:A27"/>
    <mergeCell ref="B26:B27"/>
    <mergeCell ref="C26:C27"/>
    <mergeCell ref="K26:K27"/>
    <mergeCell ref="L26:L27"/>
    <mergeCell ref="M26:M27"/>
    <mergeCell ref="N24:N25"/>
    <mergeCell ref="O24:O25"/>
    <mergeCell ref="P24:P25"/>
    <mergeCell ref="Q24:Q25"/>
    <mergeCell ref="R24:R25"/>
    <mergeCell ref="S24:S25"/>
    <mergeCell ref="A24:A25"/>
    <mergeCell ref="B24:B25"/>
    <mergeCell ref="C24:C25"/>
    <mergeCell ref="K24:K25"/>
    <mergeCell ref="L24:L25"/>
    <mergeCell ref="M24:M25"/>
    <mergeCell ref="N22:N23"/>
    <mergeCell ref="O22:O23"/>
    <mergeCell ref="P22:P23"/>
    <mergeCell ref="Q22:Q23"/>
    <mergeCell ref="R22:R23"/>
    <mergeCell ref="S22:S23"/>
    <mergeCell ref="A22:A23"/>
    <mergeCell ref="B22:B23"/>
    <mergeCell ref="C22:C23"/>
    <mergeCell ref="K22:K23"/>
    <mergeCell ref="L22:L23"/>
    <mergeCell ref="M22:M23"/>
    <mergeCell ref="N20:N21"/>
    <mergeCell ref="O20:O21"/>
    <mergeCell ref="P20:P21"/>
    <mergeCell ref="Q20:Q21"/>
    <mergeCell ref="R20:R21"/>
    <mergeCell ref="S20:S21"/>
    <mergeCell ref="A20:A21"/>
    <mergeCell ref="B20:B21"/>
    <mergeCell ref="C20:C21"/>
    <mergeCell ref="K20:K21"/>
    <mergeCell ref="L20:L21"/>
    <mergeCell ref="M20:M21"/>
    <mergeCell ref="N18:N19"/>
    <mergeCell ref="O18:O19"/>
    <mergeCell ref="P18:P19"/>
    <mergeCell ref="Q18:Q19"/>
    <mergeCell ref="R18:R19"/>
    <mergeCell ref="S18:S19"/>
    <mergeCell ref="A18:A19"/>
    <mergeCell ref="B18:B19"/>
    <mergeCell ref="C18:C19"/>
    <mergeCell ref="K18:K19"/>
    <mergeCell ref="L18:L19"/>
    <mergeCell ref="M18:M19"/>
    <mergeCell ref="N16:N17"/>
    <mergeCell ref="O16:O17"/>
    <mergeCell ref="P16:P17"/>
    <mergeCell ref="Q16:Q17"/>
    <mergeCell ref="R16:R17"/>
    <mergeCell ref="S16:S17"/>
    <mergeCell ref="A16:A17"/>
    <mergeCell ref="B16:B17"/>
    <mergeCell ref="C16:C17"/>
    <mergeCell ref="K16:K17"/>
    <mergeCell ref="L16:L17"/>
    <mergeCell ref="M16:M17"/>
    <mergeCell ref="N14:N15"/>
    <mergeCell ref="O14:O15"/>
    <mergeCell ref="P14:P15"/>
    <mergeCell ref="Q14:Q15"/>
    <mergeCell ref="R14:R15"/>
    <mergeCell ref="S14:S15"/>
    <mergeCell ref="A14:A15"/>
    <mergeCell ref="B14:B15"/>
    <mergeCell ref="C14:C15"/>
    <mergeCell ref="K14:K15"/>
    <mergeCell ref="L14:L15"/>
    <mergeCell ref="M14:M15"/>
    <mergeCell ref="N12:N13"/>
    <mergeCell ref="O12:O13"/>
    <mergeCell ref="P12:P13"/>
    <mergeCell ref="Q12:Q13"/>
    <mergeCell ref="R12:R13"/>
    <mergeCell ref="S12:S13"/>
    <mergeCell ref="A12:A13"/>
    <mergeCell ref="B12:B13"/>
    <mergeCell ref="C12:C13"/>
    <mergeCell ref="K12:K13"/>
    <mergeCell ref="L12:L13"/>
    <mergeCell ref="M12:M13"/>
    <mergeCell ref="P6:P7"/>
    <mergeCell ref="Q6:Q7"/>
    <mergeCell ref="N10:N11"/>
    <mergeCell ref="O10:O11"/>
    <mergeCell ref="P10:P11"/>
    <mergeCell ref="Q10:Q11"/>
    <mergeCell ref="R10:R11"/>
    <mergeCell ref="S10:S11"/>
    <mergeCell ref="A10:A11"/>
    <mergeCell ref="B10:B11"/>
    <mergeCell ref="C10:C11"/>
    <mergeCell ref="K10:K11"/>
    <mergeCell ref="L10:L11"/>
    <mergeCell ref="M10:M11"/>
    <mergeCell ref="N8:N9"/>
    <mergeCell ref="O8:O9"/>
    <mergeCell ref="P8:P9"/>
    <mergeCell ref="Q8:Q9"/>
    <mergeCell ref="R8:R9"/>
    <mergeCell ref="S8:S9"/>
    <mergeCell ref="A8:A9"/>
    <mergeCell ref="B8:B9"/>
    <mergeCell ref="C8:C9"/>
    <mergeCell ref="K8:K9"/>
    <mergeCell ref="L8:L9"/>
    <mergeCell ref="M8:M9"/>
    <mergeCell ref="R6:R7"/>
    <mergeCell ref="S6:S7"/>
    <mergeCell ref="O3:O4"/>
    <mergeCell ref="P3:P4"/>
    <mergeCell ref="A1:S1"/>
    <mergeCell ref="A2:A4"/>
    <mergeCell ref="B2:C3"/>
    <mergeCell ref="D2:J3"/>
    <mergeCell ref="K2:R2"/>
    <mergeCell ref="S2:S4"/>
    <mergeCell ref="K3:K4"/>
    <mergeCell ref="L3:L4"/>
    <mergeCell ref="M3:M4"/>
    <mergeCell ref="N3:N4"/>
    <mergeCell ref="Q3:Q4"/>
    <mergeCell ref="R3:R4"/>
    <mergeCell ref="A6:A7"/>
    <mergeCell ref="B6:B7"/>
    <mergeCell ref="C6:C7"/>
    <mergeCell ref="K6:K7"/>
    <mergeCell ref="L6:L7"/>
    <mergeCell ref="M6:M7"/>
    <mergeCell ref="N6:N7"/>
    <mergeCell ref="O6:O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01.09.2016</vt: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2016-10-20T19:08:31Z</dcterms:modified>
</cp:coreProperties>
</file>