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2" sheetId="2" r:id="rId1"/>
    <sheet name="Лист3" sheetId="3" r:id="rId2"/>
  </sheets>
  <externalReferences>
    <externalReference r:id="rId3"/>
    <externalReference r:id="rId4"/>
    <externalReference r:id="rId5"/>
    <externalReference r:id="rId6"/>
    <externalReference r:id="rId7"/>
    <externalReference r:id="rId8"/>
    <externalReference r:id="rId9"/>
  </externalReferences>
  <calcPr calcId="145621"/>
</workbook>
</file>

<file path=xl/calcChain.xml><?xml version="1.0" encoding="utf-8"?>
<calcChain xmlns="http://schemas.openxmlformats.org/spreadsheetml/2006/main">
  <c r="J59" i="2" l="1"/>
  <c r="R58" i="2"/>
  <c r="J58" i="2"/>
  <c r="B58" i="2" s="1"/>
  <c r="R56" i="2"/>
  <c r="J55" i="2"/>
  <c r="R54" i="2"/>
  <c r="J54" i="2"/>
  <c r="B54" i="2"/>
  <c r="J53" i="2"/>
  <c r="I53" i="2"/>
  <c r="I61" i="2" s="1"/>
  <c r="G53" i="2"/>
  <c r="G61" i="2" s="1"/>
  <c r="F53" i="2"/>
  <c r="F61" i="2" s="1"/>
  <c r="E53" i="2"/>
  <c r="E61" i="2" s="1"/>
  <c r="D53" i="2"/>
  <c r="Q52" i="2"/>
  <c r="P52" i="2"/>
  <c r="O52" i="2"/>
  <c r="N52" i="2"/>
  <c r="M52" i="2"/>
  <c r="L52" i="2"/>
  <c r="R52" i="2" s="1"/>
  <c r="K52" i="2"/>
  <c r="J52" i="2"/>
  <c r="J60" i="2" s="1"/>
  <c r="I52" i="2"/>
  <c r="I60" i="2" s="1"/>
  <c r="H52" i="2"/>
  <c r="H60" i="2" s="1"/>
  <c r="G52" i="2"/>
  <c r="G60" i="2" s="1"/>
  <c r="F52" i="2"/>
  <c r="F60" i="2" s="1"/>
  <c r="E52" i="2"/>
  <c r="E60" i="2" s="1"/>
  <c r="D52" i="2"/>
  <c r="C52" i="2"/>
  <c r="B52" i="2"/>
  <c r="H51" i="2"/>
  <c r="H61" i="2" s="1"/>
  <c r="G51" i="2"/>
  <c r="F51" i="2"/>
  <c r="E51" i="2"/>
  <c r="D51" i="2"/>
  <c r="Q50" i="2"/>
  <c r="P50" i="2"/>
  <c r="O50" i="2"/>
  <c r="N50" i="2"/>
  <c r="M50" i="2"/>
  <c r="L50" i="2"/>
  <c r="R50" i="2" s="1"/>
  <c r="K50" i="2"/>
  <c r="H50" i="2"/>
  <c r="G50" i="2"/>
  <c r="F50" i="2"/>
  <c r="E50" i="2"/>
  <c r="D50" i="2"/>
  <c r="J49" i="2"/>
  <c r="I49" i="2"/>
  <c r="H49" i="2"/>
  <c r="G49" i="2"/>
  <c r="F49" i="2"/>
  <c r="E49" i="2"/>
  <c r="D49" i="2"/>
  <c r="S48" i="2"/>
  <c r="Q48" i="2"/>
  <c r="P48" i="2"/>
  <c r="O48" i="2"/>
  <c r="N48" i="2"/>
  <c r="M48" i="2"/>
  <c r="L48" i="2"/>
  <c r="K48" i="2"/>
  <c r="R48" i="2" s="1"/>
  <c r="J48" i="2"/>
  <c r="I48" i="2"/>
  <c r="H48" i="2"/>
  <c r="G48" i="2"/>
  <c r="F48" i="2"/>
  <c r="E48" i="2"/>
  <c r="D48" i="2"/>
  <c r="J47" i="2"/>
  <c r="I47" i="2"/>
  <c r="H47" i="2"/>
  <c r="G47" i="2"/>
  <c r="F47" i="2"/>
  <c r="E47" i="2"/>
  <c r="D47" i="2"/>
  <c r="S46" i="2"/>
  <c r="Q46" i="2"/>
  <c r="P46" i="2"/>
  <c r="O46" i="2"/>
  <c r="N46" i="2"/>
  <c r="M46" i="2"/>
  <c r="L46" i="2"/>
  <c r="K46" i="2"/>
  <c r="R46" i="2" s="1"/>
  <c r="J46" i="2"/>
  <c r="I46" i="2"/>
  <c r="H46" i="2"/>
  <c r="G46" i="2"/>
  <c r="F46" i="2"/>
  <c r="E46" i="2"/>
  <c r="D46" i="2"/>
  <c r="C46" i="2"/>
  <c r="B46" i="2"/>
  <c r="R44" i="2"/>
  <c r="J43" i="2"/>
  <c r="R42" i="2"/>
  <c r="J42" i="2"/>
  <c r="B42" i="2"/>
  <c r="J41" i="2"/>
  <c r="R40" i="2"/>
  <c r="J40" i="2"/>
  <c r="B40" i="2"/>
  <c r="J39" i="2"/>
  <c r="B38" i="2" s="1"/>
  <c r="R38" i="2"/>
  <c r="J38" i="2"/>
  <c r="J37" i="2"/>
  <c r="I37" i="2"/>
  <c r="H37" i="2"/>
  <c r="G37" i="2"/>
  <c r="F37" i="2"/>
  <c r="E37" i="2"/>
  <c r="D37" i="2"/>
  <c r="S36" i="2"/>
  <c r="Q36" i="2"/>
  <c r="P36" i="2"/>
  <c r="O36" i="2"/>
  <c r="N36" i="2"/>
  <c r="M36" i="2"/>
  <c r="L36" i="2"/>
  <c r="K36" i="2"/>
  <c r="R36" i="2" s="1"/>
  <c r="J36" i="2"/>
  <c r="I36" i="2"/>
  <c r="H36" i="2"/>
  <c r="G36" i="2"/>
  <c r="F36" i="2"/>
  <c r="E36" i="2"/>
  <c r="D36" i="2"/>
  <c r="C36" i="2"/>
  <c r="B36" i="2"/>
  <c r="J35" i="2"/>
  <c r="R34" i="2"/>
  <c r="J34" i="2"/>
  <c r="B34" i="2"/>
  <c r="J33" i="2"/>
  <c r="R32" i="2"/>
  <c r="J32" i="2"/>
  <c r="B32" i="2"/>
  <c r="J31" i="2"/>
  <c r="R30" i="2"/>
  <c r="J30" i="2"/>
  <c r="B30" i="2"/>
  <c r="J29" i="2"/>
  <c r="R28" i="2"/>
  <c r="J28" i="2"/>
  <c r="B28" i="2"/>
  <c r="R26" i="2"/>
  <c r="J25" i="2"/>
  <c r="R24" i="2"/>
  <c r="J24" i="2"/>
  <c r="J23" i="2"/>
  <c r="I23" i="2"/>
  <c r="H23" i="2"/>
  <c r="G23" i="2"/>
  <c r="F23" i="2"/>
  <c r="E23" i="2"/>
  <c r="D23" i="2"/>
  <c r="S22" i="2"/>
  <c r="Q22" i="2"/>
  <c r="P22" i="2"/>
  <c r="O22" i="2"/>
  <c r="N22" i="2"/>
  <c r="M22" i="2"/>
  <c r="L22" i="2"/>
  <c r="K22" i="2"/>
  <c r="R22" i="2" s="1"/>
  <c r="J22" i="2"/>
  <c r="I22" i="2"/>
  <c r="H22" i="2"/>
  <c r="G22" i="2"/>
  <c r="F22" i="2"/>
  <c r="E22" i="2"/>
  <c r="D22" i="2"/>
  <c r="C22" i="2"/>
  <c r="B22" i="2"/>
  <c r="J21" i="2"/>
  <c r="R20" i="2"/>
  <c r="J20" i="2"/>
  <c r="B20" i="2" s="1"/>
  <c r="J19" i="2"/>
  <c r="R18" i="2"/>
  <c r="J18" i="2"/>
  <c r="B18" i="2" s="1"/>
  <c r="J17" i="2"/>
  <c r="I17" i="2"/>
  <c r="H17" i="2"/>
  <c r="G17" i="2"/>
  <c r="F17" i="2"/>
  <c r="E17" i="2"/>
  <c r="D17" i="2"/>
  <c r="S60" i="2"/>
  <c r="Q60" i="2"/>
  <c r="P60" i="2"/>
  <c r="O60" i="2"/>
  <c r="N16" i="2"/>
  <c r="N60" i="2" s="1"/>
  <c r="M16" i="2"/>
  <c r="M60" i="2" s="1"/>
  <c r="L16" i="2"/>
  <c r="L60" i="2" s="1"/>
  <c r="K60" i="2"/>
  <c r="J16" i="2"/>
  <c r="I16" i="2"/>
  <c r="H16" i="2"/>
  <c r="G16" i="2"/>
  <c r="F16" i="2"/>
  <c r="E16" i="2"/>
  <c r="D16" i="2"/>
  <c r="C60" i="2"/>
  <c r="J15" i="2"/>
  <c r="R14" i="2"/>
  <c r="J14" i="2"/>
  <c r="B14" i="2" s="1"/>
  <c r="J13" i="2"/>
  <c r="R12" i="2"/>
  <c r="J12" i="2"/>
  <c r="B12" i="2" s="1"/>
  <c r="J11" i="2"/>
  <c r="R10" i="2"/>
  <c r="J10" i="2"/>
  <c r="B10" i="2" s="1"/>
  <c r="J9" i="2"/>
  <c r="R8" i="2"/>
  <c r="J8" i="2"/>
  <c r="B8" i="2" s="1"/>
  <c r="R6" i="2"/>
  <c r="J61" i="2" l="1"/>
  <c r="B60" i="2"/>
  <c r="R16" i="2"/>
  <c r="R60" i="2" s="1"/>
</calcChain>
</file>

<file path=xl/sharedStrings.xml><?xml version="1.0" encoding="utf-8"?>
<sst xmlns="http://schemas.openxmlformats.org/spreadsheetml/2006/main" count="107" uniqueCount="58">
  <si>
    <t xml:space="preserve">Регіон </t>
  </si>
  <si>
    <t xml:space="preserve">Кількість пацієнтів, які розпочали лікування ПТП ІІ ряду, закупленими за кошти ГФ                                                         </t>
  </si>
  <si>
    <t xml:space="preserve">Кількість хворих, знятих з лікування в рамках Програми із зазначенням  причин </t>
  </si>
  <si>
    <t xml:space="preserve">Вилікуваний/завершене лікування/переведений в кат 5.1 </t>
  </si>
  <si>
    <t>Перервали лікування (більше 2-х місяців)</t>
  </si>
  <si>
    <t>Померли</t>
  </si>
  <si>
    <t xml:space="preserve">Невдача лікування </t>
  </si>
  <si>
    <t>Вибули (ДПтС, інші країни)</t>
  </si>
  <si>
    <t>Переведені до інших областей**</t>
  </si>
  <si>
    <t>Діагноз МР ТБ не підтверджено</t>
  </si>
  <si>
    <t xml:space="preserve">Всього </t>
  </si>
  <si>
    <t>Всього</t>
  </si>
  <si>
    <t>У тому числі кількість пацієнтів, які прибули з інших регіонів*</t>
  </si>
  <si>
    <t>Фаза  лікування</t>
  </si>
  <si>
    <t xml:space="preserve">Схема 1( 8 Z, Km, Lfx, Cs, Et ( ± E)     12 Lfx, Cs, Et  (± Z, E))      </t>
  </si>
  <si>
    <t>Схема 2 ( 8 Z,Cm,LfxCs,Et(± E)12 Lfx,Cs,Et(± Z,E))</t>
  </si>
  <si>
    <t xml:space="preserve">Схема 3 (8 Z,Km,Lfx,Cs,Et,PAS(± E) 12Lfx,Cs,Et,PAS(± Z,E))    </t>
  </si>
  <si>
    <t xml:space="preserve">Схема 4 ( 8 Z,Cm,Lfx,Cs,Et,PAS(±E) 12Lfx,Cs,Et,PAS(± Z,E))      </t>
  </si>
  <si>
    <t>Інша (вказати схему)</t>
  </si>
  <si>
    <t>Продовжують лікування за кошти державного бюджету</t>
  </si>
  <si>
    <t>Паліативне лікування</t>
  </si>
  <si>
    <t>Вінницький</t>
  </si>
  <si>
    <t>інтенсивна</t>
  </si>
  <si>
    <t>підтримуюча</t>
  </si>
  <si>
    <t>Волинський</t>
  </si>
  <si>
    <t>Дніпропетровський</t>
  </si>
  <si>
    <t>Запорізька</t>
  </si>
  <si>
    <t xml:space="preserve">Маріуполь </t>
  </si>
  <si>
    <t>Краматорськ</t>
  </si>
  <si>
    <t>Житомирський</t>
  </si>
  <si>
    <t>Чернігівська</t>
  </si>
  <si>
    <t>Запорізький</t>
  </si>
  <si>
    <t>Миколаївська</t>
  </si>
  <si>
    <t xml:space="preserve">Закарпатський </t>
  </si>
  <si>
    <t>Івано-Франківський</t>
  </si>
  <si>
    <t>Київський</t>
  </si>
  <si>
    <t>Харківська</t>
  </si>
  <si>
    <t>Кіровоградський</t>
  </si>
  <si>
    <t>Лисичанськ</t>
  </si>
  <si>
    <t>Львівський</t>
  </si>
  <si>
    <t>Дніпропетровська</t>
  </si>
  <si>
    <t>Миколаївський</t>
  </si>
  <si>
    <t>Одеський</t>
  </si>
  <si>
    <t>Луганська</t>
  </si>
  <si>
    <t>Полтавський</t>
  </si>
  <si>
    <t>Рівненський</t>
  </si>
  <si>
    <t>Сумський</t>
  </si>
  <si>
    <t>Тернопільський</t>
  </si>
  <si>
    <t>Харківський</t>
  </si>
  <si>
    <t>Херсонський</t>
  </si>
  <si>
    <t>Хмельницький</t>
  </si>
  <si>
    <t>Чернігівський</t>
  </si>
  <si>
    <t>Черкаський</t>
  </si>
  <si>
    <t>Чернівецький</t>
  </si>
  <si>
    <t>м. Київ</t>
  </si>
  <si>
    <t>ДПтС України</t>
  </si>
  <si>
    <t>Інформація щодо пацієнтів, які набрані на лікування протитуберкульозними препаратами ІІ ряду, закупленими за кошти Глобального фонду для боротьби зі СНІДом, туберкульозом та малярією за компонентом «туберкульоз» станом на 01 вересня 2015</t>
  </si>
  <si>
    <t>Кількість хворих, які отримують лікування станом на 01.09.2015  відповідно до схем лікування</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</si>
</sst>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4"/>
      <name val="Times New Roman"/>
      <family val="1"/>
      <charset val="204"/>
    </font>
    <font>
      <b/>
      <sz val="12"/>
      <name val="Times New Roman"/>
      <family val="1"/>
      <charset val="204"/>
    </font>
    <font>
      <b/>
      <sz val="12"/>
      <color indexed="8"/>
      <name val="Times New Roman"/>
      <family val="1"/>
      <charset val="204"/>
    </font>
    <font>
      <b/>
      <sz val="12"/>
      <color theme="1"/>
      <name val="Calibri"/>
      <family val="2"/>
      <scheme val="minor"/>
    </font>
    <font>
      <i/>
      <sz val="8"/>
      <name val="Times New Roman"/>
      <family val="1"/>
      <charset val="204"/>
    </font>
    <font>
      <i/>
      <sz val="8"/>
      <color indexed="8"/>
      <name val="Times New Roman"/>
      <family val="1"/>
      <charset val="204"/>
    </font>
    <font>
      <b/>
      <sz val="11"/>
      <color theme="1"/>
      <name val="Times New Roman"/>
      <family val="1"/>
      <charset val="204"/>
    </font>
    <font>
      <b/>
      <sz val="12"/>
      <color theme="1"/>
      <name val="Times New Roman"/>
      <family val="1"/>
      <charset val="204"/>
    </font>
    <font>
      <b/>
      <sz val="11"/>
      <name val="Times New Roman"/>
      <family val="1"/>
      <charset val="204"/>
    </font>
    <font>
      <sz val="11"/>
      <color indexed="8"/>
      <name val="Calibri"/>
      <family val="2"/>
    </font>
    <font>
      <sz val="12"/>
      <name val="Times New Roman"/>
      <family val="1"/>
      <charset val="204"/>
    </font>
    <font>
      <sz val="11"/>
      <color theme="1"/>
      <name val="Times New Roman"/>
      <family val="1"/>
      <charset val="204"/>
    </font>
    <font>
      <sz val="11"/>
      <name val="Times New Roman"/>
      <family val="1"/>
      <charset val="204"/>
    </font>
    <font>
      <b/>
      <sz val="10"/>
      <name val="Times New Roman"/>
      <family val="1"/>
      <charset val="204"/>
    </font>
    <font>
      <sz val="12"/>
      <color theme="1"/>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5" tint="0.59999389629810485"/>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61">
    <xf numFmtId="0" fontId="0" fillId="0" borderId="0" xfId="0"/>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xf>
    <xf numFmtId="0" fontId="6" fillId="5" borderId="1" xfId="0" applyFont="1" applyFill="1" applyBorder="1" applyAlignment="1">
      <alignment horizontal="center"/>
    </xf>
    <xf numFmtId="0" fontId="6" fillId="4" borderId="1" xfId="0" applyFont="1" applyFill="1" applyBorder="1" applyAlignment="1">
      <alignment horizontal="center"/>
    </xf>
    <xf numFmtId="0" fontId="9" fillId="2" borderId="1" xfId="0" applyFont="1" applyFill="1" applyBorder="1" applyAlignment="1">
      <alignment horizontal="justify" vertical="justify" wrapText="1"/>
    </xf>
    <xf numFmtId="0" fontId="11" fillId="8" borderId="1" xfId="1" applyFont="1" applyFill="1" applyBorder="1" applyAlignment="1">
      <alignment horizontal="center"/>
    </xf>
    <xf numFmtId="0" fontId="11" fillId="7" borderId="1" xfId="0" applyFont="1" applyFill="1" applyBorder="1" applyAlignment="1">
      <alignment horizontal="center" vertical="center"/>
    </xf>
    <xf numFmtId="0" fontId="14" fillId="0" borderId="1" xfId="0" applyFont="1" applyFill="1" applyBorder="1" applyAlignment="1">
      <alignment horizontal="justify" vertical="justify" wrapText="1"/>
    </xf>
    <xf numFmtId="0" fontId="11" fillId="7" borderId="5" xfId="0" applyFont="1" applyFill="1" applyBorder="1" applyAlignment="1">
      <alignment horizontal="center" vertical="center"/>
    </xf>
    <xf numFmtId="0" fontId="11"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xf>
    <xf numFmtId="0" fontId="0" fillId="2" borderId="0" xfId="0" applyFill="1"/>
    <xf numFmtId="0" fontId="2" fillId="2"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4"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9" fillId="2" borderId="2" xfId="0" applyFont="1" applyFill="1" applyBorder="1" applyAlignment="1">
      <alignment horizontal="justify" vertical="justify"/>
    </xf>
    <xf numFmtId="0" fontId="13" fillId="2" borderId="4" xfId="0" applyFont="1" applyFill="1" applyBorder="1" applyAlignment="1">
      <alignment horizontal="justify" vertical="justify"/>
    </xf>
    <xf numFmtId="0" fontId="8" fillId="6"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7" fillId="2" borderId="2" xfId="0" applyFont="1" applyFill="1" applyBorder="1" applyAlignment="1">
      <alignment horizontal="left" vertical="justify"/>
    </xf>
    <xf numFmtId="0" fontId="7" fillId="2" borderId="4" xfId="0" applyFont="1" applyFill="1" applyBorder="1" applyAlignment="1">
      <alignment horizontal="left" vertical="justify"/>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2" borderId="2" xfId="0" applyFont="1" applyFill="1" applyBorder="1" applyAlignment="1">
      <alignment horizontal="justify" vertical="justify"/>
    </xf>
    <xf numFmtId="0" fontId="12" fillId="2" borderId="4" xfId="0" applyFont="1" applyFill="1" applyBorder="1" applyAlignment="1">
      <alignment horizontal="justify" vertical="justify"/>
    </xf>
    <xf numFmtId="0" fontId="1" fillId="2" borderId="0" xfId="0" applyFont="1" applyFill="1" applyBorder="1" applyAlignment="1">
      <alignment horizontal="center" vertical="top"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4" borderId="2" xfId="0" applyFont="1" applyFill="1" applyBorder="1" applyAlignment="1">
      <alignment horizontal="center" vertical="center" textRotation="90" wrapText="1"/>
    </xf>
    <xf numFmtId="0" fontId="4" fillId="4" borderId="3" xfId="0" applyFont="1" applyFill="1" applyBorder="1" applyAlignment="1">
      <alignment horizontal="center" vertical="center" textRotation="90" wrapText="1"/>
    </xf>
    <xf numFmtId="0" fontId="4" fillId="4" borderId="4" xfId="0" applyFont="1" applyFill="1" applyBorder="1" applyAlignment="1">
      <alignment horizontal="center" vertical="center" textRotation="90" wrapText="1"/>
    </xf>
    <xf numFmtId="0" fontId="8" fillId="6" borderId="2" xfId="0" applyFont="1" applyFill="1" applyBorder="1" applyAlignment="1">
      <alignment horizontal="center" vertical="center"/>
    </xf>
    <xf numFmtId="0" fontId="2" fillId="2" borderId="2" xfId="0" applyFont="1" applyFill="1" applyBorder="1" applyAlignment="1">
      <alignment horizontal="center" vertical="center"/>
    </xf>
    <xf numFmtId="0" fontId="8" fillId="6" borderId="4" xfId="0" applyFont="1" applyFill="1" applyBorder="1" applyAlignment="1">
      <alignment horizontal="center" vertical="center"/>
    </xf>
    <xf numFmtId="0" fontId="2" fillId="2" borderId="4" xfId="0" applyFont="1" applyFill="1" applyBorder="1" applyAlignment="1">
      <alignment horizontal="center" vertical="center"/>
    </xf>
    <xf numFmtId="0" fontId="15"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5"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8" borderId="1" xfId="1" applyFont="1" applyFill="1" applyBorder="1" applyAlignment="1">
      <alignment horizontal="center" vertical="center"/>
    </xf>
    <xf numFmtId="0" fontId="11" fillId="2" borderId="1" xfId="0" applyFont="1" applyFill="1" applyBorder="1" applyAlignment="1">
      <alignment horizontal="center" vertical="center"/>
    </xf>
  </cellXfs>
  <cellStyles count="2">
    <cellStyle name="Обычный" xfId="0" builtinId="0"/>
    <cellStyle name="Обычный_Лист1_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97;&#1086;&#1084;&#1110;&#1089;&#1103;&#1095;&#1085;&#1072;%20&#1043;&#1060;%20&#1044;&#1041;%2001.09.15%20&#1097;&#1086;&#1090;&#1080;&#1078;&#1085;&#1077;&#1074;&#1072;%2007.09.15/&#1097;&#1086;&#1084;&#1110;&#1089;&#1103;&#1095;&#1085;&#1072;%20&#1043;&#1060;%20&#1046;&#1080;&#1090;&#1086;&#1084;&#1080;&#1088;%2001.09.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97;&#1086;&#1084;&#1110;&#1089;&#1103;&#1095;&#1085;&#1072;%20&#1043;&#1060;%20&#1044;&#1041;%2001.09.15%20&#1097;&#1086;&#1090;&#1080;&#1078;&#1085;&#1077;&#1074;&#1072;%2007.09.15/&#1097;&#1086;&#1084;&#1110;&#1089;&#1103;&#1095;&#1085;&#1072;%20&#1043;&#1060;%20&#1030;&#1074;&#1072;&#1085;&#1086;-&#1060;&#1088;&#1072;&#1085;&#1082;&#1110;&#1074;&#1089;&#1100;&#1082;&#1072;%2001.09.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Temp/Rar$DIa0.152/&#1097;&#1086;&#1084;&#1110;&#1089;&#1103;&#1095;&#1085;&#1072;%20&#1043;&#1060;%201%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97;&#1086;&#1084;&#1110;&#1089;&#1103;&#1095;&#1085;&#1072;%20&#1043;&#1060;%20&#1044;&#1041;%2001.09.15%20&#1097;&#1086;&#1090;&#1080;&#1078;&#1085;&#1077;&#1074;&#1072;%2007.09.15/&#1097;&#1086;&#1084;&#1110;&#1089;&#1103;&#1095;&#1085;&#1072;%20&#1043;&#1060;%20&#1061;&#1077;&#1088;&#1089;&#1086;&#1085;%2001.09.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097;&#1086;&#1084;&#1110;&#1089;&#1103;&#1095;&#1085;&#1072;%20&#1043;&#1060;%20&#1044;&#1041;%2001.09.15%20&#1097;&#1086;&#1090;&#1080;&#1078;&#1085;&#1077;&#1074;&#1072;%2007.09.15/&#1097;&#1086;&#1084;&#1110;&#1089;&#1103;&#1095;&#1085;&#1072;%20&#1043;&#1060;%20&#1061;&#1084;&#1077;&#1083;&#1100;&#1085;&#1080;&#1094;&#1100;&#1082;&#1072;%2001.09.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097;&#1086;&#1084;&#1110;&#1089;&#1103;&#1095;&#1085;&#1072;%20&#1043;&#1060;%20&#1044;&#1041;%2001.09.15%20&#1097;&#1086;&#1090;&#1080;&#1078;&#1085;&#1077;&#1074;&#1072;%2007.09.15/&#1097;&#1086;&#1084;&#1110;&#1089;&#1103;&#1095;&#1085;&#1072;%20&#1043;&#1060;%20&#1063;&#1077;&#1088;&#1085;&#1110;&#1075;&#1110;&#1074;&#1089;&#1100;&#1082;&#1072;%2001.09.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User/AppData/Local/Temp/Rar$DIa0.374/01.09.15&#1052;&#1110;&#1089;&#1103;&#1095;&#1085;&#1080;&#1081;%20&#1079;&#1074;&#1110;&#1090;&#1043;&#10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row r="9">
          <cell r="D9" t="str">
            <v>інтенсивна</v>
          </cell>
          <cell r="E9">
            <v>7</v>
          </cell>
          <cell r="F9">
            <v>3</v>
          </cell>
          <cell r="G9">
            <v>31</v>
          </cell>
          <cell r="H9">
            <v>29</v>
          </cell>
          <cell r="I9">
            <v>14</v>
          </cell>
          <cell r="J9">
            <v>84</v>
          </cell>
          <cell r="L9">
            <v>5</v>
          </cell>
          <cell r="M9">
            <v>4</v>
          </cell>
          <cell r="N9">
            <v>5</v>
          </cell>
        </row>
        <row r="10">
          <cell r="D10" t="str">
            <v>підтримуюча</v>
          </cell>
          <cell r="E10">
            <v>14</v>
          </cell>
          <cell r="F10">
            <v>7</v>
          </cell>
          <cell r="G10">
            <v>26</v>
          </cell>
          <cell r="H10">
            <v>15</v>
          </cell>
          <cell r="I10">
            <v>9</v>
          </cell>
          <cell r="J10">
            <v>71</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row r="9">
          <cell r="B9">
            <v>58</v>
          </cell>
          <cell r="C9">
            <v>1</v>
          </cell>
          <cell r="D9" t="str">
            <v>інтенсивна</v>
          </cell>
          <cell r="E9">
            <v>4</v>
          </cell>
          <cell r="F9">
            <v>0</v>
          </cell>
          <cell r="G9">
            <v>5</v>
          </cell>
          <cell r="H9">
            <v>6</v>
          </cell>
          <cell r="I9">
            <v>7</v>
          </cell>
          <cell r="J9">
            <v>22</v>
          </cell>
          <cell r="K9">
            <v>2</v>
          </cell>
          <cell r="L9">
            <v>4</v>
          </cell>
          <cell r="M9">
            <v>0</v>
          </cell>
          <cell r="N9">
            <v>3</v>
          </cell>
          <cell r="O9">
            <v>2</v>
          </cell>
          <cell r="P9">
            <v>1</v>
          </cell>
          <cell r="Q9">
            <v>0</v>
          </cell>
          <cell r="S9">
            <v>0</v>
          </cell>
        </row>
        <row r="10">
          <cell r="D10" t="str">
            <v>підтримуюча</v>
          </cell>
          <cell r="E10">
            <v>5</v>
          </cell>
          <cell r="F10">
            <v>1</v>
          </cell>
          <cell r="G10">
            <v>8</v>
          </cell>
          <cell r="H10">
            <v>5</v>
          </cell>
          <cell r="I10">
            <v>5</v>
          </cell>
          <cell r="J10">
            <v>24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row r="7">
          <cell r="B7">
            <v>184</v>
          </cell>
          <cell r="C7">
            <v>2</v>
          </cell>
          <cell r="D7" t="str">
            <v>інтенсивна</v>
          </cell>
          <cell r="E7">
            <v>25</v>
          </cell>
          <cell r="F7">
            <v>18</v>
          </cell>
          <cell r="G7">
            <v>13</v>
          </cell>
          <cell r="H7">
            <v>14</v>
          </cell>
          <cell r="I7">
            <v>2</v>
          </cell>
          <cell r="J7">
            <v>72</v>
          </cell>
          <cell r="K7">
            <v>14</v>
          </cell>
          <cell r="L7">
            <v>8</v>
          </cell>
          <cell r="M7">
            <v>8</v>
          </cell>
          <cell r="N7">
            <v>19</v>
          </cell>
          <cell r="O7">
            <v>0</v>
          </cell>
          <cell r="P7">
            <v>2</v>
          </cell>
          <cell r="Q7">
            <v>1</v>
          </cell>
          <cell r="S7">
            <v>0</v>
          </cell>
        </row>
        <row r="8">
          <cell r="D8" t="str">
            <v>підтримуюча</v>
          </cell>
          <cell r="E8">
            <v>32</v>
          </cell>
          <cell r="F8">
            <v>6</v>
          </cell>
          <cell r="G8">
            <v>17</v>
          </cell>
          <cell r="H8">
            <v>4</v>
          </cell>
          <cell r="I8">
            <v>1</v>
          </cell>
          <cell r="J8">
            <v>60</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row r="7">
          <cell r="B7">
            <v>355</v>
          </cell>
          <cell r="C7">
            <v>4</v>
          </cell>
          <cell r="D7" t="str">
            <v>інтенсивна</v>
          </cell>
          <cell r="E7">
            <v>28</v>
          </cell>
          <cell r="F7">
            <v>24</v>
          </cell>
          <cell r="G7">
            <v>12</v>
          </cell>
          <cell r="H7">
            <v>13</v>
          </cell>
          <cell r="I7">
            <v>13</v>
          </cell>
          <cell r="J7">
            <v>90</v>
          </cell>
          <cell r="K7">
            <v>18</v>
          </cell>
          <cell r="L7">
            <v>32</v>
          </cell>
          <cell r="M7">
            <v>9</v>
          </cell>
          <cell r="N7">
            <v>24</v>
          </cell>
          <cell r="O7">
            <v>4</v>
          </cell>
          <cell r="P7">
            <v>2</v>
          </cell>
          <cell r="Q7">
            <v>0</v>
          </cell>
          <cell r="S7">
            <v>42</v>
          </cell>
        </row>
        <row r="8">
          <cell r="D8" t="str">
            <v>підтримуюча</v>
          </cell>
          <cell r="E8">
            <v>56</v>
          </cell>
          <cell r="F8">
            <v>13</v>
          </cell>
          <cell r="G8">
            <v>13</v>
          </cell>
          <cell r="H8">
            <v>13</v>
          </cell>
          <cell r="I8">
            <v>39</v>
          </cell>
          <cell r="J8">
            <v>134</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row r="14">
          <cell r="D14" t="str">
            <v>інтенсивна</v>
          </cell>
          <cell r="E14">
            <v>10</v>
          </cell>
          <cell r="F14">
            <v>8</v>
          </cell>
          <cell r="G14">
            <v>14</v>
          </cell>
          <cell r="H14">
            <v>24</v>
          </cell>
          <cell r="I14">
            <v>0</v>
          </cell>
          <cell r="J14">
            <v>56</v>
          </cell>
          <cell r="K14">
            <v>6</v>
          </cell>
          <cell r="L14">
            <v>11</v>
          </cell>
          <cell r="M14">
            <v>8</v>
          </cell>
          <cell r="N14">
            <v>3</v>
          </cell>
          <cell r="O14">
            <v>0</v>
          </cell>
          <cell r="P14">
            <v>0</v>
          </cell>
          <cell r="Q14">
            <v>0</v>
          </cell>
          <cell r="S14">
            <v>0</v>
          </cell>
        </row>
        <row r="15">
          <cell r="D15" t="str">
            <v>підтримуюча</v>
          </cell>
          <cell r="E15">
            <v>3</v>
          </cell>
          <cell r="F15">
            <v>1</v>
          </cell>
          <cell r="G15">
            <v>20</v>
          </cell>
          <cell r="H15">
            <v>3</v>
          </cell>
          <cell r="I15">
            <v>2</v>
          </cell>
          <cell r="J15">
            <v>29</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s>
    <sheetDataSet>
      <sheetData sheetId="0" refreshError="1">
        <row r="7">
          <cell r="D7" t="str">
            <v>інтенсивна</v>
          </cell>
          <cell r="E7">
            <v>11</v>
          </cell>
          <cell r="F7">
            <v>19</v>
          </cell>
          <cell r="G7">
            <v>2</v>
          </cell>
          <cell r="H7">
            <v>9</v>
          </cell>
          <cell r="M7">
            <v>11</v>
          </cell>
          <cell r="N7">
            <v>7</v>
          </cell>
          <cell r="O7">
            <v>17</v>
          </cell>
          <cell r="P7">
            <v>15</v>
          </cell>
          <cell r="Q7">
            <v>1</v>
          </cell>
          <cell r="R7">
            <v>0</v>
          </cell>
          <cell r="S7">
            <v>3</v>
          </cell>
        </row>
        <row r="8">
          <cell r="D8" t="str">
            <v>підтримуюча</v>
          </cell>
          <cell r="E8">
            <v>16</v>
          </cell>
          <cell r="F8">
            <v>4</v>
          </cell>
          <cell r="G8">
            <v>18</v>
          </cell>
          <cell r="H8">
            <v>3</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row r="7">
          <cell r="B7">
            <v>137</v>
          </cell>
          <cell r="C7">
            <v>1</v>
          </cell>
          <cell r="D7" t="str">
            <v>Інтенсивна</v>
          </cell>
          <cell r="E7">
            <v>34</v>
          </cell>
          <cell r="F7">
            <v>16</v>
          </cell>
          <cell r="G7">
            <v>1</v>
          </cell>
          <cell r="H7">
            <v>4</v>
          </cell>
          <cell r="I7">
            <v>11</v>
          </cell>
          <cell r="J7">
            <v>66</v>
          </cell>
          <cell r="K7">
            <v>3</v>
          </cell>
          <cell r="L7">
            <v>12</v>
          </cell>
          <cell r="M7">
            <v>1</v>
          </cell>
          <cell r="N7">
            <v>5</v>
          </cell>
          <cell r="O7">
            <v>2</v>
          </cell>
          <cell r="P7">
            <v>0</v>
          </cell>
          <cell r="Q7">
            <v>0</v>
          </cell>
        </row>
        <row r="8">
          <cell r="D8" t="str">
            <v>Підтримуюча</v>
          </cell>
          <cell r="E8">
            <v>26</v>
          </cell>
          <cell r="F8">
            <v>2</v>
          </cell>
          <cell r="G8">
            <v>9</v>
          </cell>
          <cell r="I8">
            <v>11</v>
          </cell>
          <cell r="J8">
            <v>48</v>
          </cell>
        </row>
      </sheetData>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tabSelected="1" zoomScale="78" zoomScaleNormal="78" workbookViewId="0">
      <selection activeCell="H39" sqref="H39"/>
    </sheetView>
  </sheetViews>
  <sheetFormatPr defaultRowHeight="15" x14ac:dyDescent="0.25"/>
  <cols>
    <col min="1" max="1" width="23.5703125" style="22" customWidth="1"/>
    <col min="2" max="2" width="13.85546875" customWidth="1"/>
    <col min="3" max="3" width="14.28515625" customWidth="1"/>
    <col min="4" max="4" width="14" customWidth="1"/>
    <col min="5" max="5" width="14.7109375" customWidth="1"/>
    <col min="6" max="6" width="15" customWidth="1"/>
    <col min="7" max="7" width="15.140625" customWidth="1"/>
    <col min="8" max="8" width="14.85546875" customWidth="1"/>
    <col min="9" max="9" width="10" customWidth="1"/>
    <col min="11" max="11" width="11.85546875" customWidth="1"/>
    <col min="12" max="12" width="11.7109375" customWidth="1"/>
    <col min="13" max="13" width="17.42578125" customWidth="1"/>
    <col min="14" max="14" width="14.42578125" customWidth="1"/>
    <col min="15" max="15" width="11" customWidth="1"/>
    <col min="16" max="16" width="13.28515625" customWidth="1"/>
    <col min="17" max="17" width="10.5703125" customWidth="1"/>
  </cols>
  <sheetData>
    <row r="1" spans="1:19" ht="42.75" customHeight="1" x14ac:dyDescent="0.25">
      <c r="A1" s="43" t="s">
        <v>56</v>
      </c>
      <c r="B1" s="43"/>
      <c r="C1" s="43"/>
      <c r="D1" s="43"/>
      <c r="E1" s="43"/>
      <c r="F1" s="43"/>
      <c r="G1" s="43"/>
      <c r="H1" s="43"/>
      <c r="I1" s="43"/>
      <c r="J1" s="43"/>
      <c r="K1" s="43"/>
      <c r="L1" s="43"/>
      <c r="M1" s="43"/>
      <c r="N1" s="43"/>
      <c r="O1" s="43"/>
      <c r="P1" s="43"/>
      <c r="Q1" s="43"/>
      <c r="R1" s="43"/>
      <c r="S1" s="43"/>
    </row>
    <row r="2" spans="1:19" ht="15.75" x14ac:dyDescent="0.25">
      <c r="A2" s="44" t="s">
        <v>0</v>
      </c>
      <c r="B2" s="39" t="s">
        <v>1</v>
      </c>
      <c r="C2" s="39"/>
      <c r="D2" s="39" t="s">
        <v>57</v>
      </c>
      <c r="E2" s="39"/>
      <c r="F2" s="39"/>
      <c r="G2" s="39"/>
      <c r="H2" s="39"/>
      <c r="I2" s="39"/>
      <c r="J2" s="39"/>
      <c r="K2" s="46" t="s">
        <v>2</v>
      </c>
      <c r="L2" s="46"/>
      <c r="M2" s="46"/>
      <c r="N2" s="46"/>
      <c r="O2" s="46"/>
      <c r="P2" s="46"/>
      <c r="Q2" s="46"/>
      <c r="R2" s="46"/>
      <c r="S2" s="47" t="s">
        <v>3</v>
      </c>
    </row>
    <row r="3" spans="1:19" ht="56.25" customHeight="1" x14ac:dyDescent="0.25">
      <c r="A3" s="45"/>
      <c r="B3" s="39"/>
      <c r="C3" s="39"/>
      <c r="D3" s="39"/>
      <c r="E3" s="39"/>
      <c r="F3" s="39"/>
      <c r="G3" s="39"/>
      <c r="H3" s="39"/>
      <c r="I3" s="39"/>
      <c r="J3" s="39"/>
      <c r="K3" s="39" t="s">
        <v>4</v>
      </c>
      <c r="L3" s="39" t="s">
        <v>5</v>
      </c>
      <c r="M3" s="39" t="s">
        <v>6</v>
      </c>
      <c r="N3" s="39"/>
      <c r="O3" s="39" t="s">
        <v>7</v>
      </c>
      <c r="P3" s="39" t="s">
        <v>8</v>
      </c>
      <c r="Q3" s="39" t="s">
        <v>9</v>
      </c>
      <c r="R3" s="40" t="s">
        <v>10</v>
      </c>
      <c r="S3" s="48"/>
    </row>
    <row r="4" spans="1:19" ht="110.25" x14ac:dyDescent="0.25">
      <c r="A4" s="45"/>
      <c r="B4" s="1" t="s">
        <v>11</v>
      </c>
      <c r="C4" s="2" t="s">
        <v>12</v>
      </c>
      <c r="D4" s="2" t="s">
        <v>13</v>
      </c>
      <c r="E4" s="3" t="s">
        <v>14</v>
      </c>
      <c r="F4" s="3" t="s">
        <v>15</v>
      </c>
      <c r="G4" s="3" t="s">
        <v>16</v>
      </c>
      <c r="H4" s="3" t="s">
        <v>17</v>
      </c>
      <c r="I4" s="4" t="s">
        <v>18</v>
      </c>
      <c r="J4" s="5" t="s">
        <v>11</v>
      </c>
      <c r="K4" s="39"/>
      <c r="L4" s="39"/>
      <c r="M4" s="2" t="s">
        <v>19</v>
      </c>
      <c r="N4" s="2" t="s">
        <v>20</v>
      </c>
      <c r="O4" s="39"/>
      <c r="P4" s="39"/>
      <c r="Q4" s="39"/>
      <c r="R4" s="40"/>
      <c r="S4" s="49"/>
    </row>
    <row r="5" spans="1:19" x14ac:dyDescent="0.25">
      <c r="A5" s="6">
        <v>1</v>
      </c>
      <c r="B5" s="7">
        <v>2</v>
      </c>
      <c r="C5" s="8">
        <v>3</v>
      </c>
      <c r="D5" s="8">
        <v>4</v>
      </c>
      <c r="E5" s="8">
        <v>5</v>
      </c>
      <c r="F5" s="8">
        <v>6</v>
      </c>
      <c r="G5" s="8">
        <v>7</v>
      </c>
      <c r="H5" s="8">
        <v>8</v>
      </c>
      <c r="I5" s="8">
        <v>9</v>
      </c>
      <c r="J5" s="9">
        <v>10</v>
      </c>
      <c r="K5" s="10">
        <v>11</v>
      </c>
      <c r="L5" s="11">
        <v>12</v>
      </c>
      <c r="M5" s="11">
        <v>13</v>
      </c>
      <c r="N5" s="11">
        <v>14</v>
      </c>
      <c r="O5" s="11">
        <v>15</v>
      </c>
      <c r="P5" s="11">
        <v>16</v>
      </c>
      <c r="Q5" s="11">
        <v>17</v>
      </c>
      <c r="R5" s="12">
        <v>18</v>
      </c>
      <c r="S5" s="13">
        <v>19</v>
      </c>
    </row>
    <row r="6" spans="1:19" ht="15.75" x14ac:dyDescent="0.25">
      <c r="A6" s="41" t="s">
        <v>21</v>
      </c>
      <c r="B6" s="50">
        <v>186</v>
      </c>
      <c r="C6" s="51">
        <v>1</v>
      </c>
      <c r="D6" s="14" t="s">
        <v>22</v>
      </c>
      <c r="E6" s="15">
        <v>18</v>
      </c>
      <c r="F6" s="15">
        <v>38</v>
      </c>
      <c r="G6" s="15">
        <v>17</v>
      </c>
      <c r="H6" s="15">
        <v>19</v>
      </c>
      <c r="I6" s="15">
        <v>10</v>
      </c>
      <c r="J6" s="16">
        <v>102</v>
      </c>
      <c r="K6" s="26">
        <v>3</v>
      </c>
      <c r="L6" s="26">
        <v>11</v>
      </c>
      <c r="M6" s="26">
        <v>7</v>
      </c>
      <c r="N6" s="26">
        <v>7</v>
      </c>
      <c r="O6" s="26">
        <v>0</v>
      </c>
      <c r="P6" s="26">
        <v>1</v>
      </c>
      <c r="Q6" s="26">
        <v>1</v>
      </c>
      <c r="R6" s="28">
        <f>K6+L6+M6+N6+O6+P6+Q6</f>
        <v>30</v>
      </c>
      <c r="S6" s="33">
        <v>0</v>
      </c>
    </row>
    <row r="7" spans="1:19" ht="15.75" x14ac:dyDescent="0.25">
      <c r="A7" s="42"/>
      <c r="B7" s="52"/>
      <c r="C7" s="53"/>
      <c r="D7" s="14" t="s">
        <v>23</v>
      </c>
      <c r="E7" s="15">
        <v>19</v>
      </c>
      <c r="F7" s="15">
        <v>7</v>
      </c>
      <c r="G7" s="15">
        <v>9</v>
      </c>
      <c r="H7" s="15">
        <v>7</v>
      </c>
      <c r="I7" s="15">
        <v>12</v>
      </c>
      <c r="J7" s="16">
        <v>54</v>
      </c>
      <c r="K7" s="27"/>
      <c r="L7" s="27"/>
      <c r="M7" s="27"/>
      <c r="N7" s="27"/>
      <c r="O7" s="27"/>
      <c r="P7" s="27"/>
      <c r="Q7" s="27"/>
      <c r="R7" s="29"/>
      <c r="S7" s="34"/>
    </row>
    <row r="8" spans="1:19" ht="15.75" x14ac:dyDescent="0.25">
      <c r="A8" s="30" t="s">
        <v>24</v>
      </c>
      <c r="B8" s="32">
        <f>J8+J9+R8+S8</f>
        <v>57</v>
      </c>
      <c r="C8" s="23">
        <v>0</v>
      </c>
      <c r="D8" s="14" t="s">
        <v>22</v>
      </c>
      <c r="E8" s="15">
        <v>2</v>
      </c>
      <c r="F8" s="15">
        <v>2</v>
      </c>
      <c r="G8" s="15">
        <v>3</v>
      </c>
      <c r="H8" s="15">
        <v>5</v>
      </c>
      <c r="I8" s="15">
        <v>2</v>
      </c>
      <c r="J8" s="16">
        <f>E8+F8+G8+H8+I8</f>
        <v>14</v>
      </c>
      <c r="K8" s="26">
        <v>2</v>
      </c>
      <c r="L8" s="26">
        <v>4</v>
      </c>
      <c r="M8" s="26">
        <v>0</v>
      </c>
      <c r="N8" s="26">
        <v>9</v>
      </c>
      <c r="O8" s="26">
        <v>0</v>
      </c>
      <c r="P8" s="26">
        <v>0</v>
      </c>
      <c r="Q8" s="26">
        <v>0</v>
      </c>
      <c r="R8" s="28">
        <f>K8+L8+M8+N8+O8+P8+Q8</f>
        <v>15</v>
      </c>
      <c r="S8" s="25">
        <v>0</v>
      </c>
    </row>
    <row r="9" spans="1:19" ht="15.75" customHeight="1" x14ac:dyDescent="0.25">
      <c r="A9" s="31"/>
      <c r="B9" s="32"/>
      <c r="C9" s="23"/>
      <c r="D9" s="14" t="s">
        <v>23</v>
      </c>
      <c r="E9" s="15">
        <v>8</v>
      </c>
      <c r="F9" s="15">
        <v>2</v>
      </c>
      <c r="G9" s="15">
        <v>7</v>
      </c>
      <c r="H9" s="15">
        <v>7</v>
      </c>
      <c r="I9" s="15">
        <v>4</v>
      </c>
      <c r="J9" s="16">
        <f>I9+H9+G9+F9+E9</f>
        <v>28</v>
      </c>
      <c r="K9" s="27"/>
      <c r="L9" s="27"/>
      <c r="M9" s="27"/>
      <c r="N9" s="27"/>
      <c r="O9" s="27"/>
      <c r="P9" s="27"/>
      <c r="Q9" s="27"/>
      <c r="R9" s="29"/>
      <c r="S9" s="25"/>
    </row>
    <row r="10" spans="1:19" ht="15.75" x14ac:dyDescent="0.25">
      <c r="A10" s="30" t="s">
        <v>25</v>
      </c>
      <c r="B10" s="32">
        <f>J10+J11+R10+S10</f>
        <v>972</v>
      </c>
      <c r="C10" s="23">
        <v>5</v>
      </c>
      <c r="D10" s="14" t="s">
        <v>22</v>
      </c>
      <c r="E10" s="15">
        <v>128</v>
      </c>
      <c r="F10" s="15">
        <v>129</v>
      </c>
      <c r="G10" s="15">
        <v>65</v>
      </c>
      <c r="H10" s="15">
        <v>30</v>
      </c>
      <c r="I10" s="15">
        <v>41</v>
      </c>
      <c r="J10" s="16">
        <f>E10+F10+G10+H10+I10</f>
        <v>393</v>
      </c>
      <c r="K10" s="26">
        <v>75</v>
      </c>
      <c r="L10" s="26">
        <v>63</v>
      </c>
      <c r="M10" s="26">
        <v>34</v>
      </c>
      <c r="N10" s="26">
        <v>33</v>
      </c>
      <c r="O10" s="26">
        <v>11</v>
      </c>
      <c r="P10" s="26">
        <v>1</v>
      </c>
      <c r="Q10" s="26">
        <v>7</v>
      </c>
      <c r="R10" s="28">
        <f>K10+L10+M10+N10+O10+P10+Q10</f>
        <v>224</v>
      </c>
      <c r="S10" s="25">
        <v>92</v>
      </c>
    </row>
    <row r="11" spans="1:19" ht="15.75" x14ac:dyDescent="0.25">
      <c r="A11" s="31" t="s">
        <v>26</v>
      </c>
      <c r="B11" s="32"/>
      <c r="C11" s="23"/>
      <c r="D11" s="14" t="s">
        <v>23</v>
      </c>
      <c r="E11" s="15">
        <v>78</v>
      </c>
      <c r="F11" s="15">
        <v>21</v>
      </c>
      <c r="G11" s="15">
        <v>100</v>
      </c>
      <c r="H11" s="15">
        <v>28</v>
      </c>
      <c r="I11" s="15">
        <v>36</v>
      </c>
      <c r="J11" s="16">
        <f>I11+H11+G11+F11+E11</f>
        <v>263</v>
      </c>
      <c r="K11" s="27"/>
      <c r="L11" s="27"/>
      <c r="M11" s="27"/>
      <c r="N11" s="27"/>
      <c r="O11" s="27"/>
      <c r="P11" s="27"/>
      <c r="Q11" s="27"/>
      <c r="R11" s="29"/>
      <c r="S11" s="25"/>
    </row>
    <row r="12" spans="1:19" ht="15.75" x14ac:dyDescent="0.25">
      <c r="A12" s="30" t="s">
        <v>27</v>
      </c>
      <c r="B12" s="32">
        <f>J12+J13+R12+S12</f>
        <v>285</v>
      </c>
      <c r="C12" s="23">
        <v>2</v>
      </c>
      <c r="D12" s="14" t="s">
        <v>22</v>
      </c>
      <c r="E12" s="15">
        <v>29</v>
      </c>
      <c r="F12" s="15">
        <v>22</v>
      </c>
      <c r="G12" s="15">
        <v>26</v>
      </c>
      <c r="H12" s="15">
        <v>12</v>
      </c>
      <c r="I12" s="15">
        <v>0</v>
      </c>
      <c r="J12" s="16">
        <f>E12+F12+G12+H12+I12</f>
        <v>89</v>
      </c>
      <c r="K12" s="26">
        <v>14</v>
      </c>
      <c r="L12" s="26">
        <v>16</v>
      </c>
      <c r="M12" s="26">
        <v>16</v>
      </c>
      <c r="N12" s="26">
        <v>28</v>
      </c>
      <c r="O12" s="26">
        <v>1</v>
      </c>
      <c r="P12" s="26">
        <v>3</v>
      </c>
      <c r="Q12" s="26">
        <v>0</v>
      </c>
      <c r="R12" s="28">
        <f>K12+L12+M12+N12+O12+P12+Q12</f>
        <v>78</v>
      </c>
      <c r="S12" s="25">
        <v>37</v>
      </c>
    </row>
    <row r="13" spans="1:19" ht="15.75" x14ac:dyDescent="0.25">
      <c r="A13" s="31"/>
      <c r="B13" s="32"/>
      <c r="C13" s="23"/>
      <c r="D13" s="14" t="s">
        <v>23</v>
      </c>
      <c r="E13" s="15">
        <v>24</v>
      </c>
      <c r="F13" s="15">
        <v>4</v>
      </c>
      <c r="G13" s="15">
        <v>37</v>
      </c>
      <c r="H13" s="15">
        <v>10</v>
      </c>
      <c r="I13" s="15">
        <v>6</v>
      </c>
      <c r="J13" s="16">
        <f>I13+H13+G13+F13+E13</f>
        <v>81</v>
      </c>
      <c r="K13" s="27"/>
      <c r="L13" s="27"/>
      <c r="M13" s="27"/>
      <c r="N13" s="27"/>
      <c r="O13" s="27"/>
      <c r="P13" s="27"/>
      <c r="Q13" s="27"/>
      <c r="R13" s="29"/>
      <c r="S13" s="25"/>
    </row>
    <row r="14" spans="1:19" ht="15.75" x14ac:dyDescent="0.25">
      <c r="A14" s="30" t="s">
        <v>28</v>
      </c>
      <c r="B14" s="32">
        <f>J14+J15+R14+S14</f>
        <v>405</v>
      </c>
      <c r="C14" s="23">
        <v>13</v>
      </c>
      <c r="D14" s="14" t="s">
        <v>22</v>
      </c>
      <c r="E14" s="15">
        <v>11</v>
      </c>
      <c r="F14" s="15">
        <v>46</v>
      </c>
      <c r="G14" s="15">
        <v>5</v>
      </c>
      <c r="H14" s="15">
        <v>15</v>
      </c>
      <c r="I14" s="15">
        <v>18</v>
      </c>
      <c r="J14" s="16">
        <f>E14+F14+G14+H14+I14</f>
        <v>95</v>
      </c>
      <c r="K14" s="26">
        <v>45</v>
      </c>
      <c r="L14" s="26">
        <v>13</v>
      </c>
      <c r="M14" s="26">
        <v>9</v>
      </c>
      <c r="N14" s="26">
        <v>38</v>
      </c>
      <c r="O14" s="26">
        <v>1</v>
      </c>
      <c r="P14" s="26">
        <v>3</v>
      </c>
      <c r="Q14" s="26">
        <v>0</v>
      </c>
      <c r="R14" s="28">
        <f>K14+L14+M14+N14+O14+P14+Q14</f>
        <v>109</v>
      </c>
      <c r="S14" s="25">
        <v>85</v>
      </c>
    </row>
    <row r="15" spans="1:19" ht="15.75" x14ac:dyDescent="0.25">
      <c r="A15" s="31"/>
      <c r="B15" s="32"/>
      <c r="C15" s="23"/>
      <c r="D15" s="14" t="s">
        <v>23</v>
      </c>
      <c r="E15" s="15">
        <v>42</v>
      </c>
      <c r="F15" s="15">
        <v>5</v>
      </c>
      <c r="G15" s="15">
        <v>38</v>
      </c>
      <c r="H15" s="15">
        <v>12</v>
      </c>
      <c r="I15" s="15">
        <v>19</v>
      </c>
      <c r="J15" s="16">
        <f>E15+F15+G15+H15+I15</f>
        <v>116</v>
      </c>
      <c r="K15" s="27"/>
      <c r="L15" s="27"/>
      <c r="M15" s="27"/>
      <c r="N15" s="27"/>
      <c r="O15" s="27"/>
      <c r="P15" s="27"/>
      <c r="Q15" s="27"/>
      <c r="R15" s="29"/>
      <c r="S15" s="25"/>
    </row>
    <row r="16" spans="1:19" ht="15.75" x14ac:dyDescent="0.25">
      <c r="A16" s="30" t="s">
        <v>29</v>
      </c>
      <c r="B16" s="50">
        <v>169</v>
      </c>
      <c r="C16" s="51">
        <v>0</v>
      </c>
      <c r="D16" s="14" t="str">
        <f>[1]Лист1!D9</f>
        <v>інтенсивна</v>
      </c>
      <c r="E16" s="15">
        <f>[1]Лист1!E9</f>
        <v>7</v>
      </c>
      <c r="F16" s="15">
        <f>[1]Лист1!F9</f>
        <v>3</v>
      </c>
      <c r="G16" s="15">
        <f>[1]Лист1!G9</f>
        <v>31</v>
      </c>
      <c r="H16" s="15">
        <f>[1]Лист1!H9</f>
        <v>29</v>
      </c>
      <c r="I16" s="15">
        <f>[1]Лист1!I9</f>
        <v>14</v>
      </c>
      <c r="J16" s="16">
        <f>[1]Лист1!J9</f>
        <v>84</v>
      </c>
      <c r="K16" s="26">
        <v>0</v>
      </c>
      <c r="L16" s="26">
        <f>[1]Лист1!L9</f>
        <v>5</v>
      </c>
      <c r="M16" s="26">
        <f>[1]Лист1!M9</f>
        <v>4</v>
      </c>
      <c r="N16" s="26">
        <f>[1]Лист1!N9</f>
        <v>5</v>
      </c>
      <c r="O16" s="26">
        <v>0</v>
      </c>
      <c r="P16" s="26">
        <v>0</v>
      </c>
      <c r="Q16" s="26">
        <v>0</v>
      </c>
      <c r="R16" s="28">
        <f>K16+L16+M16+N16+O16+P16+Q16</f>
        <v>14</v>
      </c>
      <c r="S16" s="25">
        <v>0</v>
      </c>
    </row>
    <row r="17" spans="1:19" ht="15.75" x14ac:dyDescent="0.25">
      <c r="A17" s="31" t="s">
        <v>30</v>
      </c>
      <c r="B17" s="52"/>
      <c r="C17" s="53"/>
      <c r="D17" s="14" t="str">
        <f>[1]Лист1!D10</f>
        <v>підтримуюча</v>
      </c>
      <c r="E17" s="15">
        <f>[1]Лист1!E10</f>
        <v>14</v>
      </c>
      <c r="F17" s="15">
        <f>[1]Лист1!F10</f>
        <v>7</v>
      </c>
      <c r="G17" s="15">
        <f>[1]Лист1!G10</f>
        <v>26</v>
      </c>
      <c r="H17" s="15">
        <f>[1]Лист1!H10</f>
        <v>15</v>
      </c>
      <c r="I17" s="15">
        <f>[1]Лист1!I10</f>
        <v>9</v>
      </c>
      <c r="J17" s="16">
        <f>[1]Лист1!J10</f>
        <v>71</v>
      </c>
      <c r="K17" s="27"/>
      <c r="L17" s="27"/>
      <c r="M17" s="27"/>
      <c r="N17" s="27"/>
      <c r="O17" s="27"/>
      <c r="P17" s="27"/>
      <c r="Q17" s="27"/>
      <c r="R17" s="29"/>
      <c r="S17" s="25"/>
    </row>
    <row r="18" spans="1:19" ht="15.75" x14ac:dyDescent="0.25">
      <c r="A18" s="30" t="s">
        <v>31</v>
      </c>
      <c r="B18" s="50">
        <f>J18+J19+R18+S18</f>
        <v>251</v>
      </c>
      <c r="C18" s="51">
        <v>1</v>
      </c>
      <c r="D18" s="14" t="s">
        <v>22</v>
      </c>
      <c r="E18" s="15">
        <v>8</v>
      </c>
      <c r="F18" s="15">
        <v>2</v>
      </c>
      <c r="G18" s="15">
        <v>13</v>
      </c>
      <c r="H18" s="15">
        <v>5</v>
      </c>
      <c r="I18" s="15">
        <v>6</v>
      </c>
      <c r="J18" s="16">
        <f>E18+F18+G18+H18+I18</f>
        <v>34</v>
      </c>
      <c r="K18" s="26">
        <v>18</v>
      </c>
      <c r="L18" s="26">
        <v>24</v>
      </c>
      <c r="M18" s="26">
        <v>2</v>
      </c>
      <c r="N18" s="26">
        <v>29</v>
      </c>
      <c r="O18" s="26">
        <v>2</v>
      </c>
      <c r="P18" s="26">
        <v>3</v>
      </c>
      <c r="Q18" s="26">
        <v>5</v>
      </c>
      <c r="R18" s="28">
        <f>K18+L18+M18+N18+O18+P18+Q18</f>
        <v>83</v>
      </c>
      <c r="S18" s="25">
        <v>24</v>
      </c>
    </row>
    <row r="19" spans="1:19" ht="15.75" x14ac:dyDescent="0.25">
      <c r="A19" s="31" t="s">
        <v>32</v>
      </c>
      <c r="B19" s="52"/>
      <c r="C19" s="53"/>
      <c r="D19" s="14" t="s">
        <v>23</v>
      </c>
      <c r="E19" s="15">
        <v>32</v>
      </c>
      <c r="F19" s="15">
        <v>13</v>
      </c>
      <c r="G19" s="15">
        <v>40</v>
      </c>
      <c r="H19" s="15">
        <v>11</v>
      </c>
      <c r="I19" s="15">
        <v>14</v>
      </c>
      <c r="J19" s="16">
        <f>E19+F19+G19+H19+I19</f>
        <v>110</v>
      </c>
      <c r="K19" s="27"/>
      <c r="L19" s="27"/>
      <c r="M19" s="27"/>
      <c r="N19" s="27"/>
      <c r="O19" s="27"/>
      <c r="P19" s="27"/>
      <c r="Q19" s="27"/>
      <c r="R19" s="29"/>
      <c r="S19" s="25"/>
    </row>
    <row r="20" spans="1:19" ht="15.75" x14ac:dyDescent="0.25">
      <c r="A20" s="30" t="s">
        <v>33</v>
      </c>
      <c r="B20" s="50">
        <f>J20+J21+R20+S20</f>
        <v>165</v>
      </c>
      <c r="C20" s="51">
        <v>2</v>
      </c>
      <c r="D20" s="14" t="s">
        <v>22</v>
      </c>
      <c r="E20" s="15">
        <v>5</v>
      </c>
      <c r="F20" s="15">
        <v>24</v>
      </c>
      <c r="G20" s="15">
        <v>6</v>
      </c>
      <c r="H20" s="15">
        <v>19</v>
      </c>
      <c r="I20" s="15">
        <v>11</v>
      </c>
      <c r="J20" s="16">
        <f>E20+F20+G20+H20+I20</f>
        <v>65</v>
      </c>
      <c r="K20" s="26">
        <v>6</v>
      </c>
      <c r="L20" s="26">
        <v>9</v>
      </c>
      <c r="M20" s="26">
        <v>7</v>
      </c>
      <c r="N20" s="26">
        <v>8</v>
      </c>
      <c r="O20" s="26">
        <v>0</v>
      </c>
      <c r="P20" s="26">
        <v>1</v>
      </c>
      <c r="Q20" s="26">
        <v>2</v>
      </c>
      <c r="R20" s="28">
        <f>K20+L20+M20+N20+O20+P20+Q20</f>
        <v>33</v>
      </c>
      <c r="S20" s="25">
        <v>0</v>
      </c>
    </row>
    <row r="21" spans="1:19" ht="15.75" x14ac:dyDescent="0.25">
      <c r="A21" s="31"/>
      <c r="B21" s="52"/>
      <c r="C21" s="53"/>
      <c r="D21" s="14" t="s">
        <v>23</v>
      </c>
      <c r="E21" s="15">
        <v>18</v>
      </c>
      <c r="F21" s="15">
        <v>14</v>
      </c>
      <c r="G21" s="15">
        <v>14</v>
      </c>
      <c r="H21" s="15">
        <v>6</v>
      </c>
      <c r="I21" s="15">
        <v>15</v>
      </c>
      <c r="J21" s="16">
        <f>E21+F21+G21+H21+I21</f>
        <v>67</v>
      </c>
      <c r="K21" s="27"/>
      <c r="L21" s="27"/>
      <c r="M21" s="27"/>
      <c r="N21" s="27"/>
      <c r="O21" s="27"/>
      <c r="P21" s="27"/>
      <c r="Q21" s="27"/>
      <c r="R21" s="29"/>
      <c r="S21" s="25"/>
    </row>
    <row r="22" spans="1:19" ht="15.75" x14ac:dyDescent="0.25">
      <c r="A22" s="30" t="s">
        <v>34</v>
      </c>
      <c r="B22" s="50">
        <f>[2]Лист1!B9</f>
        <v>58</v>
      </c>
      <c r="C22" s="51">
        <f>[2]Лист1!C9</f>
        <v>1</v>
      </c>
      <c r="D22" s="14" t="str">
        <f>[2]Лист1!D9</f>
        <v>інтенсивна</v>
      </c>
      <c r="E22" s="15">
        <f>[2]Лист1!E9</f>
        <v>4</v>
      </c>
      <c r="F22" s="15">
        <f>[2]Лист1!F9</f>
        <v>0</v>
      </c>
      <c r="G22" s="15">
        <f>[2]Лист1!G9</f>
        <v>5</v>
      </c>
      <c r="H22" s="15">
        <f>[2]Лист1!H9</f>
        <v>6</v>
      </c>
      <c r="I22" s="15">
        <f>[2]Лист1!I9</f>
        <v>7</v>
      </c>
      <c r="J22" s="16">
        <f>[2]Лист1!J9</f>
        <v>22</v>
      </c>
      <c r="K22" s="26">
        <f>[2]Лист1!K9</f>
        <v>2</v>
      </c>
      <c r="L22" s="26">
        <f>[2]Лист1!L9</f>
        <v>4</v>
      </c>
      <c r="M22" s="26">
        <f>[2]Лист1!M9</f>
        <v>0</v>
      </c>
      <c r="N22" s="26">
        <f>[2]Лист1!N9</f>
        <v>3</v>
      </c>
      <c r="O22" s="26">
        <f>[2]Лист1!O9</f>
        <v>2</v>
      </c>
      <c r="P22" s="26">
        <f>[2]Лист1!P9</f>
        <v>1</v>
      </c>
      <c r="Q22" s="26">
        <f>[2]Лист1!Q9</f>
        <v>0</v>
      </c>
      <c r="R22" s="28">
        <f>K22+L22+M22+N22+O22+P22+Q22</f>
        <v>12</v>
      </c>
      <c r="S22" s="25">
        <f>[2]Лист1!S9</f>
        <v>0</v>
      </c>
    </row>
    <row r="23" spans="1:19" ht="15.75" x14ac:dyDescent="0.25">
      <c r="A23" s="31"/>
      <c r="B23" s="52"/>
      <c r="C23" s="53"/>
      <c r="D23" s="14" t="str">
        <f>[2]Лист1!D10</f>
        <v>підтримуюча</v>
      </c>
      <c r="E23" s="15">
        <f>[2]Лист1!E10</f>
        <v>5</v>
      </c>
      <c r="F23" s="15">
        <f>[2]Лист1!F10</f>
        <v>1</v>
      </c>
      <c r="G23" s="15">
        <f>[2]Лист1!G10</f>
        <v>8</v>
      </c>
      <c r="H23" s="15">
        <f>[2]Лист1!H10</f>
        <v>5</v>
      </c>
      <c r="I23" s="15">
        <f>[2]Лист1!I10</f>
        <v>5</v>
      </c>
      <c r="J23" s="16">
        <f>[2]Лист1!J10</f>
        <v>24</v>
      </c>
      <c r="K23" s="27"/>
      <c r="L23" s="27"/>
      <c r="M23" s="27"/>
      <c r="N23" s="27"/>
      <c r="O23" s="27"/>
      <c r="P23" s="27"/>
      <c r="Q23" s="27"/>
      <c r="R23" s="29"/>
      <c r="S23" s="25"/>
    </row>
    <row r="24" spans="1:19" ht="15.75" x14ac:dyDescent="0.25">
      <c r="A24" s="30" t="s">
        <v>35</v>
      </c>
      <c r="B24" s="50">
        <v>282</v>
      </c>
      <c r="C24" s="51">
        <v>1</v>
      </c>
      <c r="D24" s="14" t="s">
        <v>22</v>
      </c>
      <c r="E24" s="15">
        <v>18</v>
      </c>
      <c r="F24" s="15">
        <v>56</v>
      </c>
      <c r="G24" s="15">
        <v>24</v>
      </c>
      <c r="H24" s="15">
        <v>21</v>
      </c>
      <c r="I24" s="15">
        <v>1</v>
      </c>
      <c r="J24" s="16">
        <f>E24+F24+G24+H24+I24</f>
        <v>120</v>
      </c>
      <c r="K24" s="26">
        <v>15</v>
      </c>
      <c r="L24" s="26">
        <v>35</v>
      </c>
      <c r="M24" s="26">
        <v>17</v>
      </c>
      <c r="N24" s="26">
        <v>4</v>
      </c>
      <c r="O24" s="26">
        <v>3</v>
      </c>
      <c r="P24" s="26">
        <v>5</v>
      </c>
      <c r="Q24" s="26">
        <v>0</v>
      </c>
      <c r="R24" s="28">
        <f>K24+L24+M24+N24+O24+P24+Q24</f>
        <v>79</v>
      </c>
      <c r="S24" s="25">
        <v>24</v>
      </c>
    </row>
    <row r="25" spans="1:19" ht="15.75" x14ac:dyDescent="0.25">
      <c r="A25" s="31" t="s">
        <v>36</v>
      </c>
      <c r="B25" s="52"/>
      <c r="C25" s="53"/>
      <c r="D25" s="14" t="s">
        <v>23</v>
      </c>
      <c r="E25" s="15">
        <v>20</v>
      </c>
      <c r="F25" s="15">
        <v>11</v>
      </c>
      <c r="G25" s="15">
        <v>14</v>
      </c>
      <c r="H25" s="15">
        <v>14</v>
      </c>
      <c r="I25" s="15">
        <v>0</v>
      </c>
      <c r="J25" s="16">
        <f>E25+F25+G25+H25+I25</f>
        <v>59</v>
      </c>
      <c r="K25" s="27"/>
      <c r="L25" s="27"/>
      <c r="M25" s="27"/>
      <c r="N25" s="27"/>
      <c r="O25" s="27"/>
      <c r="P25" s="27"/>
      <c r="Q25" s="27"/>
      <c r="R25" s="29"/>
      <c r="S25" s="25"/>
    </row>
    <row r="26" spans="1:19" ht="15.75" x14ac:dyDescent="0.25">
      <c r="A26" s="35" t="s">
        <v>37</v>
      </c>
      <c r="B26" s="50">
        <v>179</v>
      </c>
      <c r="C26" s="37">
        <v>0</v>
      </c>
      <c r="D26" s="17" t="s">
        <v>22</v>
      </c>
      <c r="E26" s="15">
        <v>23</v>
      </c>
      <c r="F26" s="15">
        <v>11</v>
      </c>
      <c r="G26" s="15">
        <v>31</v>
      </c>
      <c r="H26" s="15">
        <v>11</v>
      </c>
      <c r="I26" s="15">
        <v>3</v>
      </c>
      <c r="J26" s="18">
        <v>79</v>
      </c>
      <c r="K26" s="26">
        <v>4</v>
      </c>
      <c r="L26" s="26">
        <v>10</v>
      </c>
      <c r="M26" s="26">
        <v>1</v>
      </c>
      <c r="N26" s="26">
        <v>6</v>
      </c>
      <c r="O26" s="26">
        <v>0</v>
      </c>
      <c r="P26" s="26">
        <v>0</v>
      </c>
      <c r="Q26" s="26">
        <v>0</v>
      </c>
      <c r="R26" s="28">
        <f>K26+L26+M26+N26+O26+P26+Q26</f>
        <v>21</v>
      </c>
      <c r="S26" s="33">
        <v>0</v>
      </c>
    </row>
    <row r="27" spans="1:19" ht="15.75" x14ac:dyDescent="0.25">
      <c r="A27" s="36"/>
      <c r="B27" s="52"/>
      <c r="C27" s="38"/>
      <c r="D27" s="17" t="s">
        <v>23</v>
      </c>
      <c r="E27" s="15">
        <v>40</v>
      </c>
      <c r="F27" s="15">
        <v>2</v>
      </c>
      <c r="G27" s="15">
        <v>25</v>
      </c>
      <c r="H27" s="15">
        <v>5</v>
      </c>
      <c r="I27" s="15">
        <v>7</v>
      </c>
      <c r="J27" s="18">
        <v>79</v>
      </c>
      <c r="K27" s="27"/>
      <c r="L27" s="27"/>
      <c r="M27" s="27"/>
      <c r="N27" s="27"/>
      <c r="O27" s="27"/>
      <c r="P27" s="27"/>
      <c r="Q27" s="27"/>
      <c r="R27" s="29"/>
      <c r="S27" s="34"/>
    </row>
    <row r="28" spans="1:19" ht="15.75" x14ac:dyDescent="0.25">
      <c r="A28" s="30" t="s">
        <v>38</v>
      </c>
      <c r="B28" s="50">
        <f>J28+J29+R28+S28</f>
        <v>65</v>
      </c>
      <c r="C28" s="51">
        <v>0</v>
      </c>
      <c r="D28" s="14" t="s">
        <v>22</v>
      </c>
      <c r="E28" s="15">
        <v>4</v>
      </c>
      <c r="F28" s="15">
        <v>0</v>
      </c>
      <c r="G28" s="15">
        <v>4</v>
      </c>
      <c r="H28" s="15">
        <v>4</v>
      </c>
      <c r="I28" s="15">
        <v>1</v>
      </c>
      <c r="J28" s="16">
        <f>E28+F28+G28+H28+I28</f>
        <v>13</v>
      </c>
      <c r="K28" s="26">
        <v>2</v>
      </c>
      <c r="L28" s="26">
        <v>0</v>
      </c>
      <c r="M28" s="26">
        <v>0</v>
      </c>
      <c r="N28" s="26">
        <v>0</v>
      </c>
      <c r="O28" s="26">
        <v>2</v>
      </c>
      <c r="P28" s="26">
        <v>0</v>
      </c>
      <c r="Q28" s="26">
        <v>0</v>
      </c>
      <c r="R28" s="28">
        <f>K28+L28+M28+N28+O28+P28+Q28</f>
        <v>4</v>
      </c>
      <c r="S28" s="25">
        <v>31</v>
      </c>
    </row>
    <row r="29" spans="1:19" ht="15.75" x14ac:dyDescent="0.25">
      <c r="A29" s="31" t="s">
        <v>30</v>
      </c>
      <c r="B29" s="52"/>
      <c r="C29" s="53"/>
      <c r="D29" s="14" t="s">
        <v>23</v>
      </c>
      <c r="E29" s="15">
        <v>8</v>
      </c>
      <c r="F29" s="15">
        <v>0</v>
      </c>
      <c r="G29" s="15">
        <v>8</v>
      </c>
      <c r="H29" s="15">
        <v>1</v>
      </c>
      <c r="I29" s="15">
        <v>0</v>
      </c>
      <c r="J29" s="16">
        <f>I29+H29+G29+F29+E29</f>
        <v>17</v>
      </c>
      <c r="K29" s="27"/>
      <c r="L29" s="27"/>
      <c r="M29" s="27"/>
      <c r="N29" s="27"/>
      <c r="O29" s="27"/>
      <c r="P29" s="27"/>
      <c r="Q29" s="27"/>
      <c r="R29" s="29"/>
      <c r="S29" s="25"/>
    </row>
    <row r="30" spans="1:19" ht="15.75" x14ac:dyDescent="0.25">
      <c r="A30" s="30" t="s">
        <v>39</v>
      </c>
      <c r="B30" s="50">
        <f>J30+J31+R30+S30</f>
        <v>302</v>
      </c>
      <c r="C30" s="51">
        <v>0</v>
      </c>
      <c r="D30" s="14" t="s">
        <v>22</v>
      </c>
      <c r="E30" s="19">
        <v>4</v>
      </c>
      <c r="F30" s="19">
        <v>49</v>
      </c>
      <c r="G30" s="19">
        <v>6</v>
      </c>
      <c r="H30" s="19">
        <v>23</v>
      </c>
      <c r="I30" s="19">
        <v>10</v>
      </c>
      <c r="J30" s="16">
        <f>E30+F30+G30+H30+I30</f>
        <v>92</v>
      </c>
      <c r="K30" s="26">
        <v>8</v>
      </c>
      <c r="L30" s="26">
        <v>20</v>
      </c>
      <c r="M30" s="26">
        <v>15</v>
      </c>
      <c r="N30" s="26">
        <v>22</v>
      </c>
      <c r="O30" s="26">
        <v>1</v>
      </c>
      <c r="P30" s="26">
        <v>0</v>
      </c>
      <c r="Q30" s="26">
        <v>2</v>
      </c>
      <c r="R30" s="28">
        <f>K30+L30+M30+N30+O30+P30+Q30</f>
        <v>68</v>
      </c>
      <c r="S30" s="25">
        <v>35</v>
      </c>
    </row>
    <row r="31" spans="1:19" ht="15.75" x14ac:dyDescent="0.25">
      <c r="A31" s="31" t="s">
        <v>40</v>
      </c>
      <c r="B31" s="52"/>
      <c r="C31" s="53"/>
      <c r="D31" s="14" t="s">
        <v>23</v>
      </c>
      <c r="E31" s="19">
        <v>11</v>
      </c>
      <c r="F31" s="19">
        <v>8</v>
      </c>
      <c r="G31" s="19">
        <v>48</v>
      </c>
      <c r="H31" s="19">
        <v>16</v>
      </c>
      <c r="I31" s="19">
        <v>24</v>
      </c>
      <c r="J31" s="16">
        <f>E31+F31+G31+H31+I31</f>
        <v>107</v>
      </c>
      <c r="K31" s="27"/>
      <c r="L31" s="27"/>
      <c r="M31" s="27"/>
      <c r="N31" s="27"/>
      <c r="O31" s="27"/>
      <c r="P31" s="27"/>
      <c r="Q31" s="27"/>
      <c r="R31" s="29"/>
      <c r="S31" s="25"/>
    </row>
    <row r="32" spans="1:19" ht="15.75" x14ac:dyDescent="0.25">
      <c r="A32" s="30" t="s">
        <v>41</v>
      </c>
      <c r="B32" s="50">
        <f>J32+J33+R32+S32</f>
        <v>299</v>
      </c>
      <c r="C32" s="51">
        <v>0</v>
      </c>
      <c r="D32" s="14" t="s">
        <v>22</v>
      </c>
      <c r="E32" s="15">
        <v>27</v>
      </c>
      <c r="F32" s="15">
        <v>65</v>
      </c>
      <c r="G32" s="15">
        <v>48</v>
      </c>
      <c r="H32" s="15">
        <v>27</v>
      </c>
      <c r="I32" s="15">
        <v>0</v>
      </c>
      <c r="J32" s="16">
        <f>E32+F32+G32+H32+I32</f>
        <v>167</v>
      </c>
      <c r="K32" s="26">
        <v>16</v>
      </c>
      <c r="L32" s="26">
        <v>20</v>
      </c>
      <c r="M32" s="26">
        <v>1</v>
      </c>
      <c r="N32" s="26">
        <v>22</v>
      </c>
      <c r="O32" s="26">
        <v>0</v>
      </c>
      <c r="P32" s="26">
        <v>0</v>
      </c>
      <c r="Q32" s="26">
        <v>0</v>
      </c>
      <c r="R32" s="28">
        <f>K32+L32+M32+N32+O32+P32+Q32</f>
        <v>59</v>
      </c>
      <c r="S32" s="25">
        <v>28</v>
      </c>
    </row>
    <row r="33" spans="1:19" ht="15.75" x14ac:dyDescent="0.25">
      <c r="A33" s="31" t="s">
        <v>26</v>
      </c>
      <c r="B33" s="52"/>
      <c r="C33" s="53"/>
      <c r="D33" s="14" t="s">
        <v>23</v>
      </c>
      <c r="E33" s="15">
        <v>9</v>
      </c>
      <c r="F33" s="15">
        <v>3</v>
      </c>
      <c r="G33" s="15">
        <v>29</v>
      </c>
      <c r="H33" s="15">
        <v>4</v>
      </c>
      <c r="I33" s="15">
        <v>0</v>
      </c>
      <c r="J33" s="16">
        <f>I33+H33+G33+F33+E33</f>
        <v>45</v>
      </c>
      <c r="K33" s="27"/>
      <c r="L33" s="27"/>
      <c r="M33" s="27"/>
      <c r="N33" s="27"/>
      <c r="O33" s="27"/>
      <c r="P33" s="27"/>
      <c r="Q33" s="27"/>
      <c r="R33" s="29"/>
      <c r="S33" s="25"/>
    </row>
    <row r="34" spans="1:19" ht="15.75" x14ac:dyDescent="0.25">
      <c r="A34" s="30" t="s">
        <v>42</v>
      </c>
      <c r="B34" s="32">
        <f>J34+J35+R34+S34</f>
        <v>721</v>
      </c>
      <c r="C34" s="23">
        <v>3</v>
      </c>
      <c r="D34" s="14" t="s">
        <v>22</v>
      </c>
      <c r="E34" s="15">
        <v>51</v>
      </c>
      <c r="F34" s="15">
        <v>86</v>
      </c>
      <c r="G34" s="15">
        <v>59</v>
      </c>
      <c r="H34" s="15">
        <v>84</v>
      </c>
      <c r="I34" s="15">
        <v>33</v>
      </c>
      <c r="J34" s="16">
        <f>E34+F34+G34+H34+I34</f>
        <v>313</v>
      </c>
      <c r="K34" s="26">
        <v>55</v>
      </c>
      <c r="L34" s="26">
        <v>38</v>
      </c>
      <c r="M34" s="26">
        <v>34</v>
      </c>
      <c r="N34" s="26">
        <v>25</v>
      </c>
      <c r="O34" s="26">
        <v>0</v>
      </c>
      <c r="P34" s="26">
        <v>0</v>
      </c>
      <c r="Q34" s="26">
        <v>0</v>
      </c>
      <c r="R34" s="28">
        <f>K34+L34+M34+N34+O34+P34+Q34</f>
        <v>152</v>
      </c>
      <c r="S34" s="25">
        <v>82</v>
      </c>
    </row>
    <row r="35" spans="1:19" ht="15.75" x14ac:dyDescent="0.25">
      <c r="A35" s="31" t="s">
        <v>43</v>
      </c>
      <c r="B35" s="32"/>
      <c r="C35" s="23"/>
      <c r="D35" s="14" t="s">
        <v>23</v>
      </c>
      <c r="E35" s="15">
        <v>50</v>
      </c>
      <c r="F35" s="15">
        <v>24</v>
      </c>
      <c r="G35" s="15">
        <v>43</v>
      </c>
      <c r="H35" s="15">
        <v>24</v>
      </c>
      <c r="I35" s="15">
        <v>33</v>
      </c>
      <c r="J35" s="16">
        <f>E35+F35+G35+H35+I35</f>
        <v>174</v>
      </c>
      <c r="K35" s="27"/>
      <c r="L35" s="27"/>
      <c r="M35" s="27"/>
      <c r="N35" s="27"/>
      <c r="O35" s="27"/>
      <c r="P35" s="27"/>
      <c r="Q35" s="27"/>
      <c r="R35" s="29"/>
      <c r="S35" s="25"/>
    </row>
    <row r="36" spans="1:19" ht="15.75" x14ac:dyDescent="0.25">
      <c r="A36" s="30" t="s">
        <v>44</v>
      </c>
      <c r="B36" s="50">
        <f>[3]Лист1!B7</f>
        <v>184</v>
      </c>
      <c r="C36" s="51">
        <f>[3]Лист1!C7</f>
        <v>2</v>
      </c>
      <c r="D36" s="14" t="str">
        <f>[3]Лист1!D7</f>
        <v>інтенсивна</v>
      </c>
      <c r="E36" s="15">
        <f>[3]Лист1!E7</f>
        <v>25</v>
      </c>
      <c r="F36" s="15">
        <f>[3]Лист1!F7</f>
        <v>18</v>
      </c>
      <c r="G36" s="15">
        <f>[3]Лист1!G7</f>
        <v>13</v>
      </c>
      <c r="H36" s="15">
        <f>[3]Лист1!H7</f>
        <v>14</v>
      </c>
      <c r="I36" s="15">
        <f>[3]Лист1!I7</f>
        <v>2</v>
      </c>
      <c r="J36" s="16">
        <f>[3]Лист1!J7</f>
        <v>72</v>
      </c>
      <c r="K36" s="26">
        <f>[3]Лист1!K7</f>
        <v>14</v>
      </c>
      <c r="L36" s="26">
        <f>[3]Лист1!L7</f>
        <v>8</v>
      </c>
      <c r="M36" s="26">
        <f>[3]Лист1!M7</f>
        <v>8</v>
      </c>
      <c r="N36" s="26">
        <f>[3]Лист1!N7</f>
        <v>19</v>
      </c>
      <c r="O36" s="26">
        <f>[3]Лист1!O7</f>
        <v>0</v>
      </c>
      <c r="P36" s="26">
        <f>[3]Лист1!P7</f>
        <v>2</v>
      </c>
      <c r="Q36" s="26">
        <f>[3]Лист1!Q7</f>
        <v>1</v>
      </c>
      <c r="R36" s="28">
        <f>K36+L36+M36+N36+O36+P36+Q36</f>
        <v>52</v>
      </c>
      <c r="S36" s="33">
        <f>[3]Лист1!S7</f>
        <v>0</v>
      </c>
    </row>
    <row r="37" spans="1:19" ht="15.75" x14ac:dyDescent="0.25">
      <c r="A37" s="31"/>
      <c r="B37" s="52"/>
      <c r="C37" s="53"/>
      <c r="D37" s="14" t="str">
        <f>[3]Лист1!D8</f>
        <v>підтримуюча</v>
      </c>
      <c r="E37" s="15">
        <f>[3]Лист1!E8</f>
        <v>32</v>
      </c>
      <c r="F37" s="15">
        <f>[3]Лист1!F8</f>
        <v>6</v>
      </c>
      <c r="G37" s="15">
        <f>[3]Лист1!G8</f>
        <v>17</v>
      </c>
      <c r="H37" s="15">
        <f>[3]Лист1!H8</f>
        <v>4</v>
      </c>
      <c r="I37" s="15">
        <f>[3]Лист1!I8</f>
        <v>1</v>
      </c>
      <c r="J37" s="16">
        <f>[3]Лист1!J8</f>
        <v>60</v>
      </c>
      <c r="K37" s="27"/>
      <c r="L37" s="27"/>
      <c r="M37" s="27"/>
      <c r="N37" s="27"/>
      <c r="O37" s="27"/>
      <c r="P37" s="27"/>
      <c r="Q37" s="27"/>
      <c r="R37" s="29"/>
      <c r="S37" s="34"/>
    </row>
    <row r="38" spans="1:19" ht="15.75" x14ac:dyDescent="0.25">
      <c r="A38" s="30" t="s">
        <v>45</v>
      </c>
      <c r="B38" s="32">
        <f>J38+J39+R38+S38</f>
        <v>92</v>
      </c>
      <c r="C38" s="23">
        <v>0</v>
      </c>
      <c r="D38" s="14" t="s">
        <v>22</v>
      </c>
      <c r="E38" s="19">
        <v>7</v>
      </c>
      <c r="F38" s="19">
        <v>11</v>
      </c>
      <c r="G38" s="19">
        <v>11</v>
      </c>
      <c r="H38" s="19">
        <v>1</v>
      </c>
      <c r="I38" s="19">
        <v>3</v>
      </c>
      <c r="J38" s="16">
        <f t="shared" ref="J38:J43" si="0">E38+F38+G38+H38+I38</f>
        <v>33</v>
      </c>
      <c r="K38" s="54">
        <v>2</v>
      </c>
      <c r="L38" s="54">
        <v>3</v>
      </c>
      <c r="M38" s="54">
        <v>2</v>
      </c>
      <c r="N38" s="54">
        <v>11</v>
      </c>
      <c r="O38" s="55">
        <v>2</v>
      </c>
      <c r="P38" s="55">
        <v>0</v>
      </c>
      <c r="Q38" s="55">
        <v>0</v>
      </c>
      <c r="R38" s="28">
        <f>K38+L38+M38+N38+O38+P38+Q38</f>
        <v>20</v>
      </c>
      <c r="S38" s="25">
        <v>0</v>
      </c>
    </row>
    <row r="39" spans="1:19" ht="15.75" x14ac:dyDescent="0.25">
      <c r="A39" s="31" t="s">
        <v>30</v>
      </c>
      <c r="B39" s="32"/>
      <c r="C39" s="23"/>
      <c r="D39" s="14" t="s">
        <v>23</v>
      </c>
      <c r="E39" s="19">
        <v>17</v>
      </c>
      <c r="F39" s="19">
        <v>8</v>
      </c>
      <c r="G39" s="19">
        <v>11</v>
      </c>
      <c r="H39" s="19">
        <v>0</v>
      </c>
      <c r="I39" s="19">
        <v>3</v>
      </c>
      <c r="J39" s="16">
        <f t="shared" si="0"/>
        <v>39</v>
      </c>
      <c r="K39" s="56"/>
      <c r="L39" s="56"/>
      <c r="M39" s="56"/>
      <c r="N39" s="56"/>
      <c r="O39" s="57"/>
      <c r="P39" s="57"/>
      <c r="Q39" s="57"/>
      <c r="R39" s="29"/>
      <c r="S39" s="25"/>
    </row>
    <row r="40" spans="1:19" ht="15.75" x14ac:dyDescent="0.25">
      <c r="A40" s="30" t="s">
        <v>46</v>
      </c>
      <c r="B40" s="32">
        <f>J40+J41+R40+S40</f>
        <v>154</v>
      </c>
      <c r="C40" s="23">
        <v>1</v>
      </c>
      <c r="D40" s="14" t="s">
        <v>22</v>
      </c>
      <c r="E40" s="15">
        <v>5</v>
      </c>
      <c r="F40" s="15">
        <v>33</v>
      </c>
      <c r="G40" s="15">
        <v>5</v>
      </c>
      <c r="H40" s="15">
        <v>25</v>
      </c>
      <c r="I40" s="15">
        <v>1</v>
      </c>
      <c r="J40" s="16">
        <f t="shared" si="0"/>
        <v>69</v>
      </c>
      <c r="K40" s="26">
        <v>5</v>
      </c>
      <c r="L40" s="26">
        <v>8</v>
      </c>
      <c r="M40" s="26">
        <v>9</v>
      </c>
      <c r="N40" s="26">
        <v>5</v>
      </c>
      <c r="O40" s="26">
        <v>3</v>
      </c>
      <c r="P40" s="26">
        <v>0</v>
      </c>
      <c r="Q40" s="26">
        <v>0</v>
      </c>
      <c r="R40" s="28">
        <f>K40+L40+M40+N40+O40+P40+Q40</f>
        <v>30</v>
      </c>
      <c r="S40" s="25">
        <v>0</v>
      </c>
    </row>
    <row r="41" spans="1:19" ht="15.75" x14ac:dyDescent="0.25">
      <c r="A41" s="31"/>
      <c r="B41" s="32"/>
      <c r="C41" s="23"/>
      <c r="D41" s="14" t="s">
        <v>23</v>
      </c>
      <c r="E41" s="15">
        <v>18</v>
      </c>
      <c r="F41" s="15">
        <v>10</v>
      </c>
      <c r="G41" s="15">
        <v>15</v>
      </c>
      <c r="H41" s="15">
        <v>4</v>
      </c>
      <c r="I41" s="15">
        <v>8</v>
      </c>
      <c r="J41" s="16">
        <f t="shared" si="0"/>
        <v>55</v>
      </c>
      <c r="K41" s="27"/>
      <c r="L41" s="27"/>
      <c r="M41" s="27"/>
      <c r="N41" s="27"/>
      <c r="O41" s="27"/>
      <c r="P41" s="27"/>
      <c r="Q41" s="27"/>
      <c r="R41" s="29"/>
      <c r="S41" s="25"/>
    </row>
    <row r="42" spans="1:19" ht="15.75" x14ac:dyDescent="0.25">
      <c r="A42" s="30" t="s">
        <v>47</v>
      </c>
      <c r="B42" s="32">
        <f>J42+J43+R42+S42</f>
        <v>54</v>
      </c>
      <c r="C42" s="23">
        <v>0</v>
      </c>
      <c r="D42" s="14" t="s">
        <v>22</v>
      </c>
      <c r="E42" s="15">
        <v>2</v>
      </c>
      <c r="F42" s="15">
        <v>12</v>
      </c>
      <c r="G42" s="15">
        <v>0</v>
      </c>
      <c r="H42" s="15">
        <v>0</v>
      </c>
      <c r="I42" s="15">
        <v>0</v>
      </c>
      <c r="J42" s="16">
        <f t="shared" si="0"/>
        <v>14</v>
      </c>
      <c r="K42" s="26">
        <v>1</v>
      </c>
      <c r="L42" s="26">
        <v>3</v>
      </c>
      <c r="M42" s="26">
        <v>0</v>
      </c>
      <c r="N42" s="26">
        <v>5</v>
      </c>
      <c r="O42" s="26">
        <v>0</v>
      </c>
      <c r="P42" s="26">
        <v>0</v>
      </c>
      <c r="Q42" s="26">
        <v>0</v>
      </c>
      <c r="R42" s="28">
        <f>K42+L42+M42+N42+O42+P42+Q42</f>
        <v>9</v>
      </c>
      <c r="S42" s="25">
        <v>0</v>
      </c>
    </row>
    <row r="43" spans="1:19" ht="15.75" x14ac:dyDescent="0.25">
      <c r="A43" s="31"/>
      <c r="B43" s="32"/>
      <c r="C43" s="23"/>
      <c r="D43" s="14" t="s">
        <v>23</v>
      </c>
      <c r="E43" s="15">
        <v>13</v>
      </c>
      <c r="F43" s="15">
        <v>4</v>
      </c>
      <c r="G43" s="15">
        <v>7</v>
      </c>
      <c r="H43" s="15">
        <v>1</v>
      </c>
      <c r="I43" s="15">
        <v>6</v>
      </c>
      <c r="J43" s="16">
        <f t="shared" si="0"/>
        <v>31</v>
      </c>
      <c r="K43" s="27"/>
      <c r="L43" s="27"/>
      <c r="M43" s="27"/>
      <c r="N43" s="27"/>
      <c r="O43" s="27"/>
      <c r="P43" s="27"/>
      <c r="Q43" s="27"/>
      <c r="R43" s="29"/>
      <c r="S43" s="25"/>
    </row>
    <row r="44" spans="1:19" ht="15.75" x14ac:dyDescent="0.25">
      <c r="A44" s="30" t="s">
        <v>48</v>
      </c>
      <c r="B44" s="50">
        <v>541</v>
      </c>
      <c r="C44" s="51">
        <v>29</v>
      </c>
      <c r="D44" s="58" t="s">
        <v>22</v>
      </c>
      <c r="E44" s="59">
        <v>18</v>
      </c>
      <c r="F44" s="59">
        <v>17</v>
      </c>
      <c r="G44" s="59">
        <v>38</v>
      </c>
      <c r="H44" s="59">
        <v>76</v>
      </c>
      <c r="I44" s="59">
        <v>45</v>
      </c>
      <c r="J44" s="16">
        <v>194</v>
      </c>
      <c r="K44" s="26">
        <v>80</v>
      </c>
      <c r="L44" s="26">
        <v>27</v>
      </c>
      <c r="M44" s="26">
        <v>22</v>
      </c>
      <c r="N44" s="26">
        <v>27</v>
      </c>
      <c r="O44" s="26">
        <v>4</v>
      </c>
      <c r="P44" s="26">
        <v>1</v>
      </c>
      <c r="Q44" s="26">
        <v>6</v>
      </c>
      <c r="R44" s="28">
        <f>K44+L44+M44+N44+O44+P44+Q44</f>
        <v>167</v>
      </c>
      <c r="S44" s="33">
        <v>51</v>
      </c>
    </row>
    <row r="45" spans="1:19" ht="15.75" x14ac:dyDescent="0.25">
      <c r="A45" s="31" t="s">
        <v>32</v>
      </c>
      <c r="B45" s="52"/>
      <c r="C45" s="53"/>
      <c r="D45" s="58" t="s">
        <v>23</v>
      </c>
      <c r="E45" s="59">
        <v>31</v>
      </c>
      <c r="F45" s="59">
        <v>7</v>
      </c>
      <c r="G45" s="59">
        <v>24</v>
      </c>
      <c r="H45" s="59">
        <v>23</v>
      </c>
      <c r="I45" s="59">
        <v>44</v>
      </c>
      <c r="J45" s="16">
        <v>129</v>
      </c>
      <c r="K45" s="27"/>
      <c r="L45" s="27"/>
      <c r="M45" s="27"/>
      <c r="N45" s="27"/>
      <c r="O45" s="27"/>
      <c r="P45" s="27"/>
      <c r="Q45" s="27"/>
      <c r="R45" s="29"/>
      <c r="S45" s="34"/>
    </row>
    <row r="46" spans="1:19" ht="15.75" x14ac:dyDescent="0.25">
      <c r="A46" s="30" t="s">
        <v>49</v>
      </c>
      <c r="B46" s="32">
        <f>[4]Лист1!B7</f>
        <v>355</v>
      </c>
      <c r="C46" s="23">
        <f>[4]Лист1!C7</f>
        <v>4</v>
      </c>
      <c r="D46" s="14" t="str">
        <f>[4]Лист1!D7</f>
        <v>інтенсивна</v>
      </c>
      <c r="E46" s="15">
        <f>[4]Лист1!E7</f>
        <v>28</v>
      </c>
      <c r="F46" s="15">
        <f>[4]Лист1!F7</f>
        <v>24</v>
      </c>
      <c r="G46" s="15">
        <f>[4]Лист1!G7</f>
        <v>12</v>
      </c>
      <c r="H46" s="15">
        <f>[4]Лист1!H7</f>
        <v>13</v>
      </c>
      <c r="I46" s="15">
        <f>[4]Лист1!I7</f>
        <v>13</v>
      </c>
      <c r="J46" s="16">
        <f>[4]Лист1!J7</f>
        <v>90</v>
      </c>
      <c r="K46" s="26">
        <f>[4]Лист1!K7</f>
        <v>18</v>
      </c>
      <c r="L46" s="26">
        <f>[4]Лист1!L7</f>
        <v>32</v>
      </c>
      <c r="M46" s="26">
        <f>[4]Лист1!M7</f>
        <v>9</v>
      </c>
      <c r="N46" s="26">
        <f>[4]Лист1!N7</f>
        <v>24</v>
      </c>
      <c r="O46" s="26">
        <f>[4]Лист1!O7</f>
        <v>4</v>
      </c>
      <c r="P46" s="26">
        <f>[4]Лист1!P7</f>
        <v>2</v>
      </c>
      <c r="Q46" s="26">
        <f>[4]Лист1!Q7</f>
        <v>0</v>
      </c>
      <c r="R46" s="28">
        <f>K46+L46+M46+N46+O46+P46+Q46</f>
        <v>89</v>
      </c>
      <c r="S46" s="25">
        <f>[4]Лист1!S7</f>
        <v>42</v>
      </c>
    </row>
    <row r="47" spans="1:19" ht="15.75" x14ac:dyDescent="0.25">
      <c r="A47" s="31" t="s">
        <v>36</v>
      </c>
      <c r="B47" s="32"/>
      <c r="C47" s="23"/>
      <c r="D47" s="14" t="str">
        <f>[4]Лист1!D8</f>
        <v>підтримуюча</v>
      </c>
      <c r="E47" s="15">
        <f>[4]Лист1!E8</f>
        <v>56</v>
      </c>
      <c r="F47" s="15">
        <f>[4]Лист1!F8</f>
        <v>13</v>
      </c>
      <c r="G47" s="15">
        <f>[4]Лист1!G8</f>
        <v>13</v>
      </c>
      <c r="H47" s="15">
        <f>[4]Лист1!H8</f>
        <v>13</v>
      </c>
      <c r="I47" s="15">
        <f>[4]Лист1!I8</f>
        <v>39</v>
      </c>
      <c r="J47" s="16">
        <f>[4]Лист1!J8</f>
        <v>134</v>
      </c>
      <c r="K47" s="27"/>
      <c r="L47" s="27"/>
      <c r="M47" s="27"/>
      <c r="N47" s="27"/>
      <c r="O47" s="27"/>
      <c r="P47" s="27"/>
      <c r="Q47" s="27"/>
      <c r="R47" s="29"/>
      <c r="S47" s="25"/>
    </row>
    <row r="48" spans="1:19" ht="15.75" x14ac:dyDescent="0.25">
      <c r="A48" s="30" t="s">
        <v>50</v>
      </c>
      <c r="B48" s="32">
        <v>113</v>
      </c>
      <c r="C48" s="23">
        <v>0</v>
      </c>
      <c r="D48" s="14" t="str">
        <f>[5]Лист1!D14</f>
        <v>інтенсивна</v>
      </c>
      <c r="E48" s="15">
        <f>[5]Лист1!E14</f>
        <v>10</v>
      </c>
      <c r="F48" s="15">
        <f>[5]Лист1!F14</f>
        <v>8</v>
      </c>
      <c r="G48" s="15">
        <f>[5]Лист1!G14</f>
        <v>14</v>
      </c>
      <c r="H48" s="15">
        <f>[5]Лист1!H14</f>
        <v>24</v>
      </c>
      <c r="I48" s="15">
        <f>[5]Лист1!I14</f>
        <v>0</v>
      </c>
      <c r="J48" s="16">
        <f>[5]Лист1!J14</f>
        <v>56</v>
      </c>
      <c r="K48" s="26">
        <f>[5]Лист1!K14</f>
        <v>6</v>
      </c>
      <c r="L48" s="26">
        <f>[5]Лист1!L14</f>
        <v>11</v>
      </c>
      <c r="M48" s="26">
        <f>[5]Лист1!M14</f>
        <v>8</v>
      </c>
      <c r="N48" s="26">
        <f>[5]Лист1!N14</f>
        <v>3</v>
      </c>
      <c r="O48" s="26">
        <f>[5]Лист1!O14</f>
        <v>0</v>
      </c>
      <c r="P48" s="26">
        <f>[5]Лист1!P14</f>
        <v>0</v>
      </c>
      <c r="Q48" s="26">
        <f>[5]Лист1!Q14</f>
        <v>0</v>
      </c>
      <c r="R48" s="28">
        <f>K48+L48+M48+N48+O48+P48+Q48</f>
        <v>28</v>
      </c>
      <c r="S48" s="25">
        <f>[5]Лист1!S14</f>
        <v>0</v>
      </c>
    </row>
    <row r="49" spans="1:19" ht="15.75" x14ac:dyDescent="0.25">
      <c r="A49" s="31" t="s">
        <v>30</v>
      </c>
      <c r="B49" s="32"/>
      <c r="C49" s="23"/>
      <c r="D49" s="14" t="str">
        <f>[5]Лист1!D15</f>
        <v>підтримуюча</v>
      </c>
      <c r="E49" s="15">
        <f>[5]Лист1!E15</f>
        <v>3</v>
      </c>
      <c r="F49" s="15">
        <f>[5]Лист1!F15</f>
        <v>1</v>
      </c>
      <c r="G49" s="15">
        <f>[5]Лист1!G15</f>
        <v>20</v>
      </c>
      <c r="H49" s="15">
        <f>[5]Лист1!H15</f>
        <v>3</v>
      </c>
      <c r="I49" s="15">
        <f>[5]Лист1!I15</f>
        <v>2</v>
      </c>
      <c r="J49" s="16">
        <f>[5]Лист1!J15</f>
        <v>29</v>
      </c>
      <c r="K49" s="27"/>
      <c r="L49" s="27"/>
      <c r="M49" s="27"/>
      <c r="N49" s="27"/>
      <c r="O49" s="27"/>
      <c r="P49" s="27"/>
      <c r="Q49" s="27"/>
      <c r="R49" s="29"/>
      <c r="S49" s="25"/>
    </row>
    <row r="50" spans="1:19" ht="15.75" x14ac:dyDescent="0.25">
      <c r="A50" s="30" t="s">
        <v>51</v>
      </c>
      <c r="B50" s="50">
        <v>157</v>
      </c>
      <c r="C50" s="51">
        <v>2</v>
      </c>
      <c r="D50" s="14" t="str">
        <f>[6]Лист1!D7</f>
        <v>інтенсивна</v>
      </c>
      <c r="E50" s="15">
        <f>[6]Лист1!E7</f>
        <v>11</v>
      </c>
      <c r="F50" s="15">
        <f>[6]Лист1!F7</f>
        <v>19</v>
      </c>
      <c r="G50" s="15">
        <f>[6]Лист1!G7</f>
        <v>2</v>
      </c>
      <c r="H50" s="15">
        <f>[6]Лист1!H7</f>
        <v>9</v>
      </c>
      <c r="I50" s="15">
        <v>7</v>
      </c>
      <c r="J50" s="16">
        <v>48</v>
      </c>
      <c r="K50" s="26">
        <f>[6]Лист1!M7</f>
        <v>11</v>
      </c>
      <c r="L50" s="26">
        <f>[6]Лист1!N7</f>
        <v>7</v>
      </c>
      <c r="M50" s="26">
        <f>[6]Лист1!O7</f>
        <v>17</v>
      </c>
      <c r="N50" s="26">
        <f>[6]Лист1!P7</f>
        <v>15</v>
      </c>
      <c r="O50" s="26">
        <f>[6]Лист1!Q7</f>
        <v>1</v>
      </c>
      <c r="P50" s="26">
        <f>[6]Лист1!R7</f>
        <v>0</v>
      </c>
      <c r="Q50" s="26">
        <f>[6]Лист1!S7</f>
        <v>3</v>
      </c>
      <c r="R50" s="28">
        <f>K50+L50+M50+N50+O50+P50+Q50</f>
        <v>54</v>
      </c>
      <c r="S50" s="33">
        <v>9</v>
      </c>
    </row>
    <row r="51" spans="1:19" ht="15.75" x14ac:dyDescent="0.25">
      <c r="A51" s="31" t="s">
        <v>30</v>
      </c>
      <c r="B51" s="52"/>
      <c r="C51" s="53"/>
      <c r="D51" s="14" t="str">
        <f>[6]Лист1!D8</f>
        <v>підтримуюча</v>
      </c>
      <c r="E51" s="15">
        <f>[6]Лист1!E8</f>
        <v>16</v>
      </c>
      <c r="F51" s="15">
        <f>[6]Лист1!F8</f>
        <v>4</v>
      </c>
      <c r="G51" s="15">
        <f>[6]Лист1!G8</f>
        <v>18</v>
      </c>
      <c r="H51" s="15">
        <f>[6]Лист1!H8</f>
        <v>3</v>
      </c>
      <c r="I51" s="15">
        <v>5</v>
      </c>
      <c r="J51" s="16">
        <v>46</v>
      </c>
      <c r="K51" s="27"/>
      <c r="L51" s="27"/>
      <c r="M51" s="27"/>
      <c r="N51" s="27"/>
      <c r="O51" s="27"/>
      <c r="P51" s="27"/>
      <c r="Q51" s="27"/>
      <c r="R51" s="29"/>
      <c r="S51" s="34"/>
    </row>
    <row r="52" spans="1:19" ht="15.75" x14ac:dyDescent="0.25">
      <c r="A52" s="30" t="s">
        <v>52</v>
      </c>
      <c r="B52" s="50">
        <f>[7]Лист1!B7</f>
        <v>137</v>
      </c>
      <c r="C52" s="51">
        <f>[7]Лист1!C7</f>
        <v>1</v>
      </c>
      <c r="D52" s="14" t="str">
        <f>[7]Лист1!D7</f>
        <v>Інтенсивна</v>
      </c>
      <c r="E52" s="15">
        <f>[7]Лист1!E7</f>
        <v>34</v>
      </c>
      <c r="F52" s="15">
        <f>[7]Лист1!F7</f>
        <v>16</v>
      </c>
      <c r="G52" s="15">
        <f>[7]Лист1!G7</f>
        <v>1</v>
      </c>
      <c r="H52" s="15">
        <f>[7]Лист1!H7</f>
        <v>4</v>
      </c>
      <c r="I52" s="15">
        <f>[7]Лист1!I7</f>
        <v>11</v>
      </c>
      <c r="J52" s="16">
        <f>[7]Лист1!J7</f>
        <v>66</v>
      </c>
      <c r="K52" s="26">
        <f>[7]Лист1!K7</f>
        <v>3</v>
      </c>
      <c r="L52" s="26">
        <f>[7]Лист1!L7</f>
        <v>12</v>
      </c>
      <c r="M52" s="26">
        <f>[7]Лист1!M7</f>
        <v>1</v>
      </c>
      <c r="N52" s="26">
        <f>[7]Лист1!N7</f>
        <v>5</v>
      </c>
      <c r="O52" s="26">
        <f>[7]Лист1!O7</f>
        <v>2</v>
      </c>
      <c r="P52" s="26">
        <f>[7]Лист1!P7</f>
        <v>0</v>
      </c>
      <c r="Q52" s="26">
        <f>[7]Лист1!Q7</f>
        <v>0</v>
      </c>
      <c r="R52" s="28">
        <f>K52+L52+M52+N52+O52+P52+Q52</f>
        <v>23</v>
      </c>
      <c r="S52" s="25">
        <v>0</v>
      </c>
    </row>
    <row r="53" spans="1:19" ht="16.5" customHeight="1" x14ac:dyDescent="0.25">
      <c r="A53" s="31"/>
      <c r="B53" s="52"/>
      <c r="C53" s="53"/>
      <c r="D53" s="14" t="str">
        <f>[7]Лист1!D8</f>
        <v>Підтримуюча</v>
      </c>
      <c r="E53" s="15">
        <f>[7]Лист1!E8</f>
        <v>26</v>
      </c>
      <c r="F53" s="15">
        <f>[7]Лист1!F8</f>
        <v>2</v>
      </c>
      <c r="G53" s="15">
        <f>[7]Лист1!G8</f>
        <v>9</v>
      </c>
      <c r="H53" s="15">
        <v>0</v>
      </c>
      <c r="I53" s="15">
        <f>[7]Лист1!I8</f>
        <v>11</v>
      </c>
      <c r="J53" s="16">
        <f>[7]Лист1!J8</f>
        <v>48</v>
      </c>
      <c r="K53" s="27"/>
      <c r="L53" s="27"/>
      <c r="M53" s="27"/>
      <c r="N53" s="27"/>
      <c r="O53" s="27"/>
      <c r="P53" s="27"/>
      <c r="Q53" s="27"/>
      <c r="R53" s="29"/>
      <c r="S53" s="25"/>
    </row>
    <row r="54" spans="1:19" ht="15.75" x14ac:dyDescent="0.25">
      <c r="A54" s="30" t="s">
        <v>53</v>
      </c>
      <c r="B54" s="50">
        <f>J54+J55+R54+S54</f>
        <v>32</v>
      </c>
      <c r="C54" s="51">
        <v>2</v>
      </c>
      <c r="D54" s="14" t="s">
        <v>22</v>
      </c>
      <c r="E54" s="15">
        <v>0</v>
      </c>
      <c r="F54" s="15">
        <v>0</v>
      </c>
      <c r="G54" s="15">
        <v>0</v>
      </c>
      <c r="H54" s="15">
        <v>0</v>
      </c>
      <c r="I54" s="15">
        <v>0</v>
      </c>
      <c r="J54" s="16">
        <f>E54+F54+G54+H54+I54</f>
        <v>0</v>
      </c>
      <c r="K54" s="26">
        <v>1</v>
      </c>
      <c r="L54" s="26">
        <v>2</v>
      </c>
      <c r="M54" s="26">
        <v>0</v>
      </c>
      <c r="N54" s="26">
        <v>5</v>
      </c>
      <c r="O54" s="26">
        <v>0</v>
      </c>
      <c r="P54" s="26">
        <v>1</v>
      </c>
      <c r="Q54" s="26">
        <v>0</v>
      </c>
      <c r="R54" s="28">
        <f>K54+L54+M54+N54+O54+P54+Q54</f>
        <v>9</v>
      </c>
      <c r="S54" s="25">
        <v>0</v>
      </c>
    </row>
    <row r="55" spans="1:19" ht="15.75" x14ac:dyDescent="0.25">
      <c r="A55" s="31"/>
      <c r="B55" s="52"/>
      <c r="C55" s="53"/>
      <c r="D55" s="14" t="s">
        <v>23</v>
      </c>
      <c r="E55" s="15">
        <v>11</v>
      </c>
      <c r="F55" s="15">
        <v>2</v>
      </c>
      <c r="G55" s="15">
        <v>9</v>
      </c>
      <c r="H55" s="15">
        <v>1</v>
      </c>
      <c r="I55" s="15">
        <v>0</v>
      </c>
      <c r="J55" s="16">
        <f>E55+F55+G55+H55+I55</f>
        <v>23</v>
      </c>
      <c r="K55" s="27"/>
      <c r="L55" s="27"/>
      <c r="M55" s="27"/>
      <c r="N55" s="27"/>
      <c r="O55" s="27"/>
      <c r="P55" s="27"/>
      <c r="Q55" s="27"/>
      <c r="R55" s="29"/>
      <c r="S55" s="25"/>
    </row>
    <row r="56" spans="1:19" ht="15.75" x14ac:dyDescent="0.25">
      <c r="A56" s="30" t="s">
        <v>54</v>
      </c>
      <c r="B56" s="50">
        <v>164</v>
      </c>
      <c r="C56" s="51">
        <v>3</v>
      </c>
      <c r="D56" s="14" t="s">
        <v>22</v>
      </c>
      <c r="E56" s="15">
        <v>25</v>
      </c>
      <c r="F56" s="15">
        <v>21</v>
      </c>
      <c r="G56" s="15">
        <v>29</v>
      </c>
      <c r="H56" s="15">
        <v>1</v>
      </c>
      <c r="I56" s="15">
        <v>9</v>
      </c>
      <c r="J56" s="16">
        <v>85</v>
      </c>
      <c r="K56" s="26">
        <v>11</v>
      </c>
      <c r="L56" s="26">
        <v>17</v>
      </c>
      <c r="M56" s="26">
        <v>4</v>
      </c>
      <c r="N56" s="26">
        <v>8</v>
      </c>
      <c r="O56" s="26">
        <v>0</v>
      </c>
      <c r="P56" s="26">
        <v>3</v>
      </c>
      <c r="Q56" s="26">
        <v>1</v>
      </c>
      <c r="R56" s="28">
        <f>K56+L56+M56+N56+O56+P56+Q56</f>
        <v>44</v>
      </c>
      <c r="S56" s="33">
        <v>0</v>
      </c>
    </row>
    <row r="57" spans="1:19" ht="15.75" x14ac:dyDescent="0.25">
      <c r="A57" s="31"/>
      <c r="B57" s="52"/>
      <c r="C57" s="53"/>
      <c r="D57" s="14" t="s">
        <v>23</v>
      </c>
      <c r="E57" s="15">
        <v>14</v>
      </c>
      <c r="F57" s="15">
        <v>3</v>
      </c>
      <c r="G57" s="15">
        <v>11</v>
      </c>
      <c r="H57" s="15">
        <v>1</v>
      </c>
      <c r="I57" s="15">
        <v>6</v>
      </c>
      <c r="J57" s="16">
        <v>35</v>
      </c>
      <c r="K57" s="27"/>
      <c r="L57" s="27"/>
      <c r="M57" s="27"/>
      <c r="N57" s="27"/>
      <c r="O57" s="27"/>
      <c r="P57" s="27"/>
      <c r="Q57" s="27"/>
      <c r="R57" s="29"/>
      <c r="S57" s="34"/>
    </row>
    <row r="58" spans="1:19" ht="15.75" x14ac:dyDescent="0.25">
      <c r="A58" s="30" t="s">
        <v>55</v>
      </c>
      <c r="B58" s="50">
        <f>J58+J59+R58+S58</f>
        <v>109</v>
      </c>
      <c r="C58" s="51">
        <v>0</v>
      </c>
      <c r="D58" s="14" t="s">
        <v>22</v>
      </c>
      <c r="E58" s="60">
        <v>13</v>
      </c>
      <c r="F58" s="60">
        <v>24</v>
      </c>
      <c r="G58" s="60">
        <v>15</v>
      </c>
      <c r="H58" s="60">
        <v>24</v>
      </c>
      <c r="I58" s="60">
        <v>12</v>
      </c>
      <c r="J58" s="16">
        <f>E58+F58+G58+H58+I58</f>
        <v>88</v>
      </c>
      <c r="K58" s="26">
        <v>0</v>
      </c>
      <c r="L58" s="26">
        <v>0</v>
      </c>
      <c r="M58" s="26">
        <v>0</v>
      </c>
      <c r="N58" s="26">
        <v>6</v>
      </c>
      <c r="O58" s="26">
        <v>1</v>
      </c>
      <c r="P58" s="26">
        <v>9</v>
      </c>
      <c r="Q58" s="26">
        <v>0</v>
      </c>
      <c r="R58" s="28">
        <f>K58+L58+M58+N58+O58+P58+Q58</f>
        <v>16</v>
      </c>
      <c r="S58" s="25">
        <v>0</v>
      </c>
    </row>
    <row r="59" spans="1:19" ht="15.75" x14ac:dyDescent="0.25">
      <c r="A59" s="31"/>
      <c r="B59" s="52"/>
      <c r="C59" s="53"/>
      <c r="D59" s="14" t="s">
        <v>23</v>
      </c>
      <c r="E59" s="60">
        <v>1</v>
      </c>
      <c r="F59" s="60">
        <v>2</v>
      </c>
      <c r="G59" s="60">
        <v>1</v>
      </c>
      <c r="H59" s="60">
        <v>0</v>
      </c>
      <c r="I59" s="60">
        <v>1</v>
      </c>
      <c r="J59" s="16">
        <f>E59+F59+G59+H59+I59</f>
        <v>5</v>
      </c>
      <c r="K59" s="27"/>
      <c r="L59" s="27"/>
      <c r="M59" s="27"/>
      <c r="N59" s="27"/>
      <c r="O59" s="27"/>
      <c r="P59" s="27"/>
      <c r="Q59" s="27"/>
      <c r="R59" s="29"/>
      <c r="S59" s="25"/>
    </row>
    <row r="60" spans="1:19" ht="15.75" x14ac:dyDescent="0.25">
      <c r="A60" s="30" t="s">
        <v>10</v>
      </c>
      <c r="B60" s="50">
        <f>B58+B56+B54+B52+B50+B48+B46+B44+B42+B40+B38+B36+B34+B32+B30+B28+B26+B24+B22+B20+B18+B16+B14+B12+B10+B8+B6</f>
        <v>6488</v>
      </c>
      <c r="C60" s="51">
        <f>SUM(C6:C59)</f>
        <v>73</v>
      </c>
      <c r="D60" s="14" t="s">
        <v>22</v>
      </c>
      <c r="E60" s="20">
        <f t="shared" ref="E60:J60" si="1">E56+E54+E52+E50+E48+E46+E44+E42+E40+E38+E36+E34+E32+E30+E28+E26+E24+E22+E20+E18+E16+E12+E10+E8+E6+E58+E14</f>
        <v>517</v>
      </c>
      <c r="F60" s="20">
        <f t="shared" si="1"/>
        <v>736</v>
      </c>
      <c r="G60" s="20">
        <f t="shared" si="1"/>
        <v>483</v>
      </c>
      <c r="H60" s="20">
        <f t="shared" si="1"/>
        <v>501</v>
      </c>
      <c r="I60" s="20">
        <f t="shared" si="1"/>
        <v>260</v>
      </c>
      <c r="J60" s="21">
        <f t="shared" si="1"/>
        <v>2497</v>
      </c>
      <c r="K60" s="23">
        <f>SUM(K6:K59)</f>
        <v>417</v>
      </c>
      <c r="L60" s="23">
        <f t="shared" ref="L60:Q60" si="2">SUM(L6:L59)</f>
        <v>402</v>
      </c>
      <c r="M60" s="23">
        <f t="shared" si="2"/>
        <v>227</v>
      </c>
      <c r="N60" s="23">
        <f t="shared" si="2"/>
        <v>372</v>
      </c>
      <c r="O60" s="23">
        <f t="shared" si="2"/>
        <v>40</v>
      </c>
      <c r="P60" s="23">
        <f t="shared" si="2"/>
        <v>36</v>
      </c>
      <c r="Q60" s="23">
        <f t="shared" si="2"/>
        <v>28</v>
      </c>
      <c r="R60" s="24">
        <f>SUM(R6:R59)</f>
        <v>1522</v>
      </c>
      <c r="S60" s="25">
        <f>SUM(S6:S59)</f>
        <v>540</v>
      </c>
    </row>
    <row r="61" spans="1:19" ht="15.75" x14ac:dyDescent="0.25">
      <c r="A61" s="31"/>
      <c r="B61" s="52"/>
      <c r="C61" s="53"/>
      <c r="D61" s="14" t="s">
        <v>23</v>
      </c>
      <c r="E61" s="20">
        <f>E57+E55+E53+E51+E49+E47+E45+E43+E41+E39+E37+E35+E33+E31+E29+E27+E25+E23+E21+E19+E17+E13+E11+E9+E7+E59+E15</f>
        <v>616</v>
      </c>
      <c r="F61" s="20">
        <f>F57+F55+F53+F51+F49+F47+F45+F43+F41+F39+F37+F35+F33+F31+F29+F27+F25+F23+F21+F19+F17+F13+F11+F9+F7+F59+F15</f>
        <v>184</v>
      </c>
      <c r="G61" s="20">
        <f>G57+G55+G53+G51+G49+G47+G45+G43+G41+G39+G37+G35+G33+G31+G29+G27+G25+G23+G21+G19+G17+G13+G11+G9+G7+G59+G15</f>
        <v>601</v>
      </c>
      <c r="H61" s="20">
        <f>H57+H55+H53+H51+H49+H47+H45+H43+H41+H39+H37+H35+H33+H31+H29+H27+H25+H23+H21+H19+H17+H13+H11+H9+H7+H59+H15</f>
        <v>218</v>
      </c>
      <c r="I61" s="20">
        <f>I57+I55+I53+I51+I49+I47+I45+I43+I41+I39+I37+I35+I33+I31+I29+I27+I25+I23+I21+I19+I17+I13+I11+I9+I7+I59+I15</f>
        <v>310</v>
      </c>
      <c r="J61" s="21">
        <f>J57+J55+J53+J51+J49+J47+J45+J43+J41+J39+J37+J35+J33+J31+J29+J27+J25+J23+J21+J19+J17+J13+J11+J9+J7+J15+J59</f>
        <v>1929</v>
      </c>
      <c r="K61" s="23"/>
      <c r="L61" s="23"/>
      <c r="M61" s="23"/>
      <c r="N61" s="23"/>
      <c r="O61" s="23"/>
      <c r="P61" s="23"/>
      <c r="Q61" s="23"/>
      <c r="R61" s="24"/>
      <c r="S61" s="25"/>
    </row>
  </sheetData>
  <mergeCells count="349">
    <mergeCell ref="O60:O61"/>
    <mergeCell ref="P60:P61"/>
    <mergeCell ref="Q60:Q61"/>
    <mergeCell ref="R60:R61"/>
    <mergeCell ref="S60:S61"/>
    <mergeCell ref="Q58:Q59"/>
    <mergeCell ref="R58:R59"/>
    <mergeCell ref="S58:S59"/>
    <mergeCell ref="A60:A61"/>
    <mergeCell ref="B60:B61"/>
    <mergeCell ref="C60:C61"/>
    <mergeCell ref="K60:K61"/>
    <mergeCell ref="L60:L61"/>
    <mergeCell ref="M60:M61"/>
    <mergeCell ref="N60:N61"/>
    <mergeCell ref="S56:S57"/>
    <mergeCell ref="A58:A59"/>
    <mergeCell ref="B58:B59"/>
    <mergeCell ref="C58:C59"/>
    <mergeCell ref="K58:K59"/>
    <mergeCell ref="L58:L59"/>
    <mergeCell ref="M58:M59"/>
    <mergeCell ref="N58:N59"/>
    <mergeCell ref="O58:O59"/>
    <mergeCell ref="P58:P59"/>
    <mergeCell ref="M56:M57"/>
    <mergeCell ref="N56:N57"/>
    <mergeCell ref="O56:O57"/>
    <mergeCell ref="P56:P57"/>
    <mergeCell ref="Q56:Q57"/>
    <mergeCell ref="R56:R57"/>
    <mergeCell ref="O54:O55"/>
    <mergeCell ref="P54:P55"/>
    <mergeCell ref="Q54:Q55"/>
    <mergeCell ref="R54:R55"/>
    <mergeCell ref="S54:S55"/>
    <mergeCell ref="A56:A57"/>
    <mergeCell ref="B56:B57"/>
    <mergeCell ref="C56:C57"/>
    <mergeCell ref="K56:K57"/>
    <mergeCell ref="L56:L57"/>
    <mergeCell ref="Q52:Q53"/>
    <mergeCell ref="R52:R53"/>
    <mergeCell ref="S52:S53"/>
    <mergeCell ref="A54:A55"/>
    <mergeCell ref="B54:B55"/>
    <mergeCell ref="C54:C55"/>
    <mergeCell ref="K54:K55"/>
    <mergeCell ref="L54:L55"/>
    <mergeCell ref="M54:M55"/>
    <mergeCell ref="N54:N55"/>
    <mergeCell ref="S50:S51"/>
    <mergeCell ref="A52:A53"/>
    <mergeCell ref="B52:B53"/>
    <mergeCell ref="C52:C53"/>
    <mergeCell ref="K52:K53"/>
    <mergeCell ref="L52:L53"/>
    <mergeCell ref="M52:M53"/>
    <mergeCell ref="N52:N53"/>
    <mergeCell ref="O52:O53"/>
    <mergeCell ref="P52:P53"/>
    <mergeCell ref="M50:M51"/>
    <mergeCell ref="N50:N51"/>
    <mergeCell ref="O50:O51"/>
    <mergeCell ref="P50:P51"/>
    <mergeCell ref="Q50:Q51"/>
    <mergeCell ref="R50:R51"/>
    <mergeCell ref="O48:O49"/>
    <mergeCell ref="P48:P49"/>
    <mergeCell ref="Q48:Q49"/>
    <mergeCell ref="R48:R49"/>
    <mergeCell ref="S48:S49"/>
    <mergeCell ref="A50:A51"/>
    <mergeCell ref="B50:B51"/>
    <mergeCell ref="C50:C51"/>
    <mergeCell ref="K50:K51"/>
    <mergeCell ref="L50:L51"/>
    <mergeCell ref="Q46:Q47"/>
    <mergeCell ref="R46:R47"/>
    <mergeCell ref="S46:S47"/>
    <mergeCell ref="A48:A49"/>
    <mergeCell ref="B48:B49"/>
    <mergeCell ref="C48:C49"/>
    <mergeCell ref="K48:K49"/>
    <mergeCell ref="L48:L49"/>
    <mergeCell ref="M48:M49"/>
    <mergeCell ref="N48:N49"/>
    <mergeCell ref="S44:S45"/>
    <mergeCell ref="A46:A47"/>
    <mergeCell ref="B46:B47"/>
    <mergeCell ref="C46:C47"/>
    <mergeCell ref="K46:K47"/>
    <mergeCell ref="L46:L47"/>
    <mergeCell ref="M46:M47"/>
    <mergeCell ref="N46:N47"/>
    <mergeCell ref="O46:O47"/>
    <mergeCell ref="P46:P47"/>
    <mergeCell ref="M44:M45"/>
    <mergeCell ref="N44:N45"/>
    <mergeCell ref="O44:O45"/>
    <mergeCell ref="P44:P45"/>
    <mergeCell ref="Q44:Q45"/>
    <mergeCell ref="R44:R45"/>
    <mergeCell ref="O42:O43"/>
    <mergeCell ref="P42:P43"/>
    <mergeCell ref="Q42:Q43"/>
    <mergeCell ref="R42:R43"/>
    <mergeCell ref="S42:S43"/>
    <mergeCell ref="A44:A45"/>
    <mergeCell ref="B44:B45"/>
    <mergeCell ref="C44:C45"/>
    <mergeCell ref="K44:K45"/>
    <mergeCell ref="L44:L45"/>
    <mergeCell ref="Q40:Q41"/>
    <mergeCell ref="R40:R41"/>
    <mergeCell ref="S40:S41"/>
    <mergeCell ref="A42:A43"/>
    <mergeCell ref="B42:B43"/>
    <mergeCell ref="C42:C43"/>
    <mergeCell ref="K42:K43"/>
    <mergeCell ref="L42:L43"/>
    <mergeCell ref="M42:M43"/>
    <mergeCell ref="N42:N43"/>
    <mergeCell ref="S38:S39"/>
    <mergeCell ref="A40:A41"/>
    <mergeCell ref="B40:B41"/>
    <mergeCell ref="C40:C41"/>
    <mergeCell ref="K40:K41"/>
    <mergeCell ref="L40:L41"/>
    <mergeCell ref="M40:M41"/>
    <mergeCell ref="N40:N41"/>
    <mergeCell ref="O40:O41"/>
    <mergeCell ref="P40:P41"/>
    <mergeCell ref="M38:M39"/>
    <mergeCell ref="N38:N39"/>
    <mergeCell ref="O38:O39"/>
    <mergeCell ref="P38:P39"/>
    <mergeCell ref="Q38:Q39"/>
    <mergeCell ref="R38:R39"/>
    <mergeCell ref="O36:O37"/>
    <mergeCell ref="P36:P37"/>
    <mergeCell ref="Q36:Q37"/>
    <mergeCell ref="R36:R37"/>
    <mergeCell ref="S36:S37"/>
    <mergeCell ref="A38:A39"/>
    <mergeCell ref="B38:B39"/>
    <mergeCell ref="C38:C39"/>
    <mergeCell ref="K38:K39"/>
    <mergeCell ref="L38:L39"/>
    <mergeCell ref="Q34:Q35"/>
    <mergeCell ref="R34:R35"/>
    <mergeCell ref="S34:S35"/>
    <mergeCell ref="A36:A37"/>
    <mergeCell ref="B36:B37"/>
    <mergeCell ref="C36:C37"/>
    <mergeCell ref="K36:K37"/>
    <mergeCell ref="L36:L37"/>
    <mergeCell ref="M36:M37"/>
    <mergeCell ref="N36:N37"/>
    <mergeCell ref="S32:S33"/>
    <mergeCell ref="A34:A35"/>
    <mergeCell ref="B34:B35"/>
    <mergeCell ref="C34:C35"/>
    <mergeCell ref="K34:K35"/>
    <mergeCell ref="L34:L35"/>
    <mergeCell ref="M34:M35"/>
    <mergeCell ref="N34:N35"/>
    <mergeCell ref="O34:O35"/>
    <mergeCell ref="P34:P35"/>
    <mergeCell ref="M32:M33"/>
    <mergeCell ref="N32:N33"/>
    <mergeCell ref="O32:O33"/>
    <mergeCell ref="P32:P33"/>
    <mergeCell ref="Q32:Q33"/>
    <mergeCell ref="R32:R33"/>
    <mergeCell ref="O30:O31"/>
    <mergeCell ref="P30:P31"/>
    <mergeCell ref="Q30:Q31"/>
    <mergeCell ref="R30:R31"/>
    <mergeCell ref="S30:S31"/>
    <mergeCell ref="A32:A33"/>
    <mergeCell ref="B32:B33"/>
    <mergeCell ref="C32:C33"/>
    <mergeCell ref="K32:K33"/>
    <mergeCell ref="L32:L33"/>
    <mergeCell ref="Q28:Q29"/>
    <mergeCell ref="R28:R29"/>
    <mergeCell ref="S28:S29"/>
    <mergeCell ref="A30:A31"/>
    <mergeCell ref="B30:B31"/>
    <mergeCell ref="C30:C31"/>
    <mergeCell ref="K30:K31"/>
    <mergeCell ref="L30:L31"/>
    <mergeCell ref="M30:M31"/>
    <mergeCell ref="N30:N31"/>
    <mergeCell ref="S26:S27"/>
    <mergeCell ref="A28:A29"/>
    <mergeCell ref="B28:B29"/>
    <mergeCell ref="C28:C29"/>
    <mergeCell ref="K28:K29"/>
    <mergeCell ref="L28:L29"/>
    <mergeCell ref="M28:M29"/>
    <mergeCell ref="N28:N29"/>
    <mergeCell ref="O28:O29"/>
    <mergeCell ref="P28:P29"/>
    <mergeCell ref="M26:M27"/>
    <mergeCell ref="N26:N27"/>
    <mergeCell ref="O26:O27"/>
    <mergeCell ref="P26:P27"/>
    <mergeCell ref="Q26:Q27"/>
    <mergeCell ref="R26:R27"/>
    <mergeCell ref="O24:O25"/>
    <mergeCell ref="P24:P25"/>
    <mergeCell ref="Q24:Q25"/>
    <mergeCell ref="R24:R25"/>
    <mergeCell ref="S24:S25"/>
    <mergeCell ref="A26:A27"/>
    <mergeCell ref="B26:B27"/>
    <mergeCell ref="C26:C27"/>
    <mergeCell ref="K26:K27"/>
    <mergeCell ref="L26:L27"/>
    <mergeCell ref="Q22:Q23"/>
    <mergeCell ref="R22:R23"/>
    <mergeCell ref="S22:S23"/>
    <mergeCell ref="A24:A25"/>
    <mergeCell ref="B24:B25"/>
    <mergeCell ref="C24:C25"/>
    <mergeCell ref="K24:K25"/>
    <mergeCell ref="L24:L25"/>
    <mergeCell ref="M24:M25"/>
    <mergeCell ref="N24:N25"/>
    <mergeCell ref="S20:S21"/>
    <mergeCell ref="A22:A23"/>
    <mergeCell ref="B22:B23"/>
    <mergeCell ref="C22:C23"/>
    <mergeCell ref="K22:K23"/>
    <mergeCell ref="L22:L23"/>
    <mergeCell ref="M22:M23"/>
    <mergeCell ref="N22:N23"/>
    <mergeCell ref="O22:O23"/>
    <mergeCell ref="P22:P23"/>
    <mergeCell ref="M20:M21"/>
    <mergeCell ref="N20:N21"/>
    <mergeCell ref="O20:O21"/>
    <mergeCell ref="P20:P21"/>
    <mergeCell ref="Q20:Q21"/>
    <mergeCell ref="R20:R21"/>
    <mergeCell ref="O18:O19"/>
    <mergeCell ref="P18:P19"/>
    <mergeCell ref="Q18:Q19"/>
    <mergeCell ref="R18:R19"/>
    <mergeCell ref="S18:S19"/>
    <mergeCell ref="A20:A21"/>
    <mergeCell ref="B20:B21"/>
    <mergeCell ref="C20:C21"/>
    <mergeCell ref="K20:K21"/>
    <mergeCell ref="L20:L21"/>
    <mergeCell ref="Q16:Q17"/>
    <mergeCell ref="R16:R17"/>
    <mergeCell ref="S16:S17"/>
    <mergeCell ref="A18:A19"/>
    <mergeCell ref="B18:B19"/>
    <mergeCell ref="C18:C19"/>
    <mergeCell ref="K18:K19"/>
    <mergeCell ref="L18:L19"/>
    <mergeCell ref="M18:M19"/>
    <mergeCell ref="N18:N19"/>
    <mergeCell ref="S14:S15"/>
    <mergeCell ref="A16:A17"/>
    <mergeCell ref="B16:B17"/>
    <mergeCell ref="C16:C17"/>
    <mergeCell ref="K16:K17"/>
    <mergeCell ref="L16:L17"/>
    <mergeCell ref="M16:M17"/>
    <mergeCell ref="N16:N17"/>
    <mergeCell ref="O16:O17"/>
    <mergeCell ref="P16:P17"/>
    <mergeCell ref="M14:M15"/>
    <mergeCell ref="N14:N15"/>
    <mergeCell ref="O14:O15"/>
    <mergeCell ref="P14:P15"/>
    <mergeCell ref="Q14:Q15"/>
    <mergeCell ref="R14:R15"/>
    <mergeCell ref="O12:O13"/>
    <mergeCell ref="P12:P13"/>
    <mergeCell ref="Q12:Q13"/>
    <mergeCell ref="R12:R13"/>
    <mergeCell ref="S12:S13"/>
    <mergeCell ref="A14:A15"/>
    <mergeCell ref="B14:B15"/>
    <mergeCell ref="C14:C15"/>
    <mergeCell ref="K14:K15"/>
    <mergeCell ref="L14:L15"/>
    <mergeCell ref="Q10:Q11"/>
    <mergeCell ref="R10:R11"/>
    <mergeCell ref="S10:S11"/>
    <mergeCell ref="A12:A13"/>
    <mergeCell ref="B12:B13"/>
    <mergeCell ref="C12:C13"/>
    <mergeCell ref="K12:K13"/>
    <mergeCell ref="L12:L13"/>
    <mergeCell ref="M12:M13"/>
    <mergeCell ref="N12:N13"/>
    <mergeCell ref="S8:S9"/>
    <mergeCell ref="A10:A11"/>
    <mergeCell ref="B10:B11"/>
    <mergeCell ref="C10:C11"/>
    <mergeCell ref="K10:K11"/>
    <mergeCell ref="L10:L11"/>
    <mergeCell ref="M10:M11"/>
    <mergeCell ref="N10:N11"/>
    <mergeCell ref="O10:O11"/>
    <mergeCell ref="P10:P11"/>
    <mergeCell ref="M8:M9"/>
    <mergeCell ref="N8:N9"/>
    <mergeCell ref="O8:O9"/>
    <mergeCell ref="P8:P9"/>
    <mergeCell ref="Q8:Q9"/>
    <mergeCell ref="R8:R9"/>
    <mergeCell ref="O6:O7"/>
    <mergeCell ref="P6:P7"/>
    <mergeCell ref="Q6:Q7"/>
    <mergeCell ref="R6:R7"/>
    <mergeCell ref="S6:S7"/>
    <mergeCell ref="A8:A9"/>
    <mergeCell ref="B8:B9"/>
    <mergeCell ref="C8:C9"/>
    <mergeCell ref="K8:K9"/>
    <mergeCell ref="L8:L9"/>
    <mergeCell ref="P3:P4"/>
    <mergeCell ref="Q3:Q4"/>
    <mergeCell ref="R3:R4"/>
    <mergeCell ref="A6:A7"/>
    <mergeCell ref="B6:B7"/>
    <mergeCell ref="C6:C7"/>
    <mergeCell ref="K6:K7"/>
    <mergeCell ref="L6:L7"/>
    <mergeCell ref="M6:M7"/>
    <mergeCell ref="N6:N7"/>
    <mergeCell ref="A1:S1"/>
    <mergeCell ref="A2:A4"/>
    <mergeCell ref="B2:C3"/>
    <mergeCell ref="D2:J3"/>
    <mergeCell ref="K2:R2"/>
    <mergeCell ref="S2:S4"/>
    <mergeCell ref="K3:K4"/>
    <mergeCell ref="L3:L4"/>
    <mergeCell ref="M3:N3"/>
    <mergeCell ref="O3:O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2015-09-15T09:46:59Z</dcterms:modified>
</cp:coreProperties>
</file>