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8220" windowHeight="12195" tabRatio="850" activeTab="0"/>
  </bookViews>
  <sheets>
    <sheet name="Табл.1 н.в." sheetId="1" r:id="rId1"/>
    <sheet name="Табл.1 рецидиви" sheetId="2" r:id="rId2"/>
    <sheet name="Табл.1 інші випад. повт. лікув" sheetId="3" r:id="rId3"/>
    <sheet name="Табл.2 н.в." sheetId="4" r:id="rId4"/>
    <sheet name="Табл.2 рецидиви" sheetId="5" r:id="rId5"/>
    <sheet name="Табл.2 інші випадки повт.лікув" sheetId="6" r:id="rId6"/>
    <sheet name="Табл.2 всього" sheetId="7" r:id="rId7"/>
  </sheets>
  <externalReferences>
    <externalReference r:id="rId10"/>
    <externalReference r:id="rId11"/>
  </externalReferences>
  <definedNames>
    <definedName name="_xlnm.Print_Area" localSheetId="2">'Табл.1 інші випад. повт. лікув'!$A$144:$L$175</definedName>
    <definedName name="_xlnm.Print_Area" localSheetId="0">'Табл.1 н.в.'!$A$145:$J$177</definedName>
    <definedName name="_xlnm.Print_Area" localSheetId="1">'Табл.1 рецидиви'!$A$148:$J$179</definedName>
    <definedName name="_xlnm.Print_Area" localSheetId="6">'Табл.2 всього'!$A$2:$K$107</definedName>
    <definedName name="_xlnm.Print_Area" localSheetId="5">'Табл.2 інші випадки повт.лікув'!$A$2:$K$139</definedName>
    <definedName name="_xlnm.Print_Area" localSheetId="3">'Табл.2 н.в.'!$A$3:$L$134</definedName>
    <definedName name="_xlnm.Print_Area" localSheetId="4">'Табл.2 рецидиви'!$A$2:$K$139</definedName>
  </definedNames>
  <calcPr fullCalcOnLoad="1"/>
</workbook>
</file>

<file path=xl/sharedStrings.xml><?xml version="1.0" encoding="utf-8"?>
<sst xmlns="http://schemas.openxmlformats.org/spreadsheetml/2006/main" count="1506" uniqueCount="75">
  <si>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</si>
  <si>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</si>
  <si>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</si>
  <si>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</si>
  <si>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</si>
  <si>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</si>
  <si>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</si>
  <si>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</si>
  <si>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</si>
  <si>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</si>
  <si>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</si>
  <si>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</si>
  <si>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</si>
  <si>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</si>
  <si>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</si>
  <si>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</si>
  <si>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</si>
  <si>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</si>
  <si>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</si>
  <si>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</si>
  <si>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</si>
  <si>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</si>
  <si>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</si>
  <si>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</si>
  <si>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</si>
  <si>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</si>
  <si>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</si>
  <si>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</si>
  <si>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Загальна кількість хворих на туберкульоз легень з КСБ+</t>
  </si>
  <si>
    <t>Негативація мокротиння</t>
  </si>
  <si>
    <t>Через 2 місяці</t>
  </si>
  <si>
    <t>Через 3 місяці</t>
  </si>
  <si>
    <t>Через 4 місяці</t>
  </si>
  <si>
    <t>абс.</t>
  </si>
  <si>
    <t>%</t>
  </si>
  <si>
    <t>Мазок не зроблено</t>
  </si>
  <si>
    <t>Продовжується бактеріовиділення</t>
  </si>
  <si>
    <t>Нові випадки</t>
  </si>
  <si>
    <t>Рецидиви</t>
  </si>
  <si>
    <t>Інші випадки повторного лікування</t>
  </si>
  <si>
    <t>Всього</t>
  </si>
  <si>
    <t>Порівняння табл.1 (мазок не зроблено) з табл.2 (6)</t>
  </si>
  <si>
    <t>1 квартал</t>
  </si>
  <si>
    <t>2 квартал</t>
  </si>
  <si>
    <t>3 квартал</t>
  </si>
  <si>
    <t>4 квартал</t>
  </si>
  <si>
    <t>Міністерство оборони</t>
  </si>
  <si>
    <t>мин оборони</t>
  </si>
  <si>
    <t>Мин Оборони</t>
  </si>
  <si>
    <t xml:space="preserve">         </t>
  </si>
  <si>
    <t>Мін. Оборони</t>
  </si>
  <si>
    <t>ДПтС України</t>
  </si>
  <si>
    <t>Мін. оборони</t>
  </si>
  <si>
    <t>Загальна кількість хворих на туберкульоз легень з КСБ+ (ТБ07, т.1, гр.1)</t>
  </si>
  <si>
    <t>Загальна кількість хворих на туберкульоз легень з КСБ+ (ТБ07, т.1, гр.2)</t>
  </si>
  <si>
    <t>Загальна кількість хворих на туберкульоз легень з КСБ+ (ТБ07, т.1, гр.3)</t>
  </si>
  <si>
    <t>Помер від ТБ (1)</t>
  </si>
  <si>
    <t>Помер від інших причин (2)</t>
  </si>
  <si>
    <t>Перерване лікування (3)</t>
  </si>
  <si>
    <t>Переведений (4)</t>
  </si>
  <si>
    <t>Діагноз ТБ знятий (5)</t>
  </si>
  <si>
    <t>Інша причина (6)</t>
  </si>
  <si>
    <t>Всього мазок не зроблено (7)</t>
  </si>
  <si>
    <r>
      <t xml:space="preserve">Всього мазок не зроблено (7), </t>
    </r>
    <r>
      <rPr>
        <b/>
        <sz val="12"/>
        <rFont val="Arial Cyr"/>
        <family val="2"/>
      </rPr>
      <t>таблиця 2</t>
    </r>
  </si>
  <si>
    <t>таблиця 1000</t>
  </si>
  <si>
    <t>таблиця 2000</t>
  </si>
  <si>
    <t>Негативація мокротиння у зареєстрованих хворих на туберкульоз легень в кінці інтенсивної фази лікування</t>
  </si>
  <si>
    <t xml:space="preserve">Причини, з яких не зроблено дослідження мокротиння в кінці інтенсивної фази лікування </t>
  </si>
  <si>
    <t>Мін.оборони</t>
  </si>
  <si>
    <t>ДКВС України</t>
  </si>
  <si>
    <t>1- 4 квартал (за 2017 рік)</t>
  </si>
  <si>
    <t>1- 4 квартал 2017 р.</t>
  </si>
  <si>
    <t xml:space="preserve">1- 4  квартал 2017 р. </t>
  </si>
  <si>
    <t>1- 4  квартал 2017 р.</t>
  </si>
  <si>
    <t>Міні. Оборони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</si>
</sst>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  <numFmt numFmtId="199" formatCode="0.0000000"/>
    <numFmt numFmtId="200" formatCode="0.000000"/>
    <numFmt numFmtId="201" formatCode="0.00000"/>
    <numFmt numFmtId="202" formatCode="0.0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%"/>
  </numFmts>
  <fonts count="5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b/>
      <sz val="14"/>
      <name val="Arial Cyr"/>
      <family val="2"/>
    </font>
    <font>
      <sz val="10"/>
      <color indexed="8"/>
      <name val="Arial Cyr"/>
      <family val="2"/>
    </font>
    <font>
      <sz val="12"/>
      <color indexed="10"/>
      <name val="Arial Cyr"/>
      <family val="2"/>
    </font>
    <font>
      <sz val="12"/>
      <color indexed="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12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 Cyr"/>
      <family val="0"/>
    </font>
    <font>
      <b/>
      <sz val="8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7.5"/>
      <color indexed="36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97" fontId="0" fillId="35" borderId="13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197" fontId="0" fillId="35" borderId="13" xfId="0" applyNumberFormat="1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197" fontId="0" fillId="35" borderId="18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/>
    </xf>
    <xf numFmtId="0" fontId="0" fillId="36" borderId="16" xfId="0" applyFill="1" applyBorder="1" applyAlignment="1">
      <alignment horizontal="center"/>
    </xf>
    <xf numFmtId="197" fontId="0" fillId="35" borderId="19" xfId="0" applyNumberFormat="1" applyFill="1" applyBorder="1" applyAlignment="1">
      <alignment horizontal="center"/>
    </xf>
    <xf numFmtId="197" fontId="0" fillId="35" borderId="20" xfId="0" applyNumberFormat="1" applyFill="1" applyBorder="1" applyAlignment="1">
      <alignment horizontal="center" wrapText="1"/>
    </xf>
    <xf numFmtId="197" fontId="0" fillId="35" borderId="21" xfId="0" applyNumberFormat="1" applyFill="1" applyBorder="1" applyAlignment="1">
      <alignment horizontal="center"/>
    </xf>
    <xf numFmtId="0" fontId="0" fillId="36" borderId="22" xfId="0" applyFill="1" applyBorder="1" applyAlignment="1">
      <alignment horizontal="center" wrapText="1"/>
    </xf>
    <xf numFmtId="0" fontId="0" fillId="36" borderId="19" xfId="0" applyFill="1" applyBorder="1" applyAlignment="1">
      <alignment horizontal="center"/>
    </xf>
    <xf numFmtId="0" fontId="0" fillId="36" borderId="19" xfId="0" applyFill="1" applyBorder="1" applyAlignment="1">
      <alignment horizontal="center" wrapText="1"/>
    </xf>
    <xf numFmtId="197" fontId="0" fillId="35" borderId="19" xfId="0" applyNumberFormat="1" applyFill="1" applyBorder="1" applyAlignment="1">
      <alignment horizontal="center" wrapText="1"/>
    </xf>
    <xf numFmtId="0" fontId="0" fillId="36" borderId="21" xfId="0" applyFill="1" applyBorder="1" applyAlignment="1">
      <alignment horizontal="center"/>
    </xf>
    <xf numFmtId="0" fontId="0" fillId="36" borderId="21" xfId="0" applyFill="1" applyBorder="1" applyAlignment="1">
      <alignment horizontal="center" wrapText="1"/>
    </xf>
    <xf numFmtId="197" fontId="0" fillId="35" borderId="21" xfId="0" applyNumberForma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/>
    </xf>
    <xf numFmtId="197" fontId="0" fillId="0" borderId="0" xfId="0" applyNumberFormat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7" borderId="16" xfId="0" applyFill="1" applyBorder="1" applyAlignment="1">
      <alignment horizontal="center" wrapText="1"/>
    </xf>
    <xf numFmtId="197" fontId="6" fillId="35" borderId="19" xfId="0" applyNumberFormat="1" applyFont="1" applyFill="1" applyBorder="1" applyAlignment="1">
      <alignment horizontal="center"/>
    </xf>
    <xf numFmtId="197" fontId="6" fillId="35" borderId="13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9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33" borderId="26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11" fillId="0" borderId="0" xfId="0" applyFont="1" applyAlignment="1">
      <alignment/>
    </xf>
    <xf numFmtId="0" fontId="6" fillId="34" borderId="28" xfId="0" applyFont="1" applyFill="1" applyBorder="1" applyAlignment="1">
      <alignment/>
    </xf>
    <xf numFmtId="0" fontId="6" fillId="36" borderId="29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36" borderId="19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197" fontId="6" fillId="35" borderId="13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/>
    </xf>
    <xf numFmtId="197" fontId="6" fillId="35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12" fillId="36" borderId="3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97" fontId="12" fillId="35" borderId="19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/>
    </xf>
    <xf numFmtId="0" fontId="12" fillId="0" borderId="0" xfId="0" applyFont="1" applyAlignment="1">
      <alignment/>
    </xf>
    <xf numFmtId="197" fontId="12" fillId="35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/>
    </xf>
    <xf numFmtId="0" fontId="12" fillId="36" borderId="30" xfId="0" applyFont="1" applyFill="1" applyBorder="1" applyAlignment="1">
      <alignment horizontal="center"/>
    </xf>
    <xf numFmtId="197" fontId="12" fillId="35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97" fontId="6" fillId="35" borderId="21" xfId="0" applyNumberFormat="1" applyFont="1" applyFill="1" applyBorder="1" applyAlignment="1">
      <alignment horizontal="center"/>
    </xf>
    <xf numFmtId="197" fontId="6" fillId="35" borderId="18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/>
    </xf>
    <xf numFmtId="197" fontId="6" fillId="35" borderId="21" xfId="0" applyNumberFormat="1" applyFont="1" applyFill="1" applyBorder="1" applyAlignment="1">
      <alignment horizontal="center" wrapText="1"/>
    </xf>
    <xf numFmtId="0" fontId="6" fillId="36" borderId="33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7" fontId="6" fillId="35" borderId="20" xfId="0" applyNumberFormat="1" applyFont="1" applyFill="1" applyBorder="1" applyAlignment="1">
      <alignment horizontal="center" wrapText="1"/>
    </xf>
    <xf numFmtId="0" fontId="6" fillId="37" borderId="16" xfId="0" applyFont="1" applyFill="1" applyBorder="1" applyAlignment="1">
      <alignment horizontal="center" wrapText="1"/>
    </xf>
    <xf numFmtId="0" fontId="0" fillId="38" borderId="30" xfId="0" applyFont="1" applyFill="1" applyBorder="1" applyAlignment="1">
      <alignment/>
    </xf>
    <xf numFmtId="197" fontId="6" fillId="35" borderId="18" xfId="0" applyNumberFormat="1" applyFont="1" applyFill="1" applyBorder="1" applyAlignment="1">
      <alignment horizontal="center"/>
    </xf>
    <xf numFmtId="0" fontId="0" fillId="38" borderId="32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197" fontId="12" fillId="35" borderId="21" xfId="0" applyNumberFormat="1" applyFont="1" applyFill="1" applyBorder="1" applyAlignment="1">
      <alignment horizontal="center"/>
    </xf>
    <xf numFmtId="197" fontId="12" fillId="35" borderId="1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37" borderId="16" xfId="0" applyFont="1" applyFill="1" applyBorder="1" applyAlignment="1">
      <alignment horizontal="center" wrapText="1"/>
    </xf>
    <xf numFmtId="0" fontId="12" fillId="36" borderId="1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27" xfId="0" applyFont="1" applyFill="1" applyBorder="1" applyAlignment="1">
      <alignment horizontal="center" wrapText="1"/>
    </xf>
    <xf numFmtId="0" fontId="2" fillId="35" borderId="3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13" fillId="0" borderId="0" xfId="49" applyFont="1" applyFill="1" applyBorder="1" applyAlignment="1">
      <alignment horizontal="center"/>
      <protection/>
    </xf>
    <xf numFmtId="0" fontId="6" fillId="0" borderId="21" xfId="0" applyFont="1" applyFill="1" applyBorder="1" applyAlignment="1">
      <alignment horizontal="center" wrapText="1"/>
    </xf>
    <xf numFmtId="0" fontId="15" fillId="35" borderId="0" xfId="0" applyFont="1" applyFill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35" borderId="0" xfId="4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39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 wrapText="1"/>
      <protection/>
    </xf>
    <xf numFmtId="0" fontId="13" fillId="0" borderId="0" xfId="49" applyFont="1" applyFill="1" applyBorder="1" applyAlignment="1">
      <alignment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97" fontId="12" fillId="35" borderId="21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41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197" fontId="2" fillId="40" borderId="42" xfId="0" applyNumberFormat="1" applyFont="1" applyFill="1" applyBorder="1" applyAlignment="1">
      <alignment horizontal="center"/>
    </xf>
    <xf numFmtId="197" fontId="2" fillId="40" borderId="25" xfId="0" applyNumberFormat="1" applyFont="1" applyFill="1" applyBorder="1" applyAlignment="1">
      <alignment horizontal="center"/>
    </xf>
    <xf numFmtId="49" fontId="1" fillId="33" borderId="43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wrapText="1"/>
    </xf>
    <xf numFmtId="0" fontId="18" fillId="40" borderId="12" xfId="0" applyFont="1" applyFill="1" applyBorder="1" applyAlignment="1">
      <alignment horizontal="center"/>
    </xf>
    <xf numFmtId="197" fontId="18" fillId="40" borderId="25" xfId="0" applyNumberFormat="1" applyFont="1" applyFill="1" applyBorder="1" applyAlignment="1">
      <alignment horizontal="center"/>
    </xf>
    <xf numFmtId="197" fontId="18" fillId="40" borderId="42" xfId="0" applyNumberFormat="1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197" fontId="0" fillId="35" borderId="18" xfId="0" applyNumberFormat="1" applyFont="1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7" fillId="33" borderId="27" xfId="49" applyFont="1" applyFill="1" applyBorder="1" applyAlignment="1">
      <alignment wrapText="1"/>
      <protection/>
    </xf>
    <xf numFmtId="0" fontId="7" fillId="33" borderId="35" xfId="49" applyFont="1" applyFill="1" applyBorder="1" applyAlignment="1">
      <alignment wrapText="1"/>
      <protection/>
    </xf>
    <xf numFmtId="0" fontId="6" fillId="0" borderId="5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97" fontId="2" fillId="40" borderId="25" xfId="0" applyNumberFormat="1" applyFont="1" applyFill="1" applyBorder="1" applyAlignment="1">
      <alignment horizontal="center" wrapText="1"/>
    </xf>
    <xf numFmtId="0" fontId="2" fillId="40" borderId="43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wrapText="1"/>
    </xf>
    <xf numFmtId="197" fontId="12" fillId="35" borderId="51" xfId="0" applyNumberFormat="1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/>
    </xf>
    <xf numFmtId="197" fontId="12" fillId="35" borderId="53" xfId="0" applyNumberFormat="1" applyFont="1" applyFill="1" applyBorder="1" applyAlignment="1">
      <alignment horizontal="center" wrapText="1"/>
    </xf>
    <xf numFmtId="197" fontId="18" fillId="40" borderId="42" xfId="0" applyNumberFormat="1" applyFont="1" applyFill="1" applyBorder="1" applyAlignment="1">
      <alignment horizontal="center" wrapText="1"/>
    </xf>
    <xf numFmtId="0" fontId="2" fillId="40" borderId="24" xfId="0" applyFont="1" applyFill="1" applyBorder="1" applyAlignment="1">
      <alignment horizontal="center"/>
    </xf>
    <xf numFmtId="197" fontId="2" fillId="40" borderId="24" xfId="0" applyNumberFormat="1" applyFont="1" applyFill="1" applyBorder="1" applyAlignment="1">
      <alignment horizontal="center" wrapText="1"/>
    </xf>
    <xf numFmtId="0" fontId="2" fillId="40" borderId="25" xfId="0" applyFont="1" applyFill="1" applyBorder="1" applyAlignment="1">
      <alignment horizontal="center"/>
    </xf>
    <xf numFmtId="0" fontId="0" fillId="40" borderId="43" xfId="0" applyFont="1" applyFill="1" applyBorder="1" applyAlignment="1">
      <alignment horizontal="center"/>
    </xf>
    <xf numFmtId="197" fontId="0" fillId="40" borderId="42" xfId="0" applyNumberFormat="1" applyFont="1" applyFill="1" applyBorder="1" applyAlignment="1">
      <alignment horizontal="center"/>
    </xf>
    <xf numFmtId="0" fontId="0" fillId="40" borderId="37" xfId="0" applyFont="1" applyFill="1" applyBorder="1" applyAlignment="1">
      <alignment horizontal="center" wrapText="1"/>
    </xf>
    <xf numFmtId="197" fontId="0" fillId="40" borderId="25" xfId="0" applyNumberFormat="1" applyFont="1" applyFill="1" applyBorder="1" applyAlignment="1">
      <alignment horizontal="center" wrapText="1"/>
    </xf>
    <xf numFmtId="0" fontId="6" fillId="33" borderId="54" xfId="0" applyFont="1" applyFill="1" applyBorder="1" applyAlignment="1">
      <alignment/>
    </xf>
    <xf numFmtId="0" fontId="12" fillId="33" borderId="54" xfId="0" applyFont="1" applyFill="1" applyBorder="1" applyAlignment="1">
      <alignment/>
    </xf>
    <xf numFmtId="0" fontId="6" fillId="35" borderId="49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35" borderId="56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2" fillId="40" borderId="10" xfId="0" applyFont="1" applyFill="1" applyBorder="1" applyAlignment="1">
      <alignment horizontal="center" wrapText="1"/>
    </xf>
    <xf numFmtId="197" fontId="2" fillId="40" borderId="42" xfId="0" applyNumberFormat="1" applyFont="1" applyFill="1" applyBorder="1" applyAlignment="1">
      <alignment horizontal="center" wrapText="1"/>
    </xf>
    <xf numFmtId="0" fontId="23" fillId="40" borderId="10" xfId="0" applyFont="1" applyFill="1" applyBorder="1" applyAlignment="1">
      <alignment/>
    </xf>
    <xf numFmtId="0" fontId="18" fillId="40" borderId="10" xfId="0" applyFont="1" applyFill="1" applyBorder="1" applyAlignment="1">
      <alignment horizontal="center" wrapText="1"/>
    </xf>
    <xf numFmtId="0" fontId="2" fillId="40" borderId="36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197" fontId="12" fillId="35" borderId="15" xfId="0" applyNumberFormat="1" applyFont="1" applyFill="1" applyBorder="1" applyAlignment="1">
      <alignment horizontal="center"/>
    </xf>
    <xf numFmtId="197" fontId="12" fillId="35" borderId="0" xfId="0" applyNumberFormat="1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7" fillId="34" borderId="27" xfId="49" applyFont="1" applyFill="1" applyBorder="1" applyAlignment="1">
      <alignment wrapText="1"/>
      <protection/>
    </xf>
    <xf numFmtId="0" fontId="7" fillId="34" borderId="35" xfId="49" applyFont="1" applyFill="1" applyBorder="1" applyAlignment="1">
      <alignment wrapText="1"/>
      <protection/>
    </xf>
    <xf numFmtId="0" fontId="6" fillId="35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40" borderId="42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0" fontId="2" fillId="40" borderId="25" xfId="0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40" borderId="42" xfId="0" applyFont="1" applyFill="1" applyBorder="1" applyAlignment="1">
      <alignment horizontal="center"/>
    </xf>
    <xf numFmtId="49" fontId="2" fillId="34" borderId="40" xfId="0" applyNumberFormat="1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/>
    </xf>
    <xf numFmtId="0" fontId="12" fillId="34" borderId="54" xfId="0" applyFont="1" applyFill="1" applyBorder="1" applyAlignment="1">
      <alignment/>
    </xf>
    <xf numFmtId="0" fontId="7" fillId="34" borderId="54" xfId="49" applyFont="1" applyFill="1" applyBorder="1" applyAlignment="1">
      <alignment wrapText="1"/>
      <protection/>
    </xf>
    <xf numFmtId="0" fontId="7" fillId="34" borderId="58" xfId="49" applyFont="1" applyFill="1" applyBorder="1" applyAlignment="1">
      <alignment wrapText="1"/>
      <protection/>
    </xf>
    <xf numFmtId="0" fontId="2" fillId="35" borderId="30" xfId="0" applyFont="1" applyFill="1" applyBorder="1" applyAlignment="1">
      <alignment horizontal="center" wrapText="1"/>
    </xf>
    <xf numFmtId="1" fontId="1" fillId="40" borderId="37" xfId="0" applyNumberFormat="1" applyFont="1" applyFill="1" applyBorder="1" applyAlignment="1">
      <alignment horizontal="center"/>
    </xf>
    <xf numFmtId="1" fontId="1" fillId="40" borderId="24" xfId="0" applyNumberFormat="1" applyFont="1" applyFill="1" applyBorder="1" applyAlignment="1">
      <alignment horizontal="center"/>
    </xf>
    <xf numFmtId="1" fontId="1" fillId="40" borderId="25" xfId="0" applyNumberFormat="1" applyFont="1" applyFill="1" applyBorder="1" applyAlignment="1">
      <alignment horizontal="center"/>
    </xf>
    <xf numFmtId="0" fontId="2" fillId="41" borderId="42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6" fillId="34" borderId="26" xfId="0" applyFont="1" applyFill="1" applyBorder="1" applyAlignment="1">
      <alignment/>
    </xf>
    <xf numFmtId="0" fontId="12" fillId="34" borderId="26" xfId="0" applyFont="1" applyFill="1" applyBorder="1" applyAlignment="1">
      <alignment/>
    </xf>
    <xf numFmtId="0" fontId="7" fillId="34" borderId="26" xfId="49" applyFont="1" applyFill="1" applyBorder="1" applyAlignment="1">
      <alignment wrapText="1"/>
      <protection/>
    </xf>
    <xf numFmtId="0" fontId="6" fillId="35" borderId="20" xfId="0" applyFont="1" applyFill="1" applyBorder="1" applyAlignment="1">
      <alignment horizontal="center" wrapText="1"/>
    </xf>
    <xf numFmtId="0" fontId="7" fillId="34" borderId="50" xfId="49" applyFont="1" applyFill="1" applyBorder="1" applyAlignment="1">
      <alignment wrapText="1"/>
      <protection/>
    </xf>
    <xf numFmtId="0" fontId="6" fillId="35" borderId="59" xfId="0" applyFont="1" applyFill="1" applyBorder="1" applyAlignment="1">
      <alignment horizontal="center" wrapText="1"/>
    </xf>
    <xf numFmtId="0" fontId="6" fillId="35" borderId="29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wrapText="1"/>
    </xf>
    <xf numFmtId="0" fontId="2" fillId="35" borderId="29" xfId="0" applyFont="1" applyFill="1" applyBorder="1" applyAlignment="1">
      <alignment horizontal="center" wrapText="1"/>
    </xf>
    <xf numFmtId="0" fontId="2" fillId="35" borderId="60" xfId="0" applyFont="1" applyFill="1" applyBorder="1" applyAlignment="1">
      <alignment horizontal="center" wrapText="1"/>
    </xf>
    <xf numFmtId="0" fontId="6" fillId="35" borderId="61" xfId="0" applyFont="1" applyFill="1" applyBorder="1" applyAlignment="1">
      <alignment horizontal="center"/>
    </xf>
    <xf numFmtId="49" fontId="2" fillId="34" borderId="62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/>
    </xf>
    <xf numFmtId="0" fontId="6" fillId="35" borderId="63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64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" fontId="0" fillId="40" borderId="27" xfId="0" applyNumberForma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6" fillId="33" borderId="31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6" fillId="33" borderId="31" xfId="49" applyFont="1" applyFill="1" applyBorder="1" applyAlignment="1">
      <alignment wrapText="1"/>
      <protection/>
    </xf>
    <xf numFmtId="0" fontId="6" fillId="33" borderId="65" xfId="49" applyFont="1" applyFill="1" applyBorder="1" applyAlignment="1">
      <alignment wrapText="1"/>
      <protection/>
    </xf>
    <xf numFmtId="0" fontId="6" fillId="0" borderId="26" xfId="0" applyFont="1" applyFill="1" applyBorder="1" applyAlignment="1">
      <alignment horizontal="center" wrapText="1"/>
    </xf>
    <xf numFmtId="0" fontId="6" fillId="36" borderId="49" xfId="0" applyFont="1" applyFill="1" applyBorder="1" applyAlignment="1">
      <alignment horizontal="center"/>
    </xf>
    <xf numFmtId="0" fontId="6" fillId="36" borderId="56" xfId="0" applyFont="1" applyFill="1" applyBorder="1" applyAlignment="1">
      <alignment horizontal="center"/>
    </xf>
    <xf numFmtId="197" fontId="6" fillId="35" borderId="30" xfId="0" applyNumberFormat="1" applyFont="1" applyFill="1" applyBorder="1" applyAlignment="1">
      <alignment horizontal="center"/>
    </xf>
    <xf numFmtId="197" fontId="6" fillId="35" borderId="32" xfId="0" applyNumberFormat="1" applyFont="1" applyFill="1" applyBorder="1" applyAlignment="1">
      <alignment horizontal="center"/>
    </xf>
    <xf numFmtId="197" fontId="2" fillId="40" borderId="10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41" borderId="25" xfId="0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2" fillId="35" borderId="67" xfId="0" applyFont="1" applyFill="1" applyBorder="1" applyAlignment="1">
      <alignment horizontal="center"/>
    </xf>
    <xf numFmtId="0" fontId="2" fillId="35" borderId="68" xfId="0" applyFont="1" applyFill="1" applyBorder="1" applyAlignment="1">
      <alignment horizontal="center" wrapText="1"/>
    </xf>
    <xf numFmtId="0" fontId="2" fillId="35" borderId="6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2" fillId="35" borderId="69" xfId="0" applyFont="1" applyFill="1" applyBorder="1" applyAlignment="1">
      <alignment horizontal="center"/>
    </xf>
    <xf numFmtId="0" fontId="6" fillId="36" borderId="44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57" xfId="0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6" fillId="36" borderId="67" xfId="0" applyFont="1" applyFill="1" applyBorder="1" applyAlignment="1">
      <alignment horizontal="center"/>
    </xf>
    <xf numFmtId="0" fontId="6" fillId="36" borderId="70" xfId="0" applyFont="1" applyFill="1" applyBorder="1" applyAlignment="1">
      <alignment horizontal="center"/>
    </xf>
    <xf numFmtId="0" fontId="6" fillId="35" borderId="71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6" fillId="35" borderId="67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0" fontId="6" fillId="35" borderId="54" xfId="0" applyFont="1" applyFill="1" applyBorder="1" applyAlignment="1">
      <alignment horizontal="center"/>
    </xf>
    <xf numFmtId="0" fontId="6" fillId="35" borderId="57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6" fillId="35" borderId="58" xfId="0" applyFont="1" applyFill="1" applyBorder="1" applyAlignment="1">
      <alignment horizontal="center"/>
    </xf>
    <xf numFmtId="0" fontId="2" fillId="35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40" borderId="22" xfId="0" applyFont="1" applyFill="1" applyBorder="1" applyAlignment="1">
      <alignment horizontal="center"/>
    </xf>
    <xf numFmtId="0" fontId="6" fillId="40" borderId="14" xfId="0" applyFont="1" applyFill="1" applyBorder="1" applyAlignment="1">
      <alignment horizontal="center"/>
    </xf>
    <xf numFmtId="0" fontId="6" fillId="33" borderId="73" xfId="49" applyFont="1" applyFill="1" applyBorder="1" applyAlignment="1">
      <alignment wrapText="1"/>
      <protection/>
    </xf>
    <xf numFmtId="0" fontId="6" fillId="33" borderId="73" xfId="0" applyFont="1" applyFill="1" applyBorder="1" applyAlignment="1">
      <alignment/>
    </xf>
    <xf numFmtId="0" fontId="12" fillId="33" borderId="73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6" fillId="0" borderId="52" xfId="0" applyFont="1" applyFill="1" applyBorder="1" applyAlignment="1">
      <alignment horizont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197" fontId="3" fillId="40" borderId="25" xfId="0" applyNumberFormat="1" applyFont="1" applyFill="1" applyBorder="1" applyAlignment="1">
      <alignment horizontal="center"/>
    </xf>
    <xf numFmtId="0" fontId="3" fillId="40" borderId="43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/>
    </xf>
    <xf numFmtId="0" fontId="2" fillId="40" borderId="65" xfId="0" applyFont="1" applyFill="1" applyBorder="1" applyAlignment="1">
      <alignment horizontal="center"/>
    </xf>
    <xf numFmtId="0" fontId="6" fillId="36" borderId="73" xfId="0" applyFont="1" applyFill="1" applyBorder="1" applyAlignment="1">
      <alignment horizontal="center"/>
    </xf>
    <xf numFmtId="0" fontId="6" fillId="36" borderId="37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40" borderId="30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 wrapText="1"/>
    </xf>
    <xf numFmtId="0" fontId="6" fillId="40" borderId="10" xfId="0" applyFont="1" applyFill="1" applyBorder="1" applyAlignment="1">
      <alignment horizontal="center" wrapText="1"/>
    </xf>
    <xf numFmtId="0" fontId="12" fillId="40" borderId="10" xfId="0" applyFont="1" applyFill="1" applyBorder="1" applyAlignment="1">
      <alignment horizontal="center" wrapText="1"/>
    </xf>
    <xf numFmtId="0" fontId="0" fillId="40" borderId="19" xfId="0" applyFill="1" applyBorder="1" applyAlignment="1">
      <alignment horizontal="center"/>
    </xf>
    <xf numFmtId="0" fontId="12" fillId="35" borderId="29" xfId="0" applyFont="1" applyFill="1" applyBorder="1" applyAlignment="1">
      <alignment horizontal="center" wrapText="1"/>
    </xf>
    <xf numFmtId="0" fontId="12" fillId="35" borderId="68" xfId="0" applyFont="1" applyFill="1" applyBorder="1" applyAlignment="1">
      <alignment horizontal="center" wrapText="1"/>
    </xf>
    <xf numFmtId="0" fontId="2" fillId="40" borderId="67" xfId="0" applyFont="1" applyFill="1" applyBorder="1" applyAlignment="1">
      <alignment horizontal="center"/>
    </xf>
    <xf numFmtId="0" fontId="6" fillId="35" borderId="6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42" borderId="23" xfId="0" applyFont="1" applyFill="1" applyBorder="1" applyAlignment="1">
      <alignment/>
    </xf>
    <xf numFmtId="0" fontId="9" fillId="13" borderId="69" xfId="0" applyFont="1" applyFill="1" applyBorder="1" applyAlignment="1">
      <alignment/>
    </xf>
    <xf numFmtId="0" fontId="9" fillId="13" borderId="23" xfId="0" applyFont="1" applyFill="1" applyBorder="1" applyAlignment="1">
      <alignment/>
    </xf>
    <xf numFmtId="0" fontId="9" fillId="13" borderId="10" xfId="0" applyFont="1" applyFill="1" applyBorder="1" applyAlignment="1">
      <alignment horizontal="left"/>
    </xf>
    <xf numFmtId="0" fontId="9" fillId="13" borderId="11" xfId="0" applyFont="1" applyFill="1" applyBorder="1" applyAlignment="1">
      <alignment/>
    </xf>
    <xf numFmtId="0" fontId="9" fillId="13" borderId="12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13" fillId="33" borderId="14" xfId="49" applyFont="1" applyFill="1" applyBorder="1" applyAlignment="1">
      <alignment horizontal="center"/>
      <protection/>
    </xf>
    <xf numFmtId="0" fontId="13" fillId="33" borderId="45" xfId="49" applyFont="1" applyFill="1" applyBorder="1" applyAlignment="1">
      <alignment horizontal="center"/>
      <protection/>
    </xf>
    <xf numFmtId="0" fontId="13" fillId="33" borderId="48" xfId="49" applyFont="1" applyFill="1" applyBorder="1" applyAlignment="1">
      <alignment horizontal="center"/>
      <protection/>
    </xf>
    <xf numFmtId="0" fontId="13" fillId="33" borderId="50" xfId="49" applyFont="1" applyFill="1" applyBorder="1" applyAlignment="1">
      <alignment horizontal="center"/>
      <protection/>
    </xf>
    <xf numFmtId="0" fontId="6" fillId="33" borderId="27" xfId="49" applyFont="1" applyFill="1" applyBorder="1" applyAlignment="1">
      <alignment wrapText="1"/>
      <protection/>
    </xf>
    <xf numFmtId="0" fontId="6" fillId="33" borderId="35" xfId="49" applyFont="1" applyFill="1" applyBorder="1" applyAlignment="1">
      <alignment wrapText="1"/>
      <protection/>
    </xf>
    <xf numFmtId="0" fontId="6" fillId="33" borderId="13" xfId="0" applyFont="1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2" fillId="35" borderId="74" xfId="0" applyFont="1" applyFill="1" applyBorder="1" applyAlignment="1">
      <alignment horizontal="center"/>
    </xf>
    <xf numFmtId="0" fontId="2" fillId="35" borderId="74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4" borderId="72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12" fillId="34" borderId="44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/>
    </xf>
    <xf numFmtId="0" fontId="6" fillId="36" borderId="72" xfId="0" applyFont="1" applyFill="1" applyBorder="1" applyAlignment="1">
      <alignment horizontal="center"/>
    </xf>
    <xf numFmtId="0" fontId="6" fillId="35" borderId="72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197" fontId="2" fillId="40" borderId="70" xfId="0" applyNumberFormat="1" applyFont="1" applyFill="1" applyBorder="1" applyAlignment="1">
      <alignment horizontal="center" wrapText="1"/>
    </xf>
    <xf numFmtId="0" fontId="6" fillId="0" borderId="76" xfId="0" applyFont="1" applyFill="1" applyBorder="1" applyAlignment="1">
      <alignment horizontal="center"/>
    </xf>
    <xf numFmtId="0" fontId="2" fillId="40" borderId="71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 wrapText="1"/>
    </xf>
    <xf numFmtId="0" fontId="6" fillId="0" borderId="77" xfId="0" applyFont="1" applyFill="1" applyBorder="1" applyAlignment="1">
      <alignment horizontal="center"/>
    </xf>
    <xf numFmtId="197" fontId="6" fillId="35" borderId="16" xfId="0" applyNumberFormat="1" applyFont="1" applyFill="1" applyBorder="1" applyAlignment="1">
      <alignment horizontal="center"/>
    </xf>
    <xf numFmtId="197" fontId="6" fillId="35" borderId="65" xfId="0" applyNumberFormat="1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 wrapText="1"/>
    </xf>
    <xf numFmtId="197" fontId="6" fillId="35" borderId="16" xfId="0" applyNumberFormat="1" applyFont="1" applyFill="1" applyBorder="1" applyAlignment="1">
      <alignment horizontal="center" wrapText="1"/>
    </xf>
    <xf numFmtId="197" fontId="6" fillId="35" borderId="31" xfId="0" applyNumberFormat="1" applyFont="1" applyFill="1" applyBorder="1" applyAlignment="1">
      <alignment horizontal="center" wrapText="1"/>
    </xf>
    <xf numFmtId="197" fontId="6" fillId="35" borderId="73" xfId="0" applyNumberFormat="1" applyFont="1" applyFill="1" applyBorder="1" applyAlignment="1">
      <alignment horizontal="center" wrapText="1"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12" fillId="0" borderId="54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/>
    </xf>
    <xf numFmtId="0" fontId="0" fillId="36" borderId="73" xfId="0" applyFill="1" applyBorder="1" applyAlignment="1">
      <alignment horizontal="center"/>
    </xf>
    <xf numFmtId="0" fontId="0" fillId="36" borderId="31" xfId="0" applyFill="1" applyBorder="1" applyAlignment="1">
      <alignment horizontal="center" wrapText="1"/>
    </xf>
    <xf numFmtId="0" fontId="0" fillId="36" borderId="61" xfId="0" applyFill="1" applyBorder="1" applyAlignment="1">
      <alignment horizontal="center"/>
    </xf>
    <xf numFmtId="0" fontId="0" fillId="36" borderId="73" xfId="0" applyFill="1" applyBorder="1" applyAlignment="1">
      <alignment horizontal="center" wrapText="1"/>
    </xf>
    <xf numFmtId="0" fontId="0" fillId="36" borderId="78" xfId="0" applyFill="1" applyBorder="1" applyAlignment="1">
      <alignment horizontal="center"/>
    </xf>
    <xf numFmtId="0" fontId="0" fillId="36" borderId="79" xfId="0" applyFill="1" applyBorder="1" applyAlignment="1">
      <alignment horizontal="center"/>
    </xf>
    <xf numFmtId="197" fontId="0" fillId="35" borderId="51" xfId="0" applyNumberFormat="1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197" fontId="0" fillId="35" borderId="26" xfId="0" applyNumberFormat="1" applyFill="1" applyBorder="1" applyAlignment="1">
      <alignment horizontal="center"/>
    </xf>
    <xf numFmtId="0" fontId="0" fillId="36" borderId="44" xfId="0" applyFill="1" applyBorder="1" applyAlignment="1">
      <alignment horizontal="center" wrapText="1"/>
    </xf>
    <xf numFmtId="197" fontId="0" fillId="35" borderId="54" xfId="0" applyNumberFormat="1" applyFill="1" applyBorder="1" applyAlignment="1">
      <alignment horizontal="center" wrapText="1"/>
    </xf>
    <xf numFmtId="0" fontId="0" fillId="36" borderId="80" xfId="0" applyFill="1" applyBorder="1" applyAlignment="1">
      <alignment horizontal="center"/>
    </xf>
    <xf numFmtId="197" fontId="0" fillId="35" borderId="81" xfId="0" applyNumberFormat="1" applyFill="1" applyBorder="1" applyAlignment="1">
      <alignment horizontal="center"/>
    </xf>
    <xf numFmtId="0" fontId="0" fillId="36" borderId="57" xfId="0" applyFill="1" applyBorder="1" applyAlignment="1">
      <alignment horizontal="center" wrapText="1"/>
    </xf>
    <xf numFmtId="197" fontId="0" fillId="35" borderId="58" xfId="0" applyNumberForma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/>
    </xf>
    <xf numFmtId="0" fontId="6" fillId="33" borderId="28" xfId="0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35" borderId="31" xfId="0" applyFill="1" applyBorder="1" applyAlignment="1">
      <alignment horizontal="center"/>
    </xf>
    <xf numFmtId="0" fontId="0" fillId="38" borderId="31" xfId="0" applyFill="1" applyBorder="1" applyAlignment="1">
      <alignment/>
    </xf>
    <xf numFmtId="0" fontId="0" fillId="37" borderId="31" xfId="0" applyFill="1" applyBorder="1" applyAlignment="1">
      <alignment horizontal="center" wrapText="1"/>
    </xf>
    <xf numFmtId="0" fontId="0" fillId="35" borderId="73" xfId="0" applyFill="1" applyBorder="1" applyAlignment="1">
      <alignment horizontal="center"/>
    </xf>
    <xf numFmtId="0" fontId="0" fillId="38" borderId="73" xfId="0" applyFill="1" applyBorder="1" applyAlignment="1">
      <alignment/>
    </xf>
    <xf numFmtId="0" fontId="0" fillId="37" borderId="73" xfId="0" applyFill="1" applyBorder="1" applyAlignment="1">
      <alignment horizontal="center" wrapText="1"/>
    </xf>
    <xf numFmtId="0" fontId="6" fillId="35" borderId="31" xfId="0" applyFont="1" applyFill="1" applyBorder="1" applyAlignment="1">
      <alignment horizontal="center"/>
    </xf>
    <xf numFmtId="0" fontId="6" fillId="35" borderId="73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73" xfId="0" applyFont="1" applyFill="1" applyBorder="1" applyAlignment="1">
      <alignment horizontal="center"/>
    </xf>
    <xf numFmtId="0" fontId="6" fillId="37" borderId="31" xfId="0" applyFont="1" applyFill="1" applyBorder="1" applyAlignment="1">
      <alignment horizontal="center" wrapText="1"/>
    </xf>
    <xf numFmtId="0" fontId="6" fillId="37" borderId="73" xfId="0" applyFont="1" applyFill="1" applyBorder="1" applyAlignment="1">
      <alignment horizontal="center" wrapText="1"/>
    </xf>
    <xf numFmtId="0" fontId="0" fillId="38" borderId="16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0" fillId="38" borderId="73" xfId="0" applyFont="1" applyFill="1" applyBorder="1" applyAlignment="1">
      <alignment/>
    </xf>
    <xf numFmtId="0" fontId="6" fillId="35" borderId="31" xfId="0" applyFont="1" applyFill="1" applyBorder="1" applyAlignment="1">
      <alignment horizontal="center" vertical="center" wrapText="1"/>
    </xf>
    <xf numFmtId="0" fontId="6" fillId="35" borderId="73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/>
    </xf>
    <xf numFmtId="0" fontId="6" fillId="40" borderId="65" xfId="0" applyFont="1" applyFill="1" applyBorder="1" applyAlignment="1">
      <alignment horizontal="center"/>
    </xf>
    <xf numFmtId="197" fontId="6" fillId="35" borderId="54" xfId="0" applyNumberFormat="1" applyFont="1" applyFill="1" applyBorder="1" applyAlignment="1">
      <alignment horizontal="center" wrapText="1"/>
    </xf>
    <xf numFmtId="197" fontId="6" fillId="35" borderId="58" xfId="0" applyNumberFormat="1" applyFont="1" applyFill="1" applyBorder="1" applyAlignment="1">
      <alignment horizontal="center" wrapText="1"/>
    </xf>
    <xf numFmtId="0" fontId="12" fillId="36" borderId="73" xfId="0" applyFont="1" applyFill="1" applyBorder="1" applyAlignment="1">
      <alignment horizontal="center"/>
    </xf>
    <xf numFmtId="0" fontId="12" fillId="40" borderId="44" xfId="0" applyFont="1" applyFill="1" applyBorder="1" applyAlignment="1">
      <alignment horizontal="center"/>
    </xf>
    <xf numFmtId="0" fontId="12" fillId="40" borderId="57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0" fillId="38" borderId="16" xfId="0" applyFont="1" applyFill="1" applyBorder="1" applyAlignment="1">
      <alignment/>
    </xf>
    <xf numFmtId="0" fontId="12" fillId="35" borderId="31" xfId="0" applyFont="1" applyFill="1" applyBorder="1" applyAlignment="1">
      <alignment horizontal="center"/>
    </xf>
    <xf numFmtId="0" fontId="10" fillId="38" borderId="31" xfId="0" applyFont="1" applyFill="1" applyBorder="1" applyAlignment="1">
      <alignment/>
    </xf>
    <xf numFmtId="0" fontId="12" fillId="37" borderId="31" xfId="0" applyFont="1" applyFill="1" applyBorder="1" applyAlignment="1">
      <alignment horizontal="center" wrapText="1"/>
    </xf>
    <xf numFmtId="0" fontId="12" fillId="35" borderId="73" xfId="0" applyFont="1" applyFill="1" applyBorder="1" applyAlignment="1">
      <alignment horizontal="center"/>
    </xf>
    <xf numFmtId="0" fontId="10" fillId="38" borderId="73" xfId="0" applyFont="1" applyFill="1" applyBorder="1" applyAlignment="1">
      <alignment/>
    </xf>
    <xf numFmtId="0" fontId="12" fillId="37" borderId="73" xfId="0" applyFont="1" applyFill="1" applyBorder="1" applyAlignment="1">
      <alignment horizontal="center" wrapText="1"/>
    </xf>
    <xf numFmtId="49" fontId="1" fillId="33" borderId="40" xfId="0" applyNumberFormat="1" applyFont="1" applyFill="1" applyBorder="1" applyAlignment="1">
      <alignment horizontal="center" vertical="center" wrapText="1"/>
    </xf>
    <xf numFmtId="49" fontId="1" fillId="33" borderId="32" xfId="0" applyNumberFormat="1" applyFont="1" applyFill="1" applyBorder="1" applyAlignment="1">
      <alignment horizontal="center" vertical="center" wrapText="1"/>
    </xf>
    <xf numFmtId="49" fontId="1" fillId="33" borderId="6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69" xfId="0" applyNumberFormat="1" applyFont="1" applyFill="1" applyBorder="1" applyAlignment="1">
      <alignment horizontal="center" vertical="center" wrapText="1"/>
    </xf>
    <xf numFmtId="49" fontId="1" fillId="33" borderId="4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49" fontId="1" fillId="38" borderId="16" xfId="0" applyNumberFormat="1" applyFont="1" applyFill="1" applyBorder="1" applyAlignment="1">
      <alignment horizontal="center" vertical="center" wrapText="1"/>
    </xf>
    <xf numFmtId="49" fontId="1" fillId="38" borderId="31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37" borderId="0" xfId="0" applyFont="1" applyFill="1" applyAlignment="1">
      <alignment horizontal="left"/>
    </xf>
    <xf numFmtId="49" fontId="1" fillId="33" borderId="68" xfId="0" applyNumberFormat="1" applyFont="1" applyFill="1" applyBorder="1" applyAlignment="1">
      <alignment horizontal="center" vertical="center" wrapText="1"/>
    </xf>
    <xf numFmtId="49" fontId="1" fillId="33" borderId="60" xfId="0" applyNumberFormat="1" applyFont="1" applyFill="1" applyBorder="1" applyAlignment="1">
      <alignment horizontal="center" vertical="center" wrapText="1"/>
    </xf>
    <xf numFmtId="49" fontId="1" fillId="33" borderId="62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9" fillId="42" borderId="0" xfId="0" applyFont="1" applyFill="1" applyAlignment="1">
      <alignment horizontal="center" wrapText="1"/>
    </xf>
    <xf numFmtId="0" fontId="5" fillId="38" borderId="11" xfId="0" applyFont="1" applyFill="1" applyBorder="1" applyAlignment="1">
      <alignment horizontal="left"/>
    </xf>
    <xf numFmtId="0" fontId="5" fillId="38" borderId="43" xfId="0" applyFont="1" applyFill="1" applyBorder="1" applyAlignment="1">
      <alignment horizontal="left"/>
    </xf>
    <xf numFmtId="0" fontId="5" fillId="38" borderId="12" xfId="0" applyFont="1" applyFill="1" applyBorder="1" applyAlignment="1">
      <alignment horizontal="left"/>
    </xf>
    <xf numFmtId="0" fontId="1" fillId="40" borderId="11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49" fontId="1" fillId="33" borderId="56" xfId="0" applyNumberFormat="1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5" fillId="38" borderId="56" xfId="0" applyFont="1" applyFill="1" applyBorder="1" applyAlignment="1">
      <alignment horizontal="left"/>
    </xf>
    <xf numFmtId="0" fontId="9" fillId="33" borderId="69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49" fontId="1" fillId="38" borderId="73" xfId="0" applyNumberFormat="1" applyFont="1" applyFill="1" applyBorder="1" applyAlignment="1">
      <alignment horizontal="center" vertical="center" wrapText="1"/>
    </xf>
    <xf numFmtId="49" fontId="1" fillId="33" borderId="69" xfId="0" applyNumberFormat="1" applyFont="1" applyFill="1" applyBorder="1" applyAlignment="1">
      <alignment horizontal="center" vertical="center" wrapText="1"/>
    </xf>
    <xf numFmtId="0" fontId="9" fillId="37" borderId="0" xfId="0" applyFont="1" applyFill="1" applyAlignment="1">
      <alignment horizontal="left"/>
    </xf>
    <xf numFmtId="0" fontId="2" fillId="40" borderId="37" xfId="0" applyFont="1" applyFill="1" applyBorder="1" applyAlignment="1">
      <alignment horizontal="right"/>
    </xf>
    <xf numFmtId="0" fontId="2" fillId="40" borderId="24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40" borderId="11" xfId="0" applyFont="1" applyFill="1" applyBorder="1" applyAlignment="1">
      <alignment horizontal="right"/>
    </xf>
    <xf numFmtId="0" fontId="2" fillId="40" borderId="43" xfId="0" applyFont="1" applyFill="1" applyBorder="1" applyAlignment="1">
      <alignment horizontal="right"/>
    </xf>
    <xf numFmtId="0" fontId="1" fillId="40" borderId="11" xfId="0" applyFont="1" applyFill="1" applyBorder="1" applyAlignment="1">
      <alignment horizontal="right"/>
    </xf>
    <xf numFmtId="0" fontId="1" fillId="40" borderId="43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49" fontId="1" fillId="33" borderId="82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49" fontId="2" fillId="33" borderId="65" xfId="0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5" fillId="37" borderId="0" xfId="0" applyFont="1" applyFill="1" applyAlignment="1">
      <alignment horizontal="left"/>
    </xf>
    <xf numFmtId="0" fontId="1" fillId="40" borderId="41" xfId="0" applyFont="1" applyFill="1" applyBorder="1" applyAlignment="1">
      <alignment horizontal="right"/>
    </xf>
    <xf numFmtId="0" fontId="5" fillId="38" borderId="69" xfId="0" applyFont="1" applyFill="1" applyBorder="1" applyAlignment="1">
      <alignment horizontal="left"/>
    </xf>
    <xf numFmtId="0" fontId="5" fillId="38" borderId="23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38" borderId="11" xfId="0" applyFont="1" applyFill="1" applyBorder="1" applyAlignment="1">
      <alignment horizontal="left"/>
    </xf>
    <xf numFmtId="0" fontId="9" fillId="38" borderId="43" xfId="0" applyFont="1" applyFill="1" applyBorder="1" applyAlignment="1">
      <alignment horizontal="left"/>
    </xf>
    <xf numFmtId="0" fontId="9" fillId="38" borderId="12" xfId="0" applyFont="1" applyFill="1" applyBorder="1" applyAlignment="1">
      <alignment horizontal="left"/>
    </xf>
    <xf numFmtId="0" fontId="9" fillId="42" borderId="69" xfId="0" applyFont="1" applyFill="1" applyBorder="1" applyAlignment="1">
      <alignment horizontal="center"/>
    </xf>
    <xf numFmtId="0" fontId="9" fillId="42" borderId="23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" fillId="40" borderId="41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40" borderId="4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" fillId="41" borderId="11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" fillId="34" borderId="41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left"/>
    </xf>
    <xf numFmtId="0" fontId="9" fillId="13" borderId="43" xfId="0" applyFont="1" applyFill="1" applyBorder="1" applyAlignment="1">
      <alignment horizontal="left"/>
    </xf>
    <xf numFmtId="0" fontId="9" fillId="13" borderId="12" xfId="0" applyFont="1" applyFill="1" applyBorder="1" applyAlignment="1">
      <alignment horizontal="left"/>
    </xf>
    <xf numFmtId="0" fontId="9" fillId="13" borderId="11" xfId="0" applyFont="1" applyFill="1" applyBorder="1" applyAlignment="1">
      <alignment horizontal="center"/>
    </xf>
    <xf numFmtId="0" fontId="9" fillId="13" borderId="43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1;%2007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1;%2007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34">
          <cell r="E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7">
          <cell r="C7">
            <v>45</v>
          </cell>
          <cell r="D7">
            <v>22</v>
          </cell>
          <cell r="E7">
            <v>15</v>
          </cell>
        </row>
        <row r="8">
          <cell r="C8">
            <v>64</v>
          </cell>
          <cell r="D8">
            <v>20</v>
          </cell>
          <cell r="E8">
            <v>19</v>
          </cell>
        </row>
        <row r="9">
          <cell r="C9">
            <v>188</v>
          </cell>
          <cell r="D9">
            <v>61</v>
          </cell>
          <cell r="E9">
            <v>227</v>
          </cell>
        </row>
        <row r="10">
          <cell r="C10">
            <v>112</v>
          </cell>
          <cell r="D10">
            <v>31</v>
          </cell>
          <cell r="E10">
            <v>46</v>
          </cell>
        </row>
        <row r="11">
          <cell r="C11">
            <v>126</v>
          </cell>
          <cell r="D11">
            <v>23</v>
          </cell>
          <cell r="E11">
            <v>30</v>
          </cell>
        </row>
        <row r="12">
          <cell r="C12">
            <v>115</v>
          </cell>
          <cell r="D12">
            <v>20</v>
          </cell>
          <cell r="E12">
            <v>28</v>
          </cell>
        </row>
        <row r="13">
          <cell r="C13">
            <v>109</v>
          </cell>
          <cell r="D13">
            <v>37</v>
          </cell>
          <cell r="E13">
            <v>34</v>
          </cell>
        </row>
        <row r="14">
          <cell r="C14">
            <v>71</v>
          </cell>
          <cell r="D14">
            <v>37</v>
          </cell>
          <cell r="E14">
            <v>24</v>
          </cell>
        </row>
        <row r="15">
          <cell r="C15">
            <v>101</v>
          </cell>
          <cell r="D15">
            <v>27</v>
          </cell>
          <cell r="E15">
            <v>17</v>
          </cell>
        </row>
        <row r="16">
          <cell r="C16">
            <v>114</v>
          </cell>
          <cell r="D16">
            <v>10</v>
          </cell>
          <cell r="E16">
            <v>49</v>
          </cell>
        </row>
        <row r="17">
          <cell r="C17">
            <v>29</v>
          </cell>
          <cell r="D17">
            <v>15</v>
          </cell>
          <cell r="E17">
            <v>11</v>
          </cell>
        </row>
        <row r="18">
          <cell r="C18">
            <v>174</v>
          </cell>
          <cell r="D18">
            <v>60</v>
          </cell>
          <cell r="E18">
            <v>41</v>
          </cell>
        </row>
        <row r="19">
          <cell r="C19">
            <v>69</v>
          </cell>
          <cell r="D19">
            <v>15</v>
          </cell>
          <cell r="E19">
            <v>39</v>
          </cell>
        </row>
        <row r="20">
          <cell r="C20">
            <v>223</v>
          </cell>
          <cell r="D20">
            <v>52</v>
          </cell>
          <cell r="E20">
            <v>41</v>
          </cell>
        </row>
        <row r="21">
          <cell r="C21">
            <v>75</v>
          </cell>
          <cell r="D21">
            <v>21</v>
          </cell>
          <cell r="E21">
            <v>14</v>
          </cell>
        </row>
        <row r="22">
          <cell r="C22">
            <v>70</v>
          </cell>
          <cell r="D22">
            <v>28</v>
          </cell>
          <cell r="E22">
            <v>5</v>
          </cell>
        </row>
        <row r="23">
          <cell r="C23">
            <v>79</v>
          </cell>
          <cell r="D23">
            <v>30</v>
          </cell>
          <cell r="E23">
            <v>14</v>
          </cell>
        </row>
        <row r="24">
          <cell r="C24">
            <v>34</v>
          </cell>
          <cell r="D24">
            <v>14</v>
          </cell>
          <cell r="E24">
            <v>4</v>
          </cell>
        </row>
        <row r="25">
          <cell r="C25">
            <v>119</v>
          </cell>
          <cell r="D25">
            <v>25</v>
          </cell>
          <cell r="E25">
            <v>43</v>
          </cell>
        </row>
        <row r="26">
          <cell r="C26">
            <v>88</v>
          </cell>
          <cell r="D26">
            <v>26</v>
          </cell>
          <cell r="E26">
            <v>21</v>
          </cell>
        </row>
        <row r="27">
          <cell r="C27">
            <v>48</v>
          </cell>
          <cell r="D27">
            <v>13</v>
          </cell>
          <cell r="E27">
            <v>19</v>
          </cell>
        </row>
        <row r="28">
          <cell r="C28">
            <v>60</v>
          </cell>
          <cell r="D28">
            <v>32</v>
          </cell>
          <cell r="E28">
            <v>17</v>
          </cell>
        </row>
        <row r="29">
          <cell r="C29">
            <v>35</v>
          </cell>
          <cell r="D29">
            <v>19</v>
          </cell>
          <cell r="E29">
            <v>14</v>
          </cell>
        </row>
        <row r="30">
          <cell r="C30">
            <v>58</v>
          </cell>
          <cell r="D30">
            <v>14</v>
          </cell>
          <cell r="E30">
            <v>16</v>
          </cell>
        </row>
        <row r="31">
          <cell r="C31">
            <v>166</v>
          </cell>
          <cell r="D31">
            <v>25</v>
          </cell>
          <cell r="E31">
            <v>44</v>
          </cell>
        </row>
        <row r="32">
          <cell r="C32">
            <v>19</v>
          </cell>
          <cell r="D32">
            <v>26</v>
          </cell>
          <cell r="E32">
            <v>10</v>
          </cell>
        </row>
        <row r="33">
          <cell r="C33">
            <v>3</v>
          </cell>
          <cell r="D33">
            <v>1</v>
          </cell>
          <cell r="E33">
            <v>0</v>
          </cell>
        </row>
        <row r="43">
          <cell r="C43">
            <v>56</v>
          </cell>
          <cell r="D43">
            <v>15</v>
          </cell>
          <cell r="E43">
            <v>11</v>
          </cell>
        </row>
        <row r="44">
          <cell r="C44">
            <v>70</v>
          </cell>
          <cell r="D44">
            <v>25</v>
          </cell>
          <cell r="E44">
            <v>4</v>
          </cell>
        </row>
        <row r="45">
          <cell r="C45">
            <v>186</v>
          </cell>
          <cell r="D45">
            <v>48</v>
          </cell>
          <cell r="E45">
            <v>214</v>
          </cell>
        </row>
        <row r="46">
          <cell r="C46">
            <v>111</v>
          </cell>
          <cell r="D46">
            <v>29</v>
          </cell>
          <cell r="E46">
            <v>32</v>
          </cell>
        </row>
        <row r="47">
          <cell r="C47">
            <v>100</v>
          </cell>
          <cell r="D47">
            <v>19</v>
          </cell>
          <cell r="E47">
            <v>15</v>
          </cell>
        </row>
        <row r="48">
          <cell r="C48">
            <v>72</v>
          </cell>
          <cell r="D48">
            <v>19</v>
          </cell>
          <cell r="E48">
            <v>25</v>
          </cell>
        </row>
        <row r="49">
          <cell r="C49">
            <v>108</v>
          </cell>
          <cell r="D49">
            <v>27</v>
          </cell>
          <cell r="E49">
            <v>33</v>
          </cell>
        </row>
        <row r="50">
          <cell r="C50">
            <v>86</v>
          </cell>
          <cell r="D50">
            <v>17</v>
          </cell>
          <cell r="E50">
            <v>38</v>
          </cell>
        </row>
        <row r="51">
          <cell r="C51">
            <v>72</v>
          </cell>
          <cell r="D51">
            <v>20</v>
          </cell>
          <cell r="E51">
            <v>19</v>
          </cell>
        </row>
        <row r="52">
          <cell r="C52">
            <v>91</v>
          </cell>
          <cell r="D52">
            <v>6</v>
          </cell>
          <cell r="E52">
            <v>35</v>
          </cell>
        </row>
        <row r="53">
          <cell r="C53">
            <v>31</v>
          </cell>
          <cell r="D53">
            <v>10</v>
          </cell>
          <cell r="E53">
            <v>7</v>
          </cell>
        </row>
        <row r="54">
          <cell r="C54">
            <v>143</v>
          </cell>
          <cell r="D54">
            <v>48</v>
          </cell>
          <cell r="E54">
            <v>20</v>
          </cell>
        </row>
        <row r="55">
          <cell r="C55">
            <v>57</v>
          </cell>
          <cell r="D55">
            <v>17</v>
          </cell>
          <cell r="E55">
            <v>29</v>
          </cell>
        </row>
        <row r="56">
          <cell r="C56">
            <v>251</v>
          </cell>
          <cell r="D56">
            <v>48</v>
          </cell>
          <cell r="E56">
            <v>44</v>
          </cell>
        </row>
        <row r="57">
          <cell r="C57">
            <v>59</v>
          </cell>
          <cell r="D57">
            <v>23</v>
          </cell>
          <cell r="E57">
            <v>24</v>
          </cell>
        </row>
        <row r="58">
          <cell r="C58">
            <v>56</v>
          </cell>
          <cell r="D58">
            <v>16</v>
          </cell>
          <cell r="E58">
            <v>10</v>
          </cell>
        </row>
        <row r="59">
          <cell r="C59">
            <v>78</v>
          </cell>
          <cell r="D59">
            <v>28</v>
          </cell>
          <cell r="E59">
            <v>12</v>
          </cell>
        </row>
        <row r="60">
          <cell r="C60">
            <v>38</v>
          </cell>
          <cell r="D60">
            <v>15</v>
          </cell>
          <cell r="E60">
            <v>5</v>
          </cell>
        </row>
        <row r="61">
          <cell r="C61">
            <v>120</v>
          </cell>
          <cell r="D61">
            <v>35</v>
          </cell>
          <cell r="E61">
            <v>20</v>
          </cell>
        </row>
        <row r="62">
          <cell r="C62">
            <v>114</v>
          </cell>
          <cell r="D62">
            <v>31</v>
          </cell>
          <cell r="E62">
            <v>31</v>
          </cell>
        </row>
        <row r="63">
          <cell r="C63">
            <v>54</v>
          </cell>
          <cell r="D63">
            <v>17</v>
          </cell>
          <cell r="E63">
            <v>14</v>
          </cell>
        </row>
        <row r="64">
          <cell r="C64">
            <v>70</v>
          </cell>
          <cell r="D64">
            <v>20</v>
          </cell>
          <cell r="E64">
            <v>21</v>
          </cell>
        </row>
        <row r="65">
          <cell r="C65">
            <v>43</v>
          </cell>
          <cell r="D65">
            <v>17</v>
          </cell>
          <cell r="E65">
            <v>10</v>
          </cell>
        </row>
        <row r="66">
          <cell r="C66">
            <v>62</v>
          </cell>
          <cell r="D66">
            <v>13</v>
          </cell>
          <cell r="E66">
            <v>12</v>
          </cell>
        </row>
        <row r="67">
          <cell r="C67">
            <v>126</v>
          </cell>
          <cell r="D67">
            <v>27</v>
          </cell>
          <cell r="E67">
            <v>33</v>
          </cell>
        </row>
        <row r="68">
          <cell r="C68">
            <v>39</v>
          </cell>
          <cell r="D68">
            <v>37</v>
          </cell>
          <cell r="E68">
            <v>4</v>
          </cell>
        </row>
        <row r="69">
          <cell r="C69">
            <v>6</v>
          </cell>
          <cell r="D69">
            <v>1</v>
          </cell>
          <cell r="E69">
            <v>0</v>
          </cell>
        </row>
        <row r="79">
          <cell r="C79">
            <v>50</v>
          </cell>
          <cell r="D79">
            <v>19</v>
          </cell>
          <cell r="E79">
            <v>8</v>
          </cell>
        </row>
        <row r="80">
          <cell r="C80">
            <v>44</v>
          </cell>
          <cell r="D80">
            <v>14</v>
          </cell>
          <cell r="E80">
            <v>8</v>
          </cell>
        </row>
        <row r="81">
          <cell r="C81">
            <v>201</v>
          </cell>
          <cell r="D81">
            <v>59</v>
          </cell>
          <cell r="E81">
            <v>165</v>
          </cell>
        </row>
        <row r="82">
          <cell r="C82">
            <v>103</v>
          </cell>
          <cell r="D82">
            <v>21</v>
          </cell>
          <cell r="E82">
            <v>34</v>
          </cell>
        </row>
        <row r="83">
          <cell r="C83">
            <v>92</v>
          </cell>
          <cell r="D83">
            <v>28</v>
          </cell>
          <cell r="E83">
            <v>18</v>
          </cell>
        </row>
        <row r="84">
          <cell r="C84">
            <v>61</v>
          </cell>
          <cell r="D84">
            <v>14</v>
          </cell>
          <cell r="E84">
            <v>45</v>
          </cell>
        </row>
        <row r="85">
          <cell r="C85">
            <v>102</v>
          </cell>
          <cell r="D85">
            <v>31</v>
          </cell>
          <cell r="E85">
            <v>21</v>
          </cell>
        </row>
        <row r="86">
          <cell r="C86">
            <v>70</v>
          </cell>
          <cell r="D86">
            <v>22</v>
          </cell>
          <cell r="E86">
            <v>21</v>
          </cell>
        </row>
        <row r="87">
          <cell r="C87">
            <v>72</v>
          </cell>
          <cell r="D87">
            <v>17</v>
          </cell>
          <cell r="E87">
            <v>13</v>
          </cell>
        </row>
        <row r="88">
          <cell r="C88">
            <v>71</v>
          </cell>
          <cell r="D88">
            <v>14</v>
          </cell>
          <cell r="E88">
            <v>33</v>
          </cell>
        </row>
        <row r="89">
          <cell r="C89">
            <v>38</v>
          </cell>
          <cell r="D89">
            <v>6</v>
          </cell>
          <cell r="E89">
            <v>10</v>
          </cell>
        </row>
        <row r="90">
          <cell r="C90">
            <v>127</v>
          </cell>
          <cell r="D90">
            <v>45</v>
          </cell>
          <cell r="E90">
            <v>18</v>
          </cell>
        </row>
        <row r="91">
          <cell r="C91">
            <v>53</v>
          </cell>
          <cell r="D91">
            <v>18</v>
          </cell>
          <cell r="E91">
            <v>28</v>
          </cell>
        </row>
        <row r="92">
          <cell r="C92">
            <v>162</v>
          </cell>
          <cell r="D92">
            <v>43</v>
          </cell>
          <cell r="E92">
            <v>30</v>
          </cell>
        </row>
        <row r="93">
          <cell r="C93">
            <v>56</v>
          </cell>
          <cell r="D93">
            <v>16</v>
          </cell>
          <cell r="E93">
            <v>23</v>
          </cell>
        </row>
        <row r="94">
          <cell r="C94">
            <v>44</v>
          </cell>
          <cell r="D94">
            <v>13</v>
          </cell>
          <cell r="E94">
            <v>15</v>
          </cell>
        </row>
        <row r="95">
          <cell r="C95">
            <v>69</v>
          </cell>
          <cell r="D95">
            <v>26</v>
          </cell>
          <cell r="E95">
            <v>15</v>
          </cell>
        </row>
        <row r="96">
          <cell r="C96">
            <v>35</v>
          </cell>
          <cell r="D96">
            <v>4</v>
          </cell>
          <cell r="E96">
            <v>0</v>
          </cell>
        </row>
        <row r="97">
          <cell r="C97">
            <v>110</v>
          </cell>
          <cell r="D97">
            <v>29</v>
          </cell>
          <cell r="E97">
            <v>27</v>
          </cell>
        </row>
        <row r="98">
          <cell r="C98">
            <v>73</v>
          </cell>
          <cell r="D98">
            <v>28</v>
          </cell>
          <cell r="E98">
            <v>20</v>
          </cell>
        </row>
        <row r="99">
          <cell r="C99">
            <v>51</v>
          </cell>
          <cell r="D99">
            <v>17</v>
          </cell>
          <cell r="E99">
            <v>9</v>
          </cell>
        </row>
        <row r="100">
          <cell r="C100">
            <v>74</v>
          </cell>
          <cell r="D100">
            <v>20</v>
          </cell>
          <cell r="E100">
            <v>18</v>
          </cell>
        </row>
        <row r="101">
          <cell r="C101">
            <v>38</v>
          </cell>
          <cell r="D101">
            <v>8</v>
          </cell>
          <cell r="E101">
            <v>7</v>
          </cell>
        </row>
        <row r="102">
          <cell r="C102">
            <v>51</v>
          </cell>
          <cell r="D102">
            <v>18</v>
          </cell>
          <cell r="E102">
            <v>10</v>
          </cell>
        </row>
        <row r="103">
          <cell r="C103">
            <v>121</v>
          </cell>
          <cell r="D103">
            <v>26</v>
          </cell>
          <cell r="E103">
            <v>21</v>
          </cell>
        </row>
        <row r="104">
          <cell r="C104">
            <v>20</v>
          </cell>
          <cell r="D104">
            <v>25</v>
          </cell>
          <cell r="E104">
            <v>11</v>
          </cell>
        </row>
        <row r="105">
          <cell r="C105">
            <v>1</v>
          </cell>
          <cell r="D105">
            <v>0</v>
          </cell>
          <cell r="E105">
            <v>0</v>
          </cell>
        </row>
        <row r="115">
          <cell r="C115">
            <v>55</v>
          </cell>
          <cell r="D115">
            <v>35</v>
          </cell>
          <cell r="E115">
            <v>6</v>
          </cell>
        </row>
        <row r="116">
          <cell r="C116">
            <v>48</v>
          </cell>
          <cell r="D116">
            <v>27</v>
          </cell>
          <cell r="E116">
            <v>13</v>
          </cell>
        </row>
        <row r="117">
          <cell r="C117">
            <v>176</v>
          </cell>
          <cell r="D117">
            <v>63</v>
          </cell>
          <cell r="E117">
            <v>151</v>
          </cell>
        </row>
        <row r="118">
          <cell r="C118">
            <v>112</v>
          </cell>
          <cell r="D118">
            <v>30</v>
          </cell>
          <cell r="E118">
            <v>28</v>
          </cell>
        </row>
        <row r="119">
          <cell r="C119">
            <v>53</v>
          </cell>
          <cell r="D119">
            <v>39</v>
          </cell>
          <cell r="E119">
            <v>18</v>
          </cell>
        </row>
        <row r="120">
          <cell r="C120">
            <v>73</v>
          </cell>
          <cell r="D120">
            <v>6</v>
          </cell>
          <cell r="E120">
            <v>44</v>
          </cell>
        </row>
        <row r="121">
          <cell r="C121">
            <v>90</v>
          </cell>
          <cell r="D121">
            <v>35</v>
          </cell>
          <cell r="E121">
            <v>38</v>
          </cell>
        </row>
        <row r="122">
          <cell r="C122">
            <v>70</v>
          </cell>
          <cell r="D122">
            <v>23</v>
          </cell>
          <cell r="E122">
            <v>25</v>
          </cell>
        </row>
        <row r="123">
          <cell r="C123">
            <v>88</v>
          </cell>
          <cell r="D123">
            <v>21</v>
          </cell>
          <cell r="E123">
            <v>20</v>
          </cell>
        </row>
        <row r="124">
          <cell r="C124">
            <v>78</v>
          </cell>
          <cell r="D124">
            <v>11</v>
          </cell>
          <cell r="E124">
            <v>33</v>
          </cell>
        </row>
        <row r="125">
          <cell r="C125">
            <v>31</v>
          </cell>
          <cell r="D125">
            <v>12</v>
          </cell>
          <cell r="E125">
            <v>10</v>
          </cell>
        </row>
        <row r="126">
          <cell r="C126">
            <v>125</v>
          </cell>
          <cell r="D126">
            <v>52</v>
          </cell>
          <cell r="E126">
            <v>27</v>
          </cell>
        </row>
        <row r="127">
          <cell r="C127">
            <v>86</v>
          </cell>
          <cell r="D127">
            <v>31</v>
          </cell>
          <cell r="E127">
            <v>25</v>
          </cell>
        </row>
        <row r="128">
          <cell r="C128">
            <v>189</v>
          </cell>
          <cell r="D128">
            <v>37</v>
          </cell>
          <cell r="E128">
            <v>40</v>
          </cell>
        </row>
        <row r="129">
          <cell r="C129">
            <v>74</v>
          </cell>
          <cell r="D129">
            <v>21</v>
          </cell>
          <cell r="E129">
            <v>24</v>
          </cell>
        </row>
        <row r="130">
          <cell r="C130">
            <v>58</v>
          </cell>
          <cell r="D130">
            <v>25</v>
          </cell>
          <cell r="E130">
            <v>1</v>
          </cell>
        </row>
        <row r="131">
          <cell r="C131">
            <v>49</v>
          </cell>
          <cell r="D131">
            <v>28</v>
          </cell>
          <cell r="E131">
            <v>23</v>
          </cell>
        </row>
        <row r="132">
          <cell r="C132">
            <v>26</v>
          </cell>
          <cell r="D132">
            <v>8</v>
          </cell>
          <cell r="E132">
            <v>5</v>
          </cell>
        </row>
        <row r="133">
          <cell r="C133">
            <v>102</v>
          </cell>
          <cell r="D133">
            <v>30</v>
          </cell>
          <cell r="E133">
            <v>36</v>
          </cell>
        </row>
        <row r="134">
          <cell r="C134">
            <v>64</v>
          </cell>
          <cell r="D134">
            <v>22</v>
          </cell>
          <cell r="E134">
            <v>24</v>
          </cell>
        </row>
        <row r="135">
          <cell r="C135">
            <v>31</v>
          </cell>
          <cell r="D135">
            <v>14</v>
          </cell>
          <cell r="E135">
            <v>24</v>
          </cell>
        </row>
        <row r="136">
          <cell r="C136">
            <v>55</v>
          </cell>
          <cell r="D136">
            <v>18</v>
          </cell>
          <cell r="E136">
            <v>20</v>
          </cell>
        </row>
        <row r="137">
          <cell r="C137">
            <v>45</v>
          </cell>
          <cell r="D137">
            <v>13</v>
          </cell>
          <cell r="E137">
            <v>12</v>
          </cell>
        </row>
        <row r="138">
          <cell r="C138">
            <v>53</v>
          </cell>
          <cell r="D138">
            <v>18</v>
          </cell>
          <cell r="E138">
            <v>10</v>
          </cell>
        </row>
        <row r="139">
          <cell r="C139">
            <v>123</v>
          </cell>
          <cell r="D139">
            <v>16</v>
          </cell>
          <cell r="E139">
            <v>30</v>
          </cell>
        </row>
        <row r="140">
          <cell r="C140">
            <v>24</v>
          </cell>
          <cell r="D140">
            <v>22</v>
          </cell>
          <cell r="E140">
            <v>12</v>
          </cell>
        </row>
        <row r="141">
          <cell r="C141">
            <v>5</v>
          </cell>
          <cell r="D141">
            <v>1</v>
          </cell>
          <cell r="E1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H177"/>
  <sheetViews>
    <sheetView tabSelected="1" zoomScale="80" zoomScaleNormal="80" zoomScalePageLayoutView="0" workbookViewId="0" topLeftCell="A1">
      <selection activeCell="S15" sqref="S15"/>
    </sheetView>
  </sheetViews>
  <sheetFormatPr defaultColWidth="9.00390625" defaultRowHeight="12.75"/>
  <cols>
    <col min="1" max="1" width="4.00390625" style="0" customWidth="1"/>
    <col min="2" max="2" width="21.125" style="10" customWidth="1"/>
    <col min="3" max="3" width="18.625" style="18" customWidth="1"/>
    <col min="4" max="7" width="9.75390625" style="18" customWidth="1"/>
    <col min="8" max="8" width="12.75390625" style="28" customWidth="1"/>
    <col min="9" max="9" width="22.625" style="28" customWidth="1"/>
    <col min="10" max="10" width="15.375" style="0" customWidth="1"/>
    <col min="11" max="11" width="7.25390625" style="0" customWidth="1"/>
  </cols>
  <sheetData>
    <row r="1" ht="13.5" customHeight="1"/>
    <row r="2" spans="1:11" ht="38.25" customHeight="1">
      <c r="A2" s="488" t="s">
        <v>66</v>
      </c>
      <c r="B2" s="488"/>
      <c r="C2" s="488"/>
      <c r="D2" s="488"/>
      <c r="E2" s="488"/>
      <c r="F2" s="488"/>
      <c r="G2" s="488"/>
      <c r="H2" s="488"/>
      <c r="I2" s="488"/>
      <c r="J2" s="488"/>
      <c r="K2" s="11"/>
    </row>
    <row r="3" spans="1:11" s="3" customFormat="1" ht="21.75" customHeight="1" thickBot="1">
      <c r="A3" s="483" t="s">
        <v>64</v>
      </c>
      <c r="B3" s="483"/>
      <c r="C3" s="19"/>
      <c r="D3" s="19"/>
      <c r="E3" s="19"/>
      <c r="F3" s="19"/>
      <c r="G3" s="19"/>
      <c r="H3" s="20"/>
      <c r="I3" s="21"/>
      <c r="J3" s="5"/>
      <c r="K3" s="5"/>
    </row>
    <row r="4" spans="1:11" s="3" customFormat="1" ht="21" thickBot="1">
      <c r="A4" s="489" t="s">
        <v>37</v>
      </c>
      <c r="B4" s="490"/>
      <c r="C4" s="491"/>
      <c r="D4" s="481" t="s">
        <v>42</v>
      </c>
      <c r="E4" s="482"/>
      <c r="F4" s="19"/>
      <c r="G4" s="19"/>
      <c r="H4" s="20"/>
      <c r="I4" s="21"/>
      <c r="J4" s="5"/>
      <c r="K4" s="5"/>
    </row>
    <row r="5" spans="1:10" s="6" customFormat="1" ht="19.5" customHeight="1" thickBot="1">
      <c r="A5" s="468" t="s">
        <v>0</v>
      </c>
      <c r="B5" s="471" t="s">
        <v>1</v>
      </c>
      <c r="C5" s="468" t="s">
        <v>53</v>
      </c>
      <c r="D5" s="474" t="s">
        <v>29</v>
      </c>
      <c r="E5" s="474"/>
      <c r="F5" s="474"/>
      <c r="G5" s="475"/>
      <c r="H5" s="486" t="s">
        <v>35</v>
      </c>
      <c r="I5" s="468" t="s">
        <v>36</v>
      </c>
      <c r="J5" s="496" t="s">
        <v>28</v>
      </c>
    </row>
    <row r="6" spans="1:10" s="6" customFormat="1" ht="18" customHeight="1" thickBot="1">
      <c r="A6" s="469"/>
      <c r="B6" s="472"/>
      <c r="C6" s="469"/>
      <c r="D6" s="474" t="s">
        <v>30</v>
      </c>
      <c r="E6" s="475"/>
      <c r="F6" s="476" t="s">
        <v>31</v>
      </c>
      <c r="G6" s="475"/>
      <c r="H6" s="494"/>
      <c r="I6" s="469"/>
      <c r="J6" s="484"/>
    </row>
    <row r="7" spans="1:10" s="6" customFormat="1" ht="27.75" customHeight="1" thickBot="1">
      <c r="A7" s="470"/>
      <c r="B7" s="473"/>
      <c r="C7" s="470"/>
      <c r="D7" s="162" t="s">
        <v>33</v>
      </c>
      <c r="E7" s="7" t="s">
        <v>34</v>
      </c>
      <c r="F7" s="13" t="s">
        <v>33</v>
      </c>
      <c r="G7" s="7" t="s">
        <v>34</v>
      </c>
      <c r="H7" s="495"/>
      <c r="I7" s="470"/>
      <c r="J7" s="485"/>
    </row>
    <row r="8" spans="1:10" s="14" customFormat="1" ht="15" customHeight="1">
      <c r="A8" s="372">
        <v>1</v>
      </c>
      <c r="B8" s="277" t="s">
        <v>3</v>
      </c>
      <c r="C8" s="60">
        <f>'[2]Табл 1000'!C7</f>
        <v>45</v>
      </c>
      <c r="D8" s="67">
        <v>22</v>
      </c>
      <c r="E8" s="284">
        <f aca="true" t="shared" si="0" ref="E8:E35">D8/J8*100</f>
        <v>48.888888888888886</v>
      </c>
      <c r="F8" s="67">
        <v>25</v>
      </c>
      <c r="G8" s="46">
        <f aca="true" t="shared" si="1" ref="G8:G35">F8/J8*100</f>
        <v>55.55555555555556</v>
      </c>
      <c r="H8" s="122">
        <v>7</v>
      </c>
      <c r="I8" s="123">
        <v>13</v>
      </c>
      <c r="J8" s="89">
        <f aca="true" t="shared" si="2" ref="J8:J33">F8+H8+I8</f>
        <v>45</v>
      </c>
    </row>
    <row r="9" spans="1:10" s="14" customFormat="1" ht="15" customHeight="1">
      <c r="A9" s="373">
        <v>2</v>
      </c>
      <c r="B9" s="277" t="s">
        <v>4</v>
      </c>
      <c r="C9" s="60">
        <f>'[2]Табл 1000'!C8</f>
        <v>64</v>
      </c>
      <c r="D9" s="67">
        <v>30</v>
      </c>
      <c r="E9" s="284">
        <f t="shared" si="0"/>
        <v>46.875</v>
      </c>
      <c r="F9" s="67">
        <v>41</v>
      </c>
      <c r="G9" s="46">
        <f t="shared" si="1"/>
        <v>64.0625</v>
      </c>
      <c r="H9" s="122">
        <v>13</v>
      </c>
      <c r="I9" s="123">
        <v>10</v>
      </c>
      <c r="J9" s="66">
        <f t="shared" si="2"/>
        <v>64</v>
      </c>
    </row>
    <row r="10" spans="1:10" s="14" customFormat="1" ht="15" customHeight="1">
      <c r="A10" s="373">
        <v>3</v>
      </c>
      <c r="B10" s="277" t="s">
        <v>5</v>
      </c>
      <c r="C10" s="60">
        <f>'[2]Табл 1000'!C9</f>
        <v>188</v>
      </c>
      <c r="D10" s="67">
        <v>70</v>
      </c>
      <c r="E10" s="284">
        <f t="shared" si="0"/>
        <v>37.234042553191486</v>
      </c>
      <c r="F10" s="67">
        <v>83</v>
      </c>
      <c r="G10" s="46">
        <f t="shared" si="1"/>
        <v>44.148936170212764</v>
      </c>
      <c r="H10" s="122">
        <v>13</v>
      </c>
      <c r="I10" s="123">
        <v>92</v>
      </c>
      <c r="J10" s="66">
        <f t="shared" si="2"/>
        <v>188</v>
      </c>
    </row>
    <row r="11" spans="1:10" s="14" customFormat="1" ht="15" customHeight="1">
      <c r="A11" s="373">
        <v>4</v>
      </c>
      <c r="B11" s="277" t="s">
        <v>6</v>
      </c>
      <c r="C11" s="60">
        <f>'[2]Табл 1000'!C10</f>
        <v>112</v>
      </c>
      <c r="D11" s="67">
        <v>54</v>
      </c>
      <c r="E11" s="284">
        <f t="shared" si="0"/>
        <v>48.214285714285715</v>
      </c>
      <c r="F11" s="67">
        <v>59</v>
      </c>
      <c r="G11" s="46">
        <f t="shared" si="1"/>
        <v>52.67857142857143</v>
      </c>
      <c r="H11" s="122">
        <v>12</v>
      </c>
      <c r="I11" s="123">
        <v>41</v>
      </c>
      <c r="J11" s="66">
        <f t="shared" si="2"/>
        <v>112</v>
      </c>
    </row>
    <row r="12" spans="1:10" s="29" customFormat="1" ht="15" customHeight="1">
      <c r="A12" s="373">
        <v>5</v>
      </c>
      <c r="B12" s="278" t="s">
        <v>7</v>
      </c>
      <c r="C12" s="60">
        <f>'[2]Табл 1000'!C11</f>
        <v>126</v>
      </c>
      <c r="D12" s="74">
        <v>75</v>
      </c>
      <c r="E12" s="284">
        <f t="shared" si="0"/>
        <v>59.523809523809526</v>
      </c>
      <c r="F12" s="74">
        <v>85</v>
      </c>
      <c r="G12" s="46">
        <f t="shared" si="1"/>
        <v>67.46031746031747</v>
      </c>
      <c r="H12" s="124">
        <v>12</v>
      </c>
      <c r="I12" s="125">
        <v>29</v>
      </c>
      <c r="J12" s="66">
        <f t="shared" si="2"/>
        <v>126</v>
      </c>
    </row>
    <row r="13" spans="1:10" s="14" customFormat="1" ht="15" customHeight="1">
      <c r="A13" s="373">
        <v>6</v>
      </c>
      <c r="B13" s="277" t="s">
        <v>8</v>
      </c>
      <c r="C13" s="60">
        <f>'[2]Табл 1000'!C12</f>
        <v>115</v>
      </c>
      <c r="D13" s="67">
        <v>80</v>
      </c>
      <c r="E13" s="284">
        <f t="shared" si="0"/>
        <v>69.56521739130434</v>
      </c>
      <c r="F13" s="67">
        <v>90</v>
      </c>
      <c r="G13" s="46">
        <f t="shared" si="1"/>
        <v>78.26086956521739</v>
      </c>
      <c r="H13" s="122">
        <v>3</v>
      </c>
      <c r="I13" s="123">
        <v>22</v>
      </c>
      <c r="J13" s="66">
        <f t="shared" si="2"/>
        <v>115</v>
      </c>
    </row>
    <row r="14" spans="1:10" s="14" customFormat="1" ht="15" customHeight="1">
      <c r="A14" s="373">
        <v>7</v>
      </c>
      <c r="B14" s="277" t="s">
        <v>9</v>
      </c>
      <c r="C14" s="60">
        <f>'[2]Табл 1000'!C13</f>
        <v>109</v>
      </c>
      <c r="D14" s="67">
        <v>41</v>
      </c>
      <c r="E14" s="284">
        <f t="shared" si="0"/>
        <v>37.61467889908257</v>
      </c>
      <c r="F14" s="67">
        <v>56</v>
      </c>
      <c r="G14" s="46">
        <f t="shared" si="1"/>
        <v>51.37614678899083</v>
      </c>
      <c r="H14" s="122">
        <v>8</v>
      </c>
      <c r="I14" s="123">
        <v>45</v>
      </c>
      <c r="J14" s="66">
        <f t="shared" si="2"/>
        <v>109</v>
      </c>
    </row>
    <row r="15" spans="1:10" s="29" customFormat="1" ht="15" customHeight="1">
      <c r="A15" s="373">
        <v>8</v>
      </c>
      <c r="B15" s="278" t="s">
        <v>10</v>
      </c>
      <c r="C15" s="60">
        <f>'[2]Табл 1000'!C14</f>
        <v>71</v>
      </c>
      <c r="D15" s="74">
        <v>45</v>
      </c>
      <c r="E15" s="284">
        <f t="shared" si="0"/>
        <v>63.38028169014085</v>
      </c>
      <c r="F15" s="74">
        <v>52</v>
      </c>
      <c r="G15" s="46">
        <f t="shared" si="1"/>
        <v>73.23943661971832</v>
      </c>
      <c r="H15" s="124">
        <v>9</v>
      </c>
      <c r="I15" s="125">
        <v>10</v>
      </c>
      <c r="J15" s="66">
        <f t="shared" si="2"/>
        <v>71</v>
      </c>
    </row>
    <row r="16" spans="1:10" s="14" customFormat="1" ht="15" customHeight="1">
      <c r="A16" s="373">
        <v>9</v>
      </c>
      <c r="B16" s="277" t="s">
        <v>11</v>
      </c>
      <c r="C16" s="60">
        <f>'[2]Табл 1000'!C15</f>
        <v>101</v>
      </c>
      <c r="D16" s="67">
        <v>33</v>
      </c>
      <c r="E16" s="284">
        <f t="shared" si="0"/>
        <v>32.67326732673268</v>
      </c>
      <c r="F16" s="67">
        <v>40</v>
      </c>
      <c r="G16" s="46">
        <f t="shared" si="1"/>
        <v>39.603960396039604</v>
      </c>
      <c r="H16" s="122">
        <v>25</v>
      </c>
      <c r="I16" s="123">
        <v>36</v>
      </c>
      <c r="J16" s="66">
        <f t="shared" si="2"/>
        <v>101</v>
      </c>
    </row>
    <row r="17" spans="1:10" s="14" customFormat="1" ht="15" customHeight="1">
      <c r="A17" s="373">
        <v>10</v>
      </c>
      <c r="B17" s="277" t="s">
        <v>12</v>
      </c>
      <c r="C17" s="60">
        <f>'[2]Табл 1000'!C16</f>
        <v>114</v>
      </c>
      <c r="D17" s="67">
        <v>41</v>
      </c>
      <c r="E17" s="284">
        <f t="shared" si="0"/>
        <v>35.96491228070175</v>
      </c>
      <c r="F17" s="67">
        <v>49</v>
      </c>
      <c r="G17" s="46">
        <f t="shared" si="1"/>
        <v>42.98245614035088</v>
      </c>
      <c r="H17" s="122">
        <v>59</v>
      </c>
      <c r="I17" s="123">
        <v>6</v>
      </c>
      <c r="J17" s="66">
        <f t="shared" si="2"/>
        <v>114</v>
      </c>
    </row>
    <row r="18" spans="1:10" s="14" customFormat="1" ht="15" customHeight="1">
      <c r="A18" s="373">
        <v>11</v>
      </c>
      <c r="B18" s="277" t="s">
        <v>13</v>
      </c>
      <c r="C18" s="60">
        <f>'[2]Табл 1000'!C17</f>
        <v>29</v>
      </c>
      <c r="D18" s="67">
        <v>10</v>
      </c>
      <c r="E18" s="284">
        <f t="shared" si="0"/>
        <v>34.48275862068966</v>
      </c>
      <c r="F18" s="67">
        <v>14</v>
      </c>
      <c r="G18" s="46">
        <f t="shared" si="1"/>
        <v>48.275862068965516</v>
      </c>
      <c r="H18" s="122">
        <v>5</v>
      </c>
      <c r="I18" s="123">
        <v>10</v>
      </c>
      <c r="J18" s="66">
        <f t="shared" si="2"/>
        <v>29</v>
      </c>
    </row>
    <row r="19" spans="1:10" s="14" customFormat="1" ht="15" customHeight="1">
      <c r="A19" s="373">
        <v>12</v>
      </c>
      <c r="B19" s="277" t="s">
        <v>14</v>
      </c>
      <c r="C19" s="60">
        <f>'[2]Табл 1000'!C18</f>
        <v>174</v>
      </c>
      <c r="D19" s="67">
        <v>63</v>
      </c>
      <c r="E19" s="284">
        <f t="shared" si="0"/>
        <v>36.206896551724135</v>
      </c>
      <c r="F19" s="67">
        <v>107</v>
      </c>
      <c r="G19" s="46">
        <f t="shared" si="1"/>
        <v>61.49425287356321</v>
      </c>
      <c r="H19" s="122">
        <v>23</v>
      </c>
      <c r="I19" s="123">
        <v>44</v>
      </c>
      <c r="J19" s="66">
        <f t="shared" si="2"/>
        <v>174</v>
      </c>
    </row>
    <row r="20" spans="1:10" s="29" customFormat="1" ht="15" customHeight="1">
      <c r="A20" s="373">
        <v>13</v>
      </c>
      <c r="B20" s="278" t="s">
        <v>15</v>
      </c>
      <c r="C20" s="60">
        <f>'[2]Табл 1000'!C19</f>
        <v>69</v>
      </c>
      <c r="D20" s="74">
        <v>39</v>
      </c>
      <c r="E20" s="284">
        <f t="shared" si="0"/>
        <v>56.52173913043478</v>
      </c>
      <c r="F20" s="74">
        <v>46</v>
      </c>
      <c r="G20" s="46">
        <f t="shared" si="1"/>
        <v>66.66666666666666</v>
      </c>
      <c r="H20" s="124">
        <v>3</v>
      </c>
      <c r="I20" s="125">
        <v>20</v>
      </c>
      <c r="J20" s="66">
        <f t="shared" si="2"/>
        <v>69</v>
      </c>
    </row>
    <row r="21" spans="1:10" s="29" customFormat="1" ht="15" customHeight="1">
      <c r="A21" s="373">
        <v>14</v>
      </c>
      <c r="B21" s="278" t="s">
        <v>16</v>
      </c>
      <c r="C21" s="60">
        <f>'[2]Табл 1000'!C20</f>
        <v>223</v>
      </c>
      <c r="D21" s="74">
        <v>85</v>
      </c>
      <c r="E21" s="284">
        <f t="shared" si="0"/>
        <v>38.11659192825112</v>
      </c>
      <c r="F21" s="74">
        <v>116</v>
      </c>
      <c r="G21" s="46">
        <f t="shared" si="1"/>
        <v>52.01793721973094</v>
      </c>
      <c r="H21" s="124">
        <v>28</v>
      </c>
      <c r="I21" s="125">
        <v>79</v>
      </c>
      <c r="J21" s="66">
        <f t="shared" si="2"/>
        <v>223</v>
      </c>
    </row>
    <row r="22" spans="1:10" s="29" customFormat="1" ht="15" customHeight="1">
      <c r="A22" s="373">
        <v>15</v>
      </c>
      <c r="B22" s="278" t="s">
        <v>17</v>
      </c>
      <c r="C22" s="60">
        <f>'[2]Табл 1000'!C21</f>
        <v>75</v>
      </c>
      <c r="D22" s="74">
        <v>32</v>
      </c>
      <c r="E22" s="284">
        <f t="shared" si="0"/>
        <v>42.66666666666667</v>
      </c>
      <c r="F22" s="74">
        <v>38</v>
      </c>
      <c r="G22" s="46">
        <f t="shared" si="1"/>
        <v>50.66666666666667</v>
      </c>
      <c r="H22" s="124">
        <v>6</v>
      </c>
      <c r="I22" s="125">
        <v>31</v>
      </c>
      <c r="J22" s="66">
        <f t="shared" si="2"/>
        <v>75</v>
      </c>
    </row>
    <row r="23" spans="1:10" s="14" customFormat="1" ht="15" customHeight="1">
      <c r="A23" s="373">
        <v>16</v>
      </c>
      <c r="B23" s="277" t="s">
        <v>18</v>
      </c>
      <c r="C23" s="60">
        <f>'[2]Табл 1000'!C22</f>
        <v>70</v>
      </c>
      <c r="D23" s="67">
        <v>37</v>
      </c>
      <c r="E23" s="284">
        <f t="shared" si="0"/>
        <v>52.85714285714286</v>
      </c>
      <c r="F23" s="67">
        <v>46</v>
      </c>
      <c r="G23" s="46">
        <f t="shared" si="1"/>
        <v>65.71428571428571</v>
      </c>
      <c r="H23" s="122">
        <v>7</v>
      </c>
      <c r="I23" s="123">
        <v>17</v>
      </c>
      <c r="J23" s="66">
        <f t="shared" si="2"/>
        <v>70</v>
      </c>
    </row>
    <row r="24" spans="1:10" s="14" customFormat="1" ht="15" customHeight="1">
      <c r="A24" s="373">
        <v>17</v>
      </c>
      <c r="B24" s="277" t="s">
        <v>19</v>
      </c>
      <c r="C24" s="60">
        <f>'[2]Табл 1000'!C23</f>
        <v>79</v>
      </c>
      <c r="D24" s="67">
        <v>26</v>
      </c>
      <c r="E24" s="284">
        <f t="shared" si="0"/>
        <v>32.91139240506329</v>
      </c>
      <c r="F24" s="67">
        <v>37</v>
      </c>
      <c r="G24" s="46">
        <f t="shared" si="1"/>
        <v>46.835443037974684</v>
      </c>
      <c r="H24" s="122">
        <v>8</v>
      </c>
      <c r="I24" s="123">
        <v>34</v>
      </c>
      <c r="J24" s="66">
        <f t="shared" si="2"/>
        <v>79</v>
      </c>
    </row>
    <row r="25" spans="1:10" s="29" customFormat="1" ht="15" customHeight="1">
      <c r="A25" s="373">
        <v>18</v>
      </c>
      <c r="B25" s="278" t="s">
        <v>20</v>
      </c>
      <c r="C25" s="60">
        <f>'[2]Табл 1000'!C24</f>
        <v>34</v>
      </c>
      <c r="D25" s="74">
        <v>14</v>
      </c>
      <c r="E25" s="284">
        <f t="shared" si="0"/>
        <v>41.17647058823529</v>
      </c>
      <c r="F25" s="74">
        <v>18</v>
      </c>
      <c r="G25" s="46">
        <f t="shared" si="1"/>
        <v>52.94117647058824</v>
      </c>
      <c r="H25" s="124">
        <v>7</v>
      </c>
      <c r="I25" s="125">
        <v>9</v>
      </c>
      <c r="J25" s="66">
        <f t="shared" si="2"/>
        <v>34</v>
      </c>
    </row>
    <row r="26" spans="1:10" s="29" customFormat="1" ht="15" customHeight="1">
      <c r="A26" s="373">
        <v>19</v>
      </c>
      <c r="B26" s="278" t="s">
        <v>21</v>
      </c>
      <c r="C26" s="60">
        <f>'[2]Табл 1000'!C25</f>
        <v>119</v>
      </c>
      <c r="D26" s="74">
        <v>51</v>
      </c>
      <c r="E26" s="284">
        <f t="shared" si="0"/>
        <v>42.857142857142854</v>
      </c>
      <c r="F26" s="74">
        <v>65</v>
      </c>
      <c r="G26" s="46">
        <f t="shared" si="1"/>
        <v>54.621848739495796</v>
      </c>
      <c r="H26" s="124">
        <v>7</v>
      </c>
      <c r="I26" s="125">
        <v>47</v>
      </c>
      <c r="J26" s="66">
        <f t="shared" si="2"/>
        <v>119</v>
      </c>
    </row>
    <row r="27" spans="1:10" s="14" customFormat="1" ht="15" customHeight="1">
      <c r="A27" s="373">
        <v>20</v>
      </c>
      <c r="B27" s="277" t="s">
        <v>22</v>
      </c>
      <c r="C27" s="60">
        <f>'[2]Табл 1000'!C26</f>
        <v>88</v>
      </c>
      <c r="D27" s="67">
        <v>45</v>
      </c>
      <c r="E27" s="284">
        <f t="shared" si="0"/>
        <v>51.13636363636363</v>
      </c>
      <c r="F27" s="67">
        <v>52</v>
      </c>
      <c r="G27" s="46">
        <f t="shared" si="1"/>
        <v>59.09090909090909</v>
      </c>
      <c r="H27" s="122">
        <v>7</v>
      </c>
      <c r="I27" s="123">
        <v>29</v>
      </c>
      <c r="J27" s="66">
        <f t="shared" si="2"/>
        <v>88</v>
      </c>
    </row>
    <row r="28" spans="1:10" s="14" customFormat="1" ht="15" customHeight="1">
      <c r="A28" s="373">
        <v>21</v>
      </c>
      <c r="B28" s="277" t="s">
        <v>23</v>
      </c>
      <c r="C28" s="60">
        <f>'[2]Табл 1000'!C27</f>
        <v>48</v>
      </c>
      <c r="D28" s="67">
        <v>21</v>
      </c>
      <c r="E28" s="284">
        <f t="shared" si="0"/>
        <v>43.75</v>
      </c>
      <c r="F28" s="67">
        <v>23</v>
      </c>
      <c r="G28" s="46">
        <f t="shared" si="1"/>
        <v>47.91666666666667</v>
      </c>
      <c r="H28" s="122">
        <v>7</v>
      </c>
      <c r="I28" s="123">
        <v>18</v>
      </c>
      <c r="J28" s="66">
        <f t="shared" si="2"/>
        <v>48</v>
      </c>
    </row>
    <row r="29" spans="1:10" s="14" customFormat="1" ht="15" customHeight="1">
      <c r="A29" s="373">
        <v>22</v>
      </c>
      <c r="B29" s="277" t="s">
        <v>24</v>
      </c>
      <c r="C29" s="60">
        <f>'[2]Табл 1000'!C28</f>
        <v>60</v>
      </c>
      <c r="D29" s="67">
        <v>18</v>
      </c>
      <c r="E29" s="284">
        <f t="shared" si="0"/>
        <v>30.508474576271187</v>
      </c>
      <c r="F29" s="67">
        <v>19</v>
      </c>
      <c r="G29" s="46">
        <f t="shared" si="1"/>
        <v>32.20338983050847</v>
      </c>
      <c r="H29" s="122">
        <v>13</v>
      </c>
      <c r="I29" s="123">
        <v>27</v>
      </c>
      <c r="J29" s="66">
        <f t="shared" si="2"/>
        <v>59</v>
      </c>
    </row>
    <row r="30" spans="1:10" s="14" customFormat="1" ht="15" customHeight="1">
      <c r="A30" s="373">
        <v>23</v>
      </c>
      <c r="B30" s="277" t="s">
        <v>25</v>
      </c>
      <c r="C30" s="60">
        <f>'[2]Табл 1000'!C29</f>
        <v>35</v>
      </c>
      <c r="D30" s="67">
        <v>17</v>
      </c>
      <c r="E30" s="284">
        <f t="shared" si="0"/>
        <v>48.57142857142857</v>
      </c>
      <c r="F30" s="67">
        <v>19</v>
      </c>
      <c r="G30" s="46">
        <f t="shared" si="1"/>
        <v>54.285714285714285</v>
      </c>
      <c r="H30" s="122">
        <v>3</v>
      </c>
      <c r="I30" s="123">
        <v>13</v>
      </c>
      <c r="J30" s="66">
        <f t="shared" si="2"/>
        <v>35</v>
      </c>
    </row>
    <row r="31" spans="1:10" s="14" customFormat="1" ht="15" customHeight="1">
      <c r="A31" s="373">
        <v>24</v>
      </c>
      <c r="B31" s="277" t="s">
        <v>26</v>
      </c>
      <c r="C31" s="60">
        <f>'[2]Табл 1000'!C30</f>
        <v>58</v>
      </c>
      <c r="D31" s="67">
        <v>24</v>
      </c>
      <c r="E31" s="284">
        <f t="shared" si="0"/>
        <v>41.37931034482759</v>
      </c>
      <c r="F31" s="67">
        <v>30</v>
      </c>
      <c r="G31" s="46">
        <f t="shared" si="1"/>
        <v>51.724137931034484</v>
      </c>
      <c r="H31" s="122">
        <v>6</v>
      </c>
      <c r="I31" s="123">
        <v>22</v>
      </c>
      <c r="J31" s="66">
        <f t="shared" si="2"/>
        <v>58</v>
      </c>
    </row>
    <row r="32" spans="1:10" s="14" customFormat="1" ht="15" customHeight="1">
      <c r="A32" s="373">
        <v>25</v>
      </c>
      <c r="B32" s="277" t="s">
        <v>27</v>
      </c>
      <c r="C32" s="60">
        <f>'[2]Табл 1000'!C31</f>
        <v>166</v>
      </c>
      <c r="D32" s="67">
        <v>70</v>
      </c>
      <c r="E32" s="284">
        <f t="shared" si="0"/>
        <v>42.168674698795186</v>
      </c>
      <c r="F32" s="67">
        <v>88</v>
      </c>
      <c r="G32" s="46">
        <f t="shared" si="1"/>
        <v>53.01204819277109</v>
      </c>
      <c r="H32" s="122">
        <v>27</v>
      </c>
      <c r="I32" s="123">
        <v>51</v>
      </c>
      <c r="J32" s="66">
        <f t="shared" si="2"/>
        <v>166</v>
      </c>
    </row>
    <row r="33" spans="1:10" s="14" customFormat="1" ht="18.75" customHeight="1">
      <c r="A33" s="374">
        <v>26</v>
      </c>
      <c r="B33" s="279" t="s">
        <v>51</v>
      </c>
      <c r="C33" s="60">
        <f>'[2]Табл 1000'!C32</f>
        <v>19</v>
      </c>
      <c r="D33" s="116">
        <v>11</v>
      </c>
      <c r="E33" s="284">
        <f t="shared" si="0"/>
        <v>57.89473684210527</v>
      </c>
      <c r="F33" s="154">
        <v>13</v>
      </c>
      <c r="G33" s="46">
        <f t="shared" si="1"/>
        <v>68.42105263157895</v>
      </c>
      <c r="H33" s="281">
        <v>3</v>
      </c>
      <c r="I33" s="164">
        <v>3</v>
      </c>
      <c r="J33" s="66">
        <f t="shared" si="2"/>
        <v>19</v>
      </c>
    </row>
    <row r="34" spans="1:10" s="14" customFormat="1" ht="15.75" customHeight="1" thickBot="1">
      <c r="A34" s="375">
        <v>27</v>
      </c>
      <c r="B34" s="328" t="s">
        <v>52</v>
      </c>
      <c r="C34" s="60">
        <f>'[2]Табл 1000'!C33</f>
        <v>3</v>
      </c>
      <c r="D34" s="83">
        <v>2</v>
      </c>
      <c r="E34" s="285">
        <f t="shared" si="0"/>
        <v>66.66666666666666</v>
      </c>
      <c r="F34" s="153">
        <v>3</v>
      </c>
      <c r="G34" s="93">
        <f t="shared" si="1"/>
        <v>100</v>
      </c>
      <c r="H34" s="126">
        <v>0</v>
      </c>
      <c r="I34" s="127">
        <v>0</v>
      </c>
      <c r="J34" s="344">
        <f>F34+H34+I34</f>
        <v>3</v>
      </c>
    </row>
    <row r="35" spans="1:133" s="1" customFormat="1" ht="18" customHeight="1" thickBot="1">
      <c r="A35" s="497" t="s">
        <v>2</v>
      </c>
      <c r="B35" s="498"/>
      <c r="C35" s="150">
        <f>SUM(C8:C34)</f>
        <v>2394</v>
      </c>
      <c r="D35" s="175">
        <f>SUM(D8:D34)</f>
        <v>1056</v>
      </c>
      <c r="E35" s="286">
        <f t="shared" si="0"/>
        <v>44.12870873380694</v>
      </c>
      <c r="F35" s="158">
        <f>SUM(F8:F34)</f>
        <v>1314</v>
      </c>
      <c r="G35" s="161">
        <f t="shared" si="1"/>
        <v>54.91015461763477</v>
      </c>
      <c r="H35" s="187">
        <f>SUM(H8:H34)</f>
        <v>321</v>
      </c>
      <c r="I35" s="150">
        <f>SUM(I8:I34)</f>
        <v>758</v>
      </c>
      <c r="J35" s="159">
        <f>SUM(J8:J34)</f>
        <v>2393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</row>
    <row r="36" spans="12:164" ht="15"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</row>
    <row r="37" spans="8:9" ht="15">
      <c r="H37" s="18"/>
      <c r="I37" s="18"/>
    </row>
    <row r="38" spans="1:10" ht="36" customHeight="1">
      <c r="A38" s="488" t="s">
        <v>66</v>
      </c>
      <c r="B38" s="488"/>
      <c r="C38" s="488"/>
      <c r="D38" s="488"/>
      <c r="E38" s="488"/>
      <c r="F38" s="488"/>
      <c r="G38" s="488"/>
      <c r="H38" s="488"/>
      <c r="I38" s="488"/>
      <c r="J38" s="488"/>
    </row>
    <row r="39" spans="1:11" s="3" customFormat="1" ht="27.75" customHeight="1" thickBot="1">
      <c r="A39" s="483" t="s">
        <v>64</v>
      </c>
      <c r="B39" s="483"/>
      <c r="C39" s="19"/>
      <c r="D39" s="19"/>
      <c r="E39" s="19"/>
      <c r="F39" s="19"/>
      <c r="G39" s="19"/>
      <c r="H39" s="20"/>
      <c r="I39" s="21"/>
      <c r="J39" s="5"/>
      <c r="K39" s="5"/>
    </row>
    <row r="40" spans="1:11" s="3" customFormat="1" ht="21" thickBot="1">
      <c r="A40" s="489" t="s">
        <v>37</v>
      </c>
      <c r="B40" s="490"/>
      <c r="C40" s="491"/>
      <c r="D40" s="481" t="s">
        <v>43</v>
      </c>
      <c r="E40" s="482"/>
      <c r="F40" s="19"/>
      <c r="G40" s="19"/>
      <c r="H40" s="20"/>
      <c r="I40" s="21"/>
      <c r="J40" s="5"/>
      <c r="K40" s="5"/>
    </row>
    <row r="41" spans="1:10" s="6" customFormat="1" ht="19.5" customHeight="1" thickBot="1">
      <c r="A41" s="468" t="s">
        <v>0</v>
      </c>
      <c r="B41" s="471" t="s">
        <v>1</v>
      </c>
      <c r="C41" s="468" t="s">
        <v>53</v>
      </c>
      <c r="D41" s="474" t="s">
        <v>29</v>
      </c>
      <c r="E41" s="474"/>
      <c r="F41" s="474"/>
      <c r="G41" s="474"/>
      <c r="H41" s="468" t="s">
        <v>35</v>
      </c>
      <c r="I41" s="468" t="s">
        <v>36</v>
      </c>
      <c r="J41" s="468" t="s">
        <v>28</v>
      </c>
    </row>
    <row r="42" spans="1:10" s="6" customFormat="1" ht="30" customHeight="1" thickBot="1">
      <c r="A42" s="469"/>
      <c r="B42" s="472"/>
      <c r="C42" s="469"/>
      <c r="D42" s="474" t="s">
        <v>30</v>
      </c>
      <c r="E42" s="474"/>
      <c r="F42" s="476" t="s">
        <v>31</v>
      </c>
      <c r="G42" s="475"/>
      <c r="H42" s="469"/>
      <c r="I42" s="469"/>
      <c r="J42" s="469"/>
    </row>
    <row r="43" spans="1:10" s="6" customFormat="1" ht="19.5" customHeight="1" thickBot="1">
      <c r="A43" s="470"/>
      <c r="B43" s="473"/>
      <c r="C43" s="470"/>
      <c r="D43" s="13" t="s">
        <v>33</v>
      </c>
      <c r="E43" s="12" t="s">
        <v>34</v>
      </c>
      <c r="F43" s="7" t="s">
        <v>33</v>
      </c>
      <c r="G43" s="7" t="s">
        <v>34</v>
      </c>
      <c r="H43" s="470"/>
      <c r="I43" s="470"/>
      <c r="J43" s="470"/>
    </row>
    <row r="44" spans="1:10" s="14" customFormat="1" ht="15" customHeight="1">
      <c r="A44" s="372">
        <v>1</v>
      </c>
      <c r="B44" s="277" t="s">
        <v>3</v>
      </c>
      <c r="C44" s="89">
        <f>'[2]Табл 1000'!C43</f>
        <v>56</v>
      </c>
      <c r="D44" s="67">
        <v>25</v>
      </c>
      <c r="E44" s="45">
        <f aca="true" t="shared" si="3" ref="E44:E71">D44/J44*100</f>
        <v>44.642857142857146</v>
      </c>
      <c r="F44" s="120">
        <v>30</v>
      </c>
      <c r="G44" s="46">
        <f aca="true" t="shared" si="4" ref="G44:G71">F44/J44*100</f>
        <v>53.57142857142857</v>
      </c>
      <c r="H44" s="123">
        <v>7</v>
      </c>
      <c r="I44" s="123">
        <v>19</v>
      </c>
      <c r="J44" s="66">
        <f aca="true" t="shared" si="5" ref="J44:J56">F44+H44+I44</f>
        <v>56</v>
      </c>
    </row>
    <row r="45" spans="1:10" s="14" customFormat="1" ht="15" customHeight="1">
      <c r="A45" s="373">
        <v>2</v>
      </c>
      <c r="B45" s="277" t="s">
        <v>4</v>
      </c>
      <c r="C45" s="66">
        <f>'[2]Табл 1000'!C44</f>
        <v>70</v>
      </c>
      <c r="D45" s="67">
        <v>33</v>
      </c>
      <c r="E45" s="45">
        <f t="shared" si="3"/>
        <v>47.14285714285714</v>
      </c>
      <c r="F45" s="120">
        <v>47</v>
      </c>
      <c r="G45" s="46">
        <f t="shared" si="4"/>
        <v>67.14285714285714</v>
      </c>
      <c r="H45" s="123">
        <v>5</v>
      </c>
      <c r="I45" s="123">
        <v>18</v>
      </c>
      <c r="J45" s="66">
        <f t="shared" si="5"/>
        <v>70</v>
      </c>
    </row>
    <row r="46" spans="1:10" s="14" customFormat="1" ht="15" customHeight="1">
      <c r="A46" s="373">
        <v>3</v>
      </c>
      <c r="B46" s="277" t="s">
        <v>5</v>
      </c>
      <c r="C46" s="66">
        <f>'[2]Табл 1000'!C45</f>
        <v>186</v>
      </c>
      <c r="D46" s="67">
        <v>75</v>
      </c>
      <c r="E46" s="45">
        <f t="shared" si="3"/>
        <v>40.32258064516129</v>
      </c>
      <c r="F46" s="120">
        <v>88</v>
      </c>
      <c r="G46" s="46">
        <f t="shared" si="4"/>
        <v>47.31182795698925</v>
      </c>
      <c r="H46" s="123">
        <v>16</v>
      </c>
      <c r="I46" s="123">
        <v>82</v>
      </c>
      <c r="J46" s="66">
        <f t="shared" si="5"/>
        <v>186</v>
      </c>
    </row>
    <row r="47" spans="1:10" s="14" customFormat="1" ht="15" customHeight="1">
      <c r="A47" s="373">
        <v>4</v>
      </c>
      <c r="B47" s="277" t="s">
        <v>6</v>
      </c>
      <c r="C47" s="66">
        <f>'[2]Табл 1000'!C46</f>
        <v>111</v>
      </c>
      <c r="D47" s="67">
        <v>44</v>
      </c>
      <c r="E47" s="45">
        <f t="shared" si="3"/>
        <v>39.63963963963964</v>
      </c>
      <c r="F47" s="120">
        <v>53</v>
      </c>
      <c r="G47" s="46">
        <f t="shared" si="4"/>
        <v>47.74774774774775</v>
      </c>
      <c r="H47" s="123">
        <v>10</v>
      </c>
      <c r="I47" s="123">
        <v>48</v>
      </c>
      <c r="J47" s="66">
        <f t="shared" si="5"/>
        <v>111</v>
      </c>
    </row>
    <row r="48" spans="1:10" s="29" customFormat="1" ht="15" customHeight="1">
      <c r="A48" s="373">
        <v>5</v>
      </c>
      <c r="B48" s="278" t="s">
        <v>7</v>
      </c>
      <c r="C48" s="66">
        <f>'[2]Табл 1000'!C47</f>
        <v>100</v>
      </c>
      <c r="D48" s="74">
        <v>48</v>
      </c>
      <c r="E48" s="45">
        <f t="shared" si="3"/>
        <v>48</v>
      </c>
      <c r="F48" s="121">
        <v>60</v>
      </c>
      <c r="G48" s="46">
        <f t="shared" si="4"/>
        <v>60</v>
      </c>
      <c r="H48" s="125">
        <v>9</v>
      </c>
      <c r="I48" s="125">
        <v>31</v>
      </c>
      <c r="J48" s="73">
        <f t="shared" si="5"/>
        <v>100</v>
      </c>
    </row>
    <row r="49" spans="1:10" s="14" customFormat="1" ht="15" customHeight="1">
      <c r="A49" s="373">
        <v>6</v>
      </c>
      <c r="B49" s="277" t="s">
        <v>8</v>
      </c>
      <c r="C49" s="66">
        <f>'[2]Табл 1000'!C48</f>
        <v>72</v>
      </c>
      <c r="D49" s="67">
        <v>41</v>
      </c>
      <c r="E49" s="45">
        <f t="shared" si="3"/>
        <v>56.94444444444444</v>
      </c>
      <c r="F49" s="120">
        <v>46</v>
      </c>
      <c r="G49" s="46">
        <f t="shared" si="4"/>
        <v>63.888888888888886</v>
      </c>
      <c r="H49" s="123">
        <v>2</v>
      </c>
      <c r="I49" s="123">
        <v>24</v>
      </c>
      <c r="J49" s="66">
        <f t="shared" si="5"/>
        <v>72</v>
      </c>
    </row>
    <row r="50" spans="1:10" s="14" customFormat="1" ht="15" customHeight="1">
      <c r="A50" s="373">
        <v>7</v>
      </c>
      <c r="B50" s="277" t="s">
        <v>9</v>
      </c>
      <c r="C50" s="66">
        <f>'[2]Табл 1000'!C49</f>
        <v>108</v>
      </c>
      <c r="D50" s="67">
        <v>42</v>
      </c>
      <c r="E50" s="45">
        <f t="shared" si="3"/>
        <v>38.88888888888889</v>
      </c>
      <c r="F50" s="120">
        <v>53</v>
      </c>
      <c r="G50" s="46">
        <f t="shared" si="4"/>
        <v>49.074074074074076</v>
      </c>
      <c r="H50" s="123">
        <v>13</v>
      </c>
      <c r="I50" s="123">
        <v>42</v>
      </c>
      <c r="J50" s="66">
        <f t="shared" si="5"/>
        <v>108</v>
      </c>
    </row>
    <row r="51" spans="1:10" s="14" customFormat="1" ht="15" customHeight="1">
      <c r="A51" s="373">
        <v>8</v>
      </c>
      <c r="B51" s="277" t="s">
        <v>10</v>
      </c>
      <c r="C51" s="66">
        <f>'[2]Табл 1000'!C50</f>
        <v>86</v>
      </c>
      <c r="D51" s="67">
        <v>48</v>
      </c>
      <c r="E51" s="45">
        <f t="shared" si="3"/>
        <v>55.81395348837209</v>
      </c>
      <c r="F51" s="120">
        <v>58</v>
      </c>
      <c r="G51" s="46">
        <f t="shared" si="4"/>
        <v>67.44186046511628</v>
      </c>
      <c r="H51" s="123">
        <v>8</v>
      </c>
      <c r="I51" s="123">
        <v>20</v>
      </c>
      <c r="J51" s="66">
        <f t="shared" si="5"/>
        <v>86</v>
      </c>
    </row>
    <row r="52" spans="1:10" s="14" customFormat="1" ht="15" customHeight="1">
      <c r="A52" s="373">
        <v>9</v>
      </c>
      <c r="B52" s="277" t="s">
        <v>11</v>
      </c>
      <c r="C52" s="66">
        <f>'[2]Табл 1000'!C51</f>
        <v>72</v>
      </c>
      <c r="D52" s="67">
        <v>29</v>
      </c>
      <c r="E52" s="45">
        <f t="shared" si="3"/>
        <v>40.27777777777778</v>
      </c>
      <c r="F52" s="120">
        <v>36</v>
      </c>
      <c r="G52" s="46">
        <f t="shared" si="4"/>
        <v>50</v>
      </c>
      <c r="H52" s="123">
        <v>8</v>
      </c>
      <c r="I52" s="123">
        <v>28</v>
      </c>
      <c r="J52" s="66">
        <f t="shared" si="5"/>
        <v>72</v>
      </c>
    </row>
    <row r="53" spans="1:10" s="14" customFormat="1" ht="15" customHeight="1">
      <c r="A53" s="373">
        <v>10</v>
      </c>
      <c r="B53" s="277" t="s">
        <v>12</v>
      </c>
      <c r="C53" s="66">
        <f>'[2]Табл 1000'!C52</f>
        <v>91</v>
      </c>
      <c r="D53" s="67">
        <v>37</v>
      </c>
      <c r="E53" s="45">
        <f t="shared" si="3"/>
        <v>40.65934065934066</v>
      </c>
      <c r="F53" s="120">
        <v>50</v>
      </c>
      <c r="G53" s="46">
        <f t="shared" si="4"/>
        <v>54.94505494505495</v>
      </c>
      <c r="H53" s="123">
        <v>33</v>
      </c>
      <c r="I53" s="123">
        <v>8</v>
      </c>
      <c r="J53" s="66">
        <f t="shared" si="5"/>
        <v>91</v>
      </c>
    </row>
    <row r="54" spans="1:10" s="14" customFormat="1" ht="15" customHeight="1">
      <c r="A54" s="373">
        <v>11</v>
      </c>
      <c r="B54" s="277" t="s">
        <v>13</v>
      </c>
      <c r="C54" s="66">
        <f>'[2]Табл 1000'!C53</f>
        <v>31</v>
      </c>
      <c r="D54" s="67">
        <v>6</v>
      </c>
      <c r="E54" s="45">
        <f t="shared" si="3"/>
        <v>19.35483870967742</v>
      </c>
      <c r="F54" s="120">
        <v>13</v>
      </c>
      <c r="G54" s="46">
        <f t="shared" si="4"/>
        <v>41.935483870967744</v>
      </c>
      <c r="H54" s="123">
        <v>5</v>
      </c>
      <c r="I54" s="123">
        <v>13</v>
      </c>
      <c r="J54" s="66">
        <f t="shared" si="5"/>
        <v>31</v>
      </c>
    </row>
    <row r="55" spans="1:10" s="29" customFormat="1" ht="15" customHeight="1">
      <c r="A55" s="373">
        <v>12</v>
      </c>
      <c r="B55" s="278" t="s">
        <v>14</v>
      </c>
      <c r="C55" s="66">
        <f>'[2]Табл 1000'!C54</f>
        <v>143</v>
      </c>
      <c r="D55" s="74">
        <v>66</v>
      </c>
      <c r="E55" s="45">
        <f t="shared" si="3"/>
        <v>46.15384615384615</v>
      </c>
      <c r="F55" s="121">
        <v>98</v>
      </c>
      <c r="G55" s="46">
        <f t="shared" si="4"/>
        <v>68.53146853146853</v>
      </c>
      <c r="H55" s="125">
        <v>10</v>
      </c>
      <c r="I55" s="125">
        <v>35</v>
      </c>
      <c r="J55" s="73">
        <f t="shared" si="5"/>
        <v>143</v>
      </c>
    </row>
    <row r="56" spans="1:10" s="29" customFormat="1" ht="15" customHeight="1">
      <c r="A56" s="373">
        <v>13</v>
      </c>
      <c r="B56" s="278" t="s">
        <v>15</v>
      </c>
      <c r="C56" s="66">
        <f>'[2]Табл 1000'!C55</f>
        <v>57</v>
      </c>
      <c r="D56" s="74">
        <v>32</v>
      </c>
      <c r="E56" s="45">
        <f t="shared" si="3"/>
        <v>56.14035087719298</v>
      </c>
      <c r="F56" s="121">
        <v>34</v>
      </c>
      <c r="G56" s="46">
        <f t="shared" si="4"/>
        <v>59.64912280701754</v>
      </c>
      <c r="H56" s="125">
        <v>2</v>
      </c>
      <c r="I56" s="125">
        <v>21</v>
      </c>
      <c r="J56" s="73">
        <f t="shared" si="5"/>
        <v>57</v>
      </c>
    </row>
    <row r="57" spans="1:10" s="14" customFormat="1" ht="15" customHeight="1">
      <c r="A57" s="373">
        <v>14</v>
      </c>
      <c r="B57" s="277" t="s">
        <v>16</v>
      </c>
      <c r="C57" s="66">
        <f>'[2]Табл 1000'!C56</f>
        <v>251</v>
      </c>
      <c r="D57" s="67">
        <v>115</v>
      </c>
      <c r="E57" s="45">
        <f t="shared" si="3"/>
        <v>45.81673306772908</v>
      </c>
      <c r="F57" s="120">
        <v>150</v>
      </c>
      <c r="G57" s="46">
        <f t="shared" si="4"/>
        <v>59.76095617529881</v>
      </c>
      <c r="H57" s="123">
        <v>20</v>
      </c>
      <c r="I57" s="123">
        <v>81</v>
      </c>
      <c r="J57" s="66">
        <f>F57+H57+I57</f>
        <v>251</v>
      </c>
    </row>
    <row r="58" spans="1:10" s="29" customFormat="1" ht="15" customHeight="1">
      <c r="A58" s="373">
        <v>15</v>
      </c>
      <c r="B58" s="278" t="s">
        <v>17</v>
      </c>
      <c r="C58" s="66">
        <f>'[2]Табл 1000'!C57</f>
        <v>59</v>
      </c>
      <c r="D58" s="74">
        <v>18</v>
      </c>
      <c r="E58" s="45">
        <f t="shared" si="3"/>
        <v>30.508474576271187</v>
      </c>
      <c r="F58" s="121">
        <v>22</v>
      </c>
      <c r="G58" s="46">
        <f t="shared" si="4"/>
        <v>37.28813559322034</v>
      </c>
      <c r="H58" s="125">
        <v>5</v>
      </c>
      <c r="I58" s="125">
        <v>32</v>
      </c>
      <c r="J58" s="73">
        <f aca="true" t="shared" si="6" ref="J58:J70">F58+H58+I58</f>
        <v>59</v>
      </c>
    </row>
    <row r="59" spans="1:10" s="14" customFormat="1" ht="15" customHeight="1">
      <c r="A59" s="373">
        <v>16</v>
      </c>
      <c r="B59" s="277" t="s">
        <v>18</v>
      </c>
      <c r="C59" s="66">
        <f>'[2]Табл 1000'!C58</f>
        <v>56</v>
      </c>
      <c r="D59" s="67">
        <v>29</v>
      </c>
      <c r="E59" s="45">
        <f t="shared" si="3"/>
        <v>51.78571428571429</v>
      </c>
      <c r="F59" s="120">
        <v>34</v>
      </c>
      <c r="G59" s="46">
        <f t="shared" si="4"/>
        <v>60.71428571428571</v>
      </c>
      <c r="H59" s="123">
        <v>1</v>
      </c>
      <c r="I59" s="123">
        <v>21</v>
      </c>
      <c r="J59" s="66">
        <f t="shared" si="6"/>
        <v>56</v>
      </c>
    </row>
    <row r="60" spans="1:10" s="29" customFormat="1" ht="15" customHeight="1">
      <c r="A60" s="373">
        <v>17</v>
      </c>
      <c r="B60" s="278" t="s">
        <v>19</v>
      </c>
      <c r="C60" s="66">
        <f>'[2]Табл 1000'!C59</f>
        <v>78</v>
      </c>
      <c r="D60" s="74">
        <v>28</v>
      </c>
      <c r="E60" s="45">
        <f t="shared" si="3"/>
        <v>35.8974358974359</v>
      </c>
      <c r="F60" s="121">
        <v>41</v>
      </c>
      <c r="G60" s="46">
        <f t="shared" si="4"/>
        <v>52.56410256410257</v>
      </c>
      <c r="H60" s="125">
        <v>10</v>
      </c>
      <c r="I60" s="125">
        <v>27</v>
      </c>
      <c r="J60" s="73">
        <f t="shared" si="6"/>
        <v>78</v>
      </c>
    </row>
    <row r="61" spans="1:10" s="29" customFormat="1" ht="15" customHeight="1">
      <c r="A61" s="373">
        <v>18</v>
      </c>
      <c r="B61" s="278" t="s">
        <v>20</v>
      </c>
      <c r="C61" s="66">
        <f>'[2]Табл 1000'!C60</f>
        <v>38</v>
      </c>
      <c r="D61" s="74">
        <v>18</v>
      </c>
      <c r="E61" s="45">
        <f t="shared" si="3"/>
        <v>47.368421052631575</v>
      </c>
      <c r="F61" s="121">
        <v>20</v>
      </c>
      <c r="G61" s="46">
        <f t="shared" si="4"/>
        <v>52.63157894736842</v>
      </c>
      <c r="H61" s="125">
        <v>5</v>
      </c>
      <c r="I61" s="125">
        <v>13</v>
      </c>
      <c r="J61" s="73">
        <f t="shared" si="6"/>
        <v>38</v>
      </c>
    </row>
    <row r="62" spans="1:10" s="29" customFormat="1" ht="15" customHeight="1">
      <c r="A62" s="373">
        <v>19</v>
      </c>
      <c r="B62" s="278" t="s">
        <v>21</v>
      </c>
      <c r="C62" s="66">
        <f>'[2]Табл 1000'!C61</f>
        <v>120</v>
      </c>
      <c r="D62" s="74">
        <v>36</v>
      </c>
      <c r="E62" s="45">
        <f t="shared" si="3"/>
        <v>30</v>
      </c>
      <c r="F62" s="121">
        <v>48</v>
      </c>
      <c r="G62" s="46">
        <f t="shared" si="4"/>
        <v>40</v>
      </c>
      <c r="H62" s="125">
        <v>11</v>
      </c>
      <c r="I62" s="125">
        <v>61</v>
      </c>
      <c r="J62" s="73">
        <f t="shared" si="6"/>
        <v>120</v>
      </c>
    </row>
    <row r="63" spans="1:10" s="14" customFormat="1" ht="14.25" customHeight="1">
      <c r="A63" s="373">
        <v>20</v>
      </c>
      <c r="B63" s="277" t="s">
        <v>22</v>
      </c>
      <c r="C63" s="66">
        <f>'[2]Табл 1000'!C62</f>
        <v>114</v>
      </c>
      <c r="D63" s="67">
        <v>62</v>
      </c>
      <c r="E63" s="45">
        <f t="shared" si="3"/>
        <v>54.385964912280706</v>
      </c>
      <c r="F63" s="120">
        <v>69</v>
      </c>
      <c r="G63" s="46">
        <f t="shared" si="4"/>
        <v>60.526315789473685</v>
      </c>
      <c r="H63" s="123">
        <v>8</v>
      </c>
      <c r="I63" s="123">
        <v>37</v>
      </c>
      <c r="J63" s="66">
        <f t="shared" si="6"/>
        <v>114</v>
      </c>
    </row>
    <row r="64" spans="1:10" s="14" customFormat="1" ht="15" customHeight="1">
      <c r="A64" s="373">
        <v>21</v>
      </c>
      <c r="B64" s="277" t="s">
        <v>23</v>
      </c>
      <c r="C64" s="66">
        <f>'[2]Табл 1000'!C63</f>
        <v>54</v>
      </c>
      <c r="D64" s="67">
        <v>26</v>
      </c>
      <c r="E64" s="45">
        <f t="shared" si="3"/>
        <v>48.148148148148145</v>
      </c>
      <c r="F64" s="120">
        <v>33</v>
      </c>
      <c r="G64" s="46">
        <f t="shared" si="4"/>
        <v>61.111111111111114</v>
      </c>
      <c r="H64" s="123">
        <v>9</v>
      </c>
      <c r="I64" s="123">
        <v>12</v>
      </c>
      <c r="J64" s="66">
        <f t="shared" si="6"/>
        <v>54</v>
      </c>
    </row>
    <row r="65" spans="1:10" s="14" customFormat="1" ht="15" customHeight="1">
      <c r="A65" s="373">
        <v>22</v>
      </c>
      <c r="B65" s="277" t="s">
        <v>24</v>
      </c>
      <c r="C65" s="66">
        <f>'[2]Табл 1000'!C64</f>
        <v>70</v>
      </c>
      <c r="D65" s="67">
        <v>28</v>
      </c>
      <c r="E65" s="45">
        <f t="shared" si="3"/>
        <v>40</v>
      </c>
      <c r="F65" s="120">
        <v>34</v>
      </c>
      <c r="G65" s="46">
        <f t="shared" si="4"/>
        <v>48.57142857142857</v>
      </c>
      <c r="H65" s="123">
        <v>10</v>
      </c>
      <c r="I65" s="123">
        <v>26</v>
      </c>
      <c r="J65" s="66">
        <f t="shared" si="6"/>
        <v>70</v>
      </c>
    </row>
    <row r="66" spans="1:10" s="14" customFormat="1" ht="15" customHeight="1">
      <c r="A66" s="373">
        <v>23</v>
      </c>
      <c r="B66" s="277" t="s">
        <v>25</v>
      </c>
      <c r="C66" s="66">
        <f>'[2]Табл 1000'!C65</f>
        <v>43</v>
      </c>
      <c r="D66" s="67">
        <v>24</v>
      </c>
      <c r="E66" s="45">
        <f t="shared" si="3"/>
        <v>55.81395348837209</v>
      </c>
      <c r="F66" s="120">
        <v>29</v>
      </c>
      <c r="G66" s="46">
        <f t="shared" si="4"/>
        <v>67.44186046511628</v>
      </c>
      <c r="H66" s="123">
        <v>4</v>
      </c>
      <c r="I66" s="123">
        <v>10</v>
      </c>
      <c r="J66" s="66">
        <f t="shared" si="6"/>
        <v>43</v>
      </c>
    </row>
    <row r="67" spans="1:10" s="14" customFormat="1" ht="15" customHeight="1">
      <c r="A67" s="373">
        <v>24</v>
      </c>
      <c r="B67" s="277" t="s">
        <v>26</v>
      </c>
      <c r="C67" s="66">
        <f>'[2]Табл 1000'!C66</f>
        <v>62</v>
      </c>
      <c r="D67" s="67">
        <v>38</v>
      </c>
      <c r="E67" s="45">
        <f t="shared" si="3"/>
        <v>61.29032258064516</v>
      </c>
      <c r="F67" s="120">
        <v>41</v>
      </c>
      <c r="G67" s="46">
        <f t="shared" si="4"/>
        <v>66.12903225806451</v>
      </c>
      <c r="H67" s="123">
        <v>9</v>
      </c>
      <c r="I67" s="123">
        <v>12</v>
      </c>
      <c r="J67" s="66">
        <f t="shared" si="6"/>
        <v>62</v>
      </c>
    </row>
    <row r="68" spans="1:10" s="14" customFormat="1" ht="15" customHeight="1">
      <c r="A68" s="373">
        <v>25</v>
      </c>
      <c r="B68" s="277" t="s">
        <v>27</v>
      </c>
      <c r="C68" s="66">
        <f>'[2]Табл 1000'!C67</f>
        <v>126</v>
      </c>
      <c r="D68" s="67">
        <v>55</v>
      </c>
      <c r="E68" s="45">
        <f t="shared" si="3"/>
        <v>43.65079365079365</v>
      </c>
      <c r="F68" s="120">
        <v>68</v>
      </c>
      <c r="G68" s="46">
        <f t="shared" si="4"/>
        <v>53.96825396825397</v>
      </c>
      <c r="H68" s="123">
        <v>16</v>
      </c>
      <c r="I68" s="123">
        <v>42</v>
      </c>
      <c r="J68" s="66">
        <f t="shared" si="6"/>
        <v>126</v>
      </c>
    </row>
    <row r="69" spans="1:10" s="14" customFormat="1" ht="15" customHeight="1">
      <c r="A69" s="374">
        <v>26</v>
      </c>
      <c r="B69" s="279" t="s">
        <v>51</v>
      </c>
      <c r="C69" s="66">
        <f>'[2]Табл 1000'!C68</f>
        <v>39</v>
      </c>
      <c r="D69" s="99">
        <v>10</v>
      </c>
      <c r="E69" s="45">
        <f t="shared" si="3"/>
        <v>25.64102564102564</v>
      </c>
      <c r="F69" s="166">
        <v>12</v>
      </c>
      <c r="G69" s="46">
        <f t="shared" si="4"/>
        <v>30.76923076923077</v>
      </c>
      <c r="H69" s="164">
        <v>9</v>
      </c>
      <c r="I69" s="164">
        <v>18</v>
      </c>
      <c r="J69" s="88">
        <f t="shared" si="6"/>
        <v>39</v>
      </c>
    </row>
    <row r="70" spans="1:10" s="14" customFormat="1" ht="15" customHeight="1" thickBot="1">
      <c r="A70" s="375">
        <v>27</v>
      </c>
      <c r="B70" s="329" t="s">
        <v>47</v>
      </c>
      <c r="C70" s="344">
        <f>'[2]Табл 1000'!C69</f>
        <v>6</v>
      </c>
      <c r="D70" s="101">
        <v>5</v>
      </c>
      <c r="E70" s="84">
        <f t="shared" si="3"/>
        <v>83.33333333333334</v>
      </c>
      <c r="F70" s="169">
        <v>5</v>
      </c>
      <c r="G70" s="93">
        <f t="shared" si="4"/>
        <v>83.33333333333334</v>
      </c>
      <c r="H70" s="165">
        <v>1</v>
      </c>
      <c r="I70" s="165">
        <v>0</v>
      </c>
      <c r="J70" s="88">
        <f t="shared" si="6"/>
        <v>6</v>
      </c>
    </row>
    <row r="71" spans="1:133" s="1" customFormat="1" ht="20.25" customHeight="1" thickBot="1">
      <c r="A71" s="492" t="s">
        <v>2</v>
      </c>
      <c r="B71" s="493"/>
      <c r="C71" s="150">
        <f>SUM(C44:C70)</f>
        <v>2299</v>
      </c>
      <c r="D71" s="150">
        <f>SUM(D44:D70)</f>
        <v>1018</v>
      </c>
      <c r="E71" s="160">
        <f t="shared" si="3"/>
        <v>44.28012179208351</v>
      </c>
      <c r="F71" s="157">
        <f>SUM(F44:F70)</f>
        <v>1272</v>
      </c>
      <c r="G71" s="161">
        <f t="shared" si="4"/>
        <v>55.32840365376251</v>
      </c>
      <c r="H71" s="150">
        <f>SUM(H44:H70)</f>
        <v>246</v>
      </c>
      <c r="I71" s="150">
        <f>SUM(I44:I70)</f>
        <v>781</v>
      </c>
      <c r="J71" s="150">
        <f>SUM(J44:J70)</f>
        <v>2299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</row>
    <row r="72" spans="8:9" ht="27" customHeight="1">
      <c r="H72" s="18"/>
      <c r="I72" s="18"/>
    </row>
    <row r="73" spans="1:10" ht="34.5" customHeight="1">
      <c r="A73" s="488" t="s">
        <v>66</v>
      </c>
      <c r="B73" s="488"/>
      <c r="C73" s="488"/>
      <c r="D73" s="488"/>
      <c r="E73" s="488"/>
      <c r="F73" s="488"/>
      <c r="G73" s="488"/>
      <c r="H73" s="488"/>
      <c r="I73" s="488"/>
      <c r="J73" s="488"/>
    </row>
    <row r="74" spans="1:11" s="3" customFormat="1" ht="21.75" customHeight="1" thickBot="1">
      <c r="A74" s="483" t="s">
        <v>64</v>
      </c>
      <c r="B74" s="483"/>
      <c r="C74" s="19"/>
      <c r="D74" s="19"/>
      <c r="E74" s="19"/>
      <c r="F74" s="19"/>
      <c r="G74" s="19"/>
      <c r="H74" s="20"/>
      <c r="I74" s="21"/>
      <c r="J74" s="5"/>
      <c r="K74" s="5"/>
    </row>
    <row r="75" spans="1:11" s="3" customFormat="1" ht="21" thickBot="1">
      <c r="A75" s="489" t="s">
        <v>37</v>
      </c>
      <c r="B75" s="490"/>
      <c r="C75" s="491"/>
      <c r="D75" s="481" t="s">
        <v>44</v>
      </c>
      <c r="E75" s="482"/>
      <c r="F75" s="19"/>
      <c r="G75" s="19"/>
      <c r="H75" s="20"/>
      <c r="I75" s="21"/>
      <c r="J75" s="5"/>
      <c r="K75" s="5"/>
    </row>
    <row r="76" spans="1:10" s="6" customFormat="1" ht="19.5" customHeight="1" thickBot="1">
      <c r="A76" s="468" t="s">
        <v>0</v>
      </c>
      <c r="B76" s="471" t="s">
        <v>1</v>
      </c>
      <c r="C76" s="468" t="s">
        <v>53</v>
      </c>
      <c r="D76" s="474" t="s">
        <v>29</v>
      </c>
      <c r="E76" s="474"/>
      <c r="F76" s="474"/>
      <c r="G76" s="475"/>
      <c r="H76" s="486" t="s">
        <v>35</v>
      </c>
      <c r="I76" s="468" t="s">
        <v>36</v>
      </c>
      <c r="J76" s="468" t="s">
        <v>28</v>
      </c>
    </row>
    <row r="77" spans="1:10" s="6" customFormat="1" ht="30" customHeight="1" thickBot="1">
      <c r="A77" s="469"/>
      <c r="B77" s="472"/>
      <c r="C77" s="469"/>
      <c r="D77" s="476" t="s">
        <v>30</v>
      </c>
      <c r="E77" s="475"/>
      <c r="F77" s="474" t="s">
        <v>31</v>
      </c>
      <c r="G77" s="475"/>
      <c r="H77" s="494"/>
      <c r="I77" s="469"/>
      <c r="J77" s="469"/>
    </row>
    <row r="78" spans="1:10" s="6" customFormat="1" ht="19.5" customHeight="1" thickBot="1">
      <c r="A78" s="470"/>
      <c r="B78" s="473"/>
      <c r="C78" s="470"/>
      <c r="D78" s="7" t="s">
        <v>33</v>
      </c>
      <c r="E78" s="7" t="s">
        <v>34</v>
      </c>
      <c r="F78" s="13" t="s">
        <v>33</v>
      </c>
      <c r="G78" s="7" t="s">
        <v>34</v>
      </c>
      <c r="H78" s="495"/>
      <c r="I78" s="470"/>
      <c r="J78" s="470"/>
    </row>
    <row r="79" spans="1:10" s="14" customFormat="1" ht="15" customHeight="1">
      <c r="A79" s="372">
        <v>1</v>
      </c>
      <c r="B79" s="277" t="s">
        <v>3</v>
      </c>
      <c r="C79" s="81">
        <f>'[2]Табл 1000'!C79</f>
        <v>50</v>
      </c>
      <c r="D79" s="120">
        <v>19</v>
      </c>
      <c r="E79" s="82">
        <f aca="true" t="shared" si="7" ref="E79:E106">D79/J79*100</f>
        <v>38</v>
      </c>
      <c r="F79" s="67">
        <v>30</v>
      </c>
      <c r="G79" s="75">
        <f aca="true" t="shared" si="8" ref="G79:G106">F79/J79*100</f>
        <v>60</v>
      </c>
      <c r="H79" s="68">
        <v>3</v>
      </c>
      <c r="I79" s="123">
        <v>17</v>
      </c>
      <c r="J79" s="112">
        <f aca="true" t="shared" si="9" ref="J79:J105">F79+H79+I79</f>
        <v>50</v>
      </c>
    </row>
    <row r="80" spans="1:10" s="29" customFormat="1" ht="15" customHeight="1">
      <c r="A80" s="373">
        <v>2</v>
      </c>
      <c r="B80" s="278" t="s">
        <v>4</v>
      </c>
      <c r="C80" s="81">
        <f>'[2]Табл 1000'!C80</f>
        <v>44</v>
      </c>
      <c r="D80" s="121">
        <v>19</v>
      </c>
      <c r="E80" s="82">
        <f t="shared" si="7"/>
        <v>43.18181818181818</v>
      </c>
      <c r="F80" s="74">
        <v>22</v>
      </c>
      <c r="G80" s="75">
        <f t="shared" si="8"/>
        <v>50</v>
      </c>
      <c r="H80" s="76">
        <v>5</v>
      </c>
      <c r="I80" s="125">
        <v>17</v>
      </c>
      <c r="J80" s="73">
        <f t="shared" si="9"/>
        <v>44</v>
      </c>
    </row>
    <row r="81" spans="1:10" s="14" customFormat="1" ht="15" customHeight="1">
      <c r="A81" s="373">
        <v>3</v>
      </c>
      <c r="B81" s="277" t="s">
        <v>5</v>
      </c>
      <c r="C81" s="81">
        <f>'[2]Табл 1000'!C81</f>
        <v>201</v>
      </c>
      <c r="D81" s="120">
        <v>78</v>
      </c>
      <c r="E81" s="82">
        <f t="shared" si="7"/>
        <v>38.80597014925373</v>
      </c>
      <c r="F81" s="67">
        <v>91</v>
      </c>
      <c r="G81" s="75">
        <f t="shared" si="8"/>
        <v>45.27363184079602</v>
      </c>
      <c r="H81" s="68">
        <v>18</v>
      </c>
      <c r="I81" s="123">
        <v>92</v>
      </c>
      <c r="J81" s="73">
        <f t="shared" si="9"/>
        <v>201</v>
      </c>
    </row>
    <row r="82" spans="1:10" s="17" customFormat="1" ht="15" customHeight="1">
      <c r="A82" s="373">
        <v>4</v>
      </c>
      <c r="B82" s="277" t="s">
        <v>6</v>
      </c>
      <c r="C82" s="81">
        <f>'[2]Табл 1000'!C82</f>
        <v>103</v>
      </c>
      <c r="D82" s="120">
        <v>57</v>
      </c>
      <c r="E82" s="82">
        <f t="shared" si="7"/>
        <v>55.33980582524271</v>
      </c>
      <c r="F82" s="67">
        <v>55</v>
      </c>
      <c r="G82" s="75">
        <f t="shared" si="8"/>
        <v>53.398058252427184</v>
      </c>
      <c r="H82" s="68">
        <v>9</v>
      </c>
      <c r="I82" s="123">
        <v>39</v>
      </c>
      <c r="J82" s="73">
        <f t="shared" si="9"/>
        <v>103</v>
      </c>
    </row>
    <row r="83" spans="1:10" s="14" customFormat="1" ht="15" customHeight="1">
      <c r="A83" s="373">
        <v>5</v>
      </c>
      <c r="B83" s="277" t="s">
        <v>7</v>
      </c>
      <c r="C83" s="81">
        <f>'[2]Табл 1000'!C83</f>
        <v>92</v>
      </c>
      <c r="D83" s="120">
        <v>47</v>
      </c>
      <c r="E83" s="82">
        <f t="shared" si="7"/>
        <v>51.08695652173913</v>
      </c>
      <c r="F83" s="67">
        <v>59</v>
      </c>
      <c r="G83" s="75">
        <f t="shared" si="8"/>
        <v>64.13043478260869</v>
      </c>
      <c r="H83" s="68">
        <v>10</v>
      </c>
      <c r="I83" s="123">
        <v>23</v>
      </c>
      <c r="J83" s="73">
        <f t="shared" si="9"/>
        <v>92</v>
      </c>
    </row>
    <row r="84" spans="1:10" s="14" customFormat="1" ht="15" customHeight="1">
      <c r="A84" s="373">
        <v>6</v>
      </c>
      <c r="B84" s="277" t="s">
        <v>8</v>
      </c>
      <c r="C84" s="81">
        <f>'[2]Табл 1000'!C84</f>
        <v>61</v>
      </c>
      <c r="D84" s="120">
        <v>37</v>
      </c>
      <c r="E84" s="82">
        <f t="shared" si="7"/>
        <v>60.65573770491803</v>
      </c>
      <c r="F84" s="67">
        <v>43</v>
      </c>
      <c r="G84" s="75">
        <f t="shared" si="8"/>
        <v>70.49180327868852</v>
      </c>
      <c r="H84" s="68">
        <v>3</v>
      </c>
      <c r="I84" s="123">
        <v>15</v>
      </c>
      <c r="J84" s="73">
        <f t="shared" si="9"/>
        <v>61</v>
      </c>
    </row>
    <row r="85" spans="1:10" s="14" customFormat="1" ht="15" customHeight="1">
      <c r="A85" s="373">
        <v>7</v>
      </c>
      <c r="B85" s="277" t="s">
        <v>9</v>
      </c>
      <c r="C85" s="81">
        <f>'[2]Табл 1000'!C85</f>
        <v>102</v>
      </c>
      <c r="D85" s="120">
        <v>40</v>
      </c>
      <c r="E85" s="82">
        <f t="shared" si="7"/>
        <v>39.21568627450981</v>
      </c>
      <c r="F85" s="67">
        <v>44</v>
      </c>
      <c r="G85" s="75">
        <f t="shared" si="8"/>
        <v>43.13725490196079</v>
      </c>
      <c r="H85" s="68">
        <v>8</v>
      </c>
      <c r="I85" s="123">
        <v>50</v>
      </c>
      <c r="J85" s="73">
        <f t="shared" si="9"/>
        <v>102</v>
      </c>
    </row>
    <row r="86" spans="1:10" s="14" customFormat="1" ht="15" customHeight="1">
      <c r="A86" s="373">
        <v>8</v>
      </c>
      <c r="B86" s="277" t="s">
        <v>10</v>
      </c>
      <c r="C86" s="81">
        <f>'[2]Табл 1000'!C86</f>
        <v>70</v>
      </c>
      <c r="D86" s="120">
        <v>39</v>
      </c>
      <c r="E86" s="82">
        <f t="shared" si="7"/>
        <v>55.714285714285715</v>
      </c>
      <c r="F86" s="67">
        <v>49</v>
      </c>
      <c r="G86" s="75">
        <f t="shared" si="8"/>
        <v>70</v>
      </c>
      <c r="H86" s="68">
        <v>5</v>
      </c>
      <c r="I86" s="123">
        <v>16</v>
      </c>
      <c r="J86" s="73">
        <f t="shared" si="9"/>
        <v>70</v>
      </c>
    </row>
    <row r="87" spans="1:10" s="14" customFormat="1" ht="15" customHeight="1">
      <c r="A87" s="373">
        <v>9</v>
      </c>
      <c r="B87" s="277" t="s">
        <v>11</v>
      </c>
      <c r="C87" s="81">
        <f>'[2]Табл 1000'!C87</f>
        <v>72</v>
      </c>
      <c r="D87" s="120">
        <v>27</v>
      </c>
      <c r="E87" s="82">
        <f t="shared" si="7"/>
        <v>37.5</v>
      </c>
      <c r="F87" s="67">
        <v>33</v>
      </c>
      <c r="G87" s="75">
        <f t="shared" si="8"/>
        <v>45.83333333333333</v>
      </c>
      <c r="H87" s="68">
        <v>3</v>
      </c>
      <c r="I87" s="123">
        <v>36</v>
      </c>
      <c r="J87" s="73">
        <f t="shared" si="9"/>
        <v>72</v>
      </c>
    </row>
    <row r="88" spans="1:10" s="14" customFormat="1" ht="15" customHeight="1">
      <c r="A88" s="373">
        <v>10</v>
      </c>
      <c r="B88" s="277" t="s">
        <v>12</v>
      </c>
      <c r="C88" s="81">
        <f>'[2]Табл 1000'!C88</f>
        <v>71</v>
      </c>
      <c r="D88" s="120">
        <v>32</v>
      </c>
      <c r="E88" s="82">
        <f t="shared" si="7"/>
        <v>45.07042253521127</v>
      </c>
      <c r="F88" s="67">
        <v>38</v>
      </c>
      <c r="G88" s="75">
        <f t="shared" si="8"/>
        <v>53.52112676056338</v>
      </c>
      <c r="H88" s="68">
        <v>29</v>
      </c>
      <c r="I88" s="123">
        <v>4</v>
      </c>
      <c r="J88" s="73">
        <f t="shared" si="9"/>
        <v>71</v>
      </c>
    </row>
    <row r="89" spans="1:10" s="14" customFormat="1" ht="15" customHeight="1">
      <c r="A89" s="373">
        <v>11</v>
      </c>
      <c r="B89" s="277" t="s">
        <v>13</v>
      </c>
      <c r="C89" s="81">
        <f>'[2]Табл 1000'!C89</f>
        <v>38</v>
      </c>
      <c r="D89" s="120">
        <v>15</v>
      </c>
      <c r="E89" s="82">
        <f t="shared" si="7"/>
        <v>39.473684210526315</v>
      </c>
      <c r="F89" s="67">
        <v>17</v>
      </c>
      <c r="G89" s="75">
        <f t="shared" si="8"/>
        <v>44.73684210526316</v>
      </c>
      <c r="H89" s="68">
        <v>3</v>
      </c>
      <c r="I89" s="123">
        <v>18</v>
      </c>
      <c r="J89" s="73">
        <f t="shared" si="9"/>
        <v>38</v>
      </c>
    </row>
    <row r="90" spans="1:10" s="14" customFormat="1" ht="15" customHeight="1">
      <c r="A90" s="373">
        <v>12</v>
      </c>
      <c r="B90" s="277" t="s">
        <v>14</v>
      </c>
      <c r="C90" s="81">
        <f>'[2]Табл 1000'!C90</f>
        <v>127</v>
      </c>
      <c r="D90" s="120">
        <v>43</v>
      </c>
      <c r="E90" s="82">
        <f t="shared" si="7"/>
        <v>33.85826771653544</v>
      </c>
      <c r="F90" s="67">
        <v>86</v>
      </c>
      <c r="G90" s="75">
        <f t="shared" si="8"/>
        <v>67.71653543307087</v>
      </c>
      <c r="H90" s="68">
        <v>10</v>
      </c>
      <c r="I90" s="123">
        <v>31</v>
      </c>
      <c r="J90" s="73">
        <f t="shared" si="9"/>
        <v>127</v>
      </c>
    </row>
    <row r="91" spans="1:10" s="14" customFormat="1" ht="15" customHeight="1">
      <c r="A91" s="373">
        <v>13</v>
      </c>
      <c r="B91" s="277" t="s">
        <v>15</v>
      </c>
      <c r="C91" s="81">
        <f>'[2]Табл 1000'!C91</f>
        <v>53</v>
      </c>
      <c r="D91" s="120">
        <v>27</v>
      </c>
      <c r="E91" s="82">
        <f t="shared" si="7"/>
        <v>50.943396226415096</v>
      </c>
      <c r="F91" s="67">
        <v>30</v>
      </c>
      <c r="G91" s="75">
        <f t="shared" si="8"/>
        <v>56.60377358490566</v>
      </c>
      <c r="H91" s="68">
        <v>1</v>
      </c>
      <c r="I91" s="123">
        <v>22</v>
      </c>
      <c r="J91" s="73">
        <f t="shared" si="9"/>
        <v>53</v>
      </c>
    </row>
    <row r="92" spans="1:10" s="14" customFormat="1" ht="15" customHeight="1">
      <c r="A92" s="373">
        <v>14</v>
      </c>
      <c r="B92" s="277" t="s">
        <v>16</v>
      </c>
      <c r="C92" s="81">
        <f>'[2]Табл 1000'!C92</f>
        <v>162</v>
      </c>
      <c r="D92" s="120">
        <v>74</v>
      </c>
      <c r="E92" s="82">
        <f t="shared" si="7"/>
        <v>45.67901234567901</v>
      </c>
      <c r="F92" s="67">
        <v>89</v>
      </c>
      <c r="G92" s="75">
        <f t="shared" si="8"/>
        <v>54.93827160493827</v>
      </c>
      <c r="H92" s="68">
        <v>17</v>
      </c>
      <c r="I92" s="123">
        <v>56</v>
      </c>
      <c r="J92" s="73">
        <f t="shared" si="9"/>
        <v>162</v>
      </c>
    </row>
    <row r="93" spans="1:10" s="14" customFormat="1" ht="15" customHeight="1">
      <c r="A93" s="373">
        <v>15</v>
      </c>
      <c r="B93" s="277" t="s">
        <v>17</v>
      </c>
      <c r="C93" s="81">
        <f>'[2]Табл 1000'!C93</f>
        <v>56</v>
      </c>
      <c r="D93" s="120">
        <v>22</v>
      </c>
      <c r="E93" s="82">
        <f t="shared" si="7"/>
        <v>39.285714285714285</v>
      </c>
      <c r="F93" s="67">
        <v>23</v>
      </c>
      <c r="G93" s="75">
        <f t="shared" si="8"/>
        <v>41.07142857142857</v>
      </c>
      <c r="H93" s="68">
        <v>9</v>
      </c>
      <c r="I93" s="123">
        <v>24</v>
      </c>
      <c r="J93" s="73">
        <f t="shared" si="9"/>
        <v>56</v>
      </c>
    </row>
    <row r="94" spans="1:10" s="14" customFormat="1" ht="15" customHeight="1">
      <c r="A94" s="373">
        <v>16</v>
      </c>
      <c r="B94" s="277" t="s">
        <v>18</v>
      </c>
      <c r="C94" s="81">
        <f>'[2]Табл 1000'!C94</f>
        <v>44</v>
      </c>
      <c r="D94" s="120">
        <v>25</v>
      </c>
      <c r="E94" s="82">
        <f t="shared" si="7"/>
        <v>56.81818181818182</v>
      </c>
      <c r="F94" s="67">
        <v>33</v>
      </c>
      <c r="G94" s="75">
        <f t="shared" si="8"/>
        <v>75</v>
      </c>
      <c r="H94" s="68">
        <v>5</v>
      </c>
      <c r="I94" s="123">
        <v>6</v>
      </c>
      <c r="J94" s="73">
        <f t="shared" si="9"/>
        <v>44</v>
      </c>
    </row>
    <row r="95" spans="1:10" s="14" customFormat="1" ht="15" customHeight="1">
      <c r="A95" s="373">
        <v>17</v>
      </c>
      <c r="B95" s="277" t="s">
        <v>19</v>
      </c>
      <c r="C95" s="81">
        <f>'[2]Табл 1000'!C95</f>
        <v>69</v>
      </c>
      <c r="D95" s="120">
        <v>24</v>
      </c>
      <c r="E95" s="82">
        <f t="shared" si="7"/>
        <v>34.78260869565217</v>
      </c>
      <c r="F95" s="67">
        <v>37</v>
      </c>
      <c r="G95" s="75">
        <f t="shared" si="8"/>
        <v>53.62318840579711</v>
      </c>
      <c r="H95" s="68">
        <v>5</v>
      </c>
      <c r="I95" s="123">
        <v>27</v>
      </c>
      <c r="J95" s="73">
        <f t="shared" si="9"/>
        <v>69</v>
      </c>
    </row>
    <row r="96" spans="1:10" s="14" customFormat="1" ht="15" customHeight="1">
      <c r="A96" s="373">
        <v>18</v>
      </c>
      <c r="B96" s="277" t="s">
        <v>20</v>
      </c>
      <c r="C96" s="81">
        <f>'[2]Табл 1000'!C96</f>
        <v>35</v>
      </c>
      <c r="D96" s="120">
        <v>23</v>
      </c>
      <c r="E96" s="82">
        <f t="shared" si="7"/>
        <v>65.71428571428571</v>
      </c>
      <c r="F96" s="67">
        <v>25</v>
      </c>
      <c r="G96" s="75">
        <f t="shared" si="8"/>
        <v>71.42857142857143</v>
      </c>
      <c r="H96" s="68">
        <v>3</v>
      </c>
      <c r="I96" s="123">
        <v>7</v>
      </c>
      <c r="J96" s="73">
        <f t="shared" si="9"/>
        <v>35</v>
      </c>
    </row>
    <row r="97" spans="1:10" s="14" customFormat="1" ht="15" customHeight="1">
      <c r="A97" s="373">
        <v>19</v>
      </c>
      <c r="B97" s="277" t="s">
        <v>21</v>
      </c>
      <c r="C97" s="81">
        <f>'[2]Табл 1000'!C97</f>
        <v>110</v>
      </c>
      <c r="D97" s="120">
        <v>36</v>
      </c>
      <c r="E97" s="82">
        <f t="shared" si="7"/>
        <v>32.72727272727273</v>
      </c>
      <c r="F97" s="67">
        <v>52</v>
      </c>
      <c r="G97" s="75">
        <f t="shared" si="8"/>
        <v>47.27272727272727</v>
      </c>
      <c r="H97" s="68">
        <v>12</v>
      </c>
      <c r="I97" s="123">
        <v>46</v>
      </c>
      <c r="J97" s="73">
        <f t="shared" si="9"/>
        <v>110</v>
      </c>
    </row>
    <row r="98" spans="1:10" s="14" customFormat="1" ht="15" customHeight="1">
      <c r="A98" s="373">
        <v>20</v>
      </c>
      <c r="B98" s="277" t="s">
        <v>22</v>
      </c>
      <c r="C98" s="81">
        <f>'[2]Табл 1000'!C98</f>
        <v>73</v>
      </c>
      <c r="D98" s="120">
        <v>26</v>
      </c>
      <c r="E98" s="82">
        <f t="shared" si="7"/>
        <v>35.61643835616438</v>
      </c>
      <c r="F98" s="67">
        <v>34</v>
      </c>
      <c r="G98" s="75">
        <f t="shared" si="8"/>
        <v>46.57534246575342</v>
      </c>
      <c r="H98" s="68">
        <v>8</v>
      </c>
      <c r="I98" s="123">
        <v>31</v>
      </c>
      <c r="J98" s="73">
        <f t="shared" si="9"/>
        <v>73</v>
      </c>
    </row>
    <row r="99" spans="1:10" s="14" customFormat="1" ht="15" customHeight="1">
      <c r="A99" s="373">
        <v>21</v>
      </c>
      <c r="B99" s="277" t="s">
        <v>23</v>
      </c>
      <c r="C99" s="81">
        <f>'[2]Табл 1000'!C99</f>
        <v>51</v>
      </c>
      <c r="D99" s="120">
        <v>20</v>
      </c>
      <c r="E99" s="82">
        <f t="shared" si="7"/>
        <v>39.21568627450981</v>
      </c>
      <c r="F99" s="67">
        <v>28</v>
      </c>
      <c r="G99" s="75">
        <f t="shared" si="8"/>
        <v>54.90196078431373</v>
      </c>
      <c r="H99" s="68">
        <v>5</v>
      </c>
      <c r="I99" s="123">
        <v>18</v>
      </c>
      <c r="J99" s="73">
        <f t="shared" si="9"/>
        <v>51</v>
      </c>
    </row>
    <row r="100" spans="1:10" s="14" customFormat="1" ht="15" customHeight="1">
      <c r="A100" s="373">
        <v>22</v>
      </c>
      <c r="B100" s="277" t="s">
        <v>24</v>
      </c>
      <c r="C100" s="81">
        <f>'[2]Табл 1000'!C100</f>
        <v>74</v>
      </c>
      <c r="D100" s="120">
        <v>24</v>
      </c>
      <c r="E100" s="82">
        <f t="shared" si="7"/>
        <v>32.432432432432435</v>
      </c>
      <c r="F100" s="67">
        <v>30</v>
      </c>
      <c r="G100" s="75">
        <f t="shared" si="8"/>
        <v>40.54054054054054</v>
      </c>
      <c r="H100" s="68">
        <v>12</v>
      </c>
      <c r="I100" s="123">
        <v>32</v>
      </c>
      <c r="J100" s="73">
        <f t="shared" si="9"/>
        <v>74</v>
      </c>
    </row>
    <row r="101" spans="1:10" s="14" customFormat="1" ht="15" customHeight="1">
      <c r="A101" s="373">
        <v>23</v>
      </c>
      <c r="B101" s="277" t="s">
        <v>25</v>
      </c>
      <c r="C101" s="81">
        <f>'[2]Табл 1000'!C101</f>
        <v>38</v>
      </c>
      <c r="D101" s="120">
        <v>17</v>
      </c>
      <c r="E101" s="82">
        <f t="shared" si="7"/>
        <v>44.73684210526316</v>
      </c>
      <c r="F101" s="67">
        <v>21</v>
      </c>
      <c r="G101" s="75">
        <f t="shared" si="8"/>
        <v>55.26315789473685</v>
      </c>
      <c r="H101" s="68">
        <v>5</v>
      </c>
      <c r="I101" s="123">
        <v>12</v>
      </c>
      <c r="J101" s="73">
        <f t="shared" si="9"/>
        <v>38</v>
      </c>
    </row>
    <row r="102" spans="1:10" s="14" customFormat="1" ht="15" customHeight="1">
      <c r="A102" s="373">
        <v>24</v>
      </c>
      <c r="B102" s="277" t="s">
        <v>26</v>
      </c>
      <c r="C102" s="81">
        <f>'[2]Табл 1000'!C102</f>
        <v>51</v>
      </c>
      <c r="D102" s="120">
        <v>21</v>
      </c>
      <c r="E102" s="82">
        <f t="shared" si="7"/>
        <v>41.17647058823529</v>
      </c>
      <c r="F102" s="67">
        <v>30</v>
      </c>
      <c r="G102" s="75">
        <f t="shared" si="8"/>
        <v>58.82352941176471</v>
      </c>
      <c r="H102" s="68">
        <v>4</v>
      </c>
      <c r="I102" s="123">
        <v>17</v>
      </c>
      <c r="J102" s="73">
        <f t="shared" si="9"/>
        <v>51</v>
      </c>
    </row>
    <row r="103" spans="1:10" s="29" customFormat="1" ht="15" customHeight="1">
      <c r="A103" s="373">
        <v>25</v>
      </c>
      <c r="B103" s="278" t="s">
        <v>27</v>
      </c>
      <c r="C103" s="81">
        <f>'[2]Табл 1000'!C103</f>
        <v>121</v>
      </c>
      <c r="D103" s="121">
        <v>40</v>
      </c>
      <c r="E103" s="82">
        <f t="shared" si="7"/>
        <v>33.057851239669425</v>
      </c>
      <c r="F103" s="74">
        <v>60</v>
      </c>
      <c r="G103" s="75">
        <f t="shared" si="8"/>
        <v>49.586776859504134</v>
      </c>
      <c r="H103" s="76">
        <v>16</v>
      </c>
      <c r="I103" s="125">
        <v>45</v>
      </c>
      <c r="J103" s="73">
        <f t="shared" si="9"/>
        <v>121</v>
      </c>
    </row>
    <row r="104" spans="1:10" s="14" customFormat="1" ht="15" customHeight="1">
      <c r="A104" s="374">
        <v>26</v>
      </c>
      <c r="B104" s="279" t="s">
        <v>51</v>
      </c>
      <c r="C104" s="81">
        <f>'[2]Табл 1000'!C104</f>
        <v>20</v>
      </c>
      <c r="D104" s="166">
        <v>12</v>
      </c>
      <c r="E104" s="82">
        <f t="shared" si="7"/>
        <v>60</v>
      </c>
      <c r="F104" s="154">
        <v>9</v>
      </c>
      <c r="G104" s="75">
        <f t="shared" si="8"/>
        <v>45</v>
      </c>
      <c r="H104" s="168">
        <v>6</v>
      </c>
      <c r="I104" s="164">
        <v>5</v>
      </c>
      <c r="J104" s="73">
        <f t="shared" si="9"/>
        <v>20</v>
      </c>
    </row>
    <row r="105" spans="1:10" s="14" customFormat="1" ht="15" customHeight="1" thickBot="1">
      <c r="A105" s="375">
        <v>27</v>
      </c>
      <c r="B105" s="329" t="s">
        <v>48</v>
      </c>
      <c r="C105" s="81">
        <f>'[2]Табл 1000'!C105</f>
        <v>1</v>
      </c>
      <c r="D105" s="169">
        <v>0</v>
      </c>
      <c r="E105" s="105">
        <f t="shared" si="7"/>
        <v>0</v>
      </c>
      <c r="F105" s="170">
        <v>0</v>
      </c>
      <c r="G105" s="104">
        <f t="shared" si="8"/>
        <v>0</v>
      </c>
      <c r="H105" s="171">
        <v>1</v>
      </c>
      <c r="I105" s="165">
        <v>0</v>
      </c>
      <c r="J105" s="457">
        <f t="shared" si="9"/>
        <v>1</v>
      </c>
    </row>
    <row r="106" spans="1:133" s="1" customFormat="1" ht="16.5" customHeight="1" thickBot="1">
      <c r="A106" s="492" t="s">
        <v>2</v>
      </c>
      <c r="B106" s="493"/>
      <c r="C106" s="150">
        <f>SUM(C79:C105)</f>
        <v>1989</v>
      </c>
      <c r="D106" s="157">
        <f>SUM(D79:D105)</f>
        <v>844</v>
      </c>
      <c r="E106" s="173">
        <f t="shared" si="7"/>
        <v>42.4333836098542</v>
      </c>
      <c r="F106" s="158">
        <f>SUM(F79:F105)</f>
        <v>1068</v>
      </c>
      <c r="G106" s="174">
        <f t="shared" si="8"/>
        <v>53.69532428355958</v>
      </c>
      <c r="H106" s="175">
        <f>SUM(H79:H105)</f>
        <v>215</v>
      </c>
      <c r="I106" s="150">
        <f>SUM(I79:I105)</f>
        <v>706</v>
      </c>
      <c r="J106" s="172">
        <f>SUM(J79:J105)</f>
        <v>1989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</row>
    <row r="107" ht="15">
      <c r="E107" s="42"/>
    </row>
    <row r="108" spans="1:10" ht="37.5" customHeight="1">
      <c r="A108" s="488" t="s">
        <v>66</v>
      </c>
      <c r="B108" s="488"/>
      <c r="C108" s="488"/>
      <c r="D108" s="488"/>
      <c r="E108" s="488"/>
      <c r="F108" s="488"/>
      <c r="G108" s="488"/>
      <c r="H108" s="488"/>
      <c r="I108" s="488"/>
      <c r="J108" s="488"/>
    </row>
    <row r="109" spans="1:11" s="3" customFormat="1" ht="27" customHeight="1" thickBot="1">
      <c r="A109" s="483" t="s">
        <v>64</v>
      </c>
      <c r="B109" s="483"/>
      <c r="C109" s="19"/>
      <c r="D109" s="19"/>
      <c r="E109" s="19"/>
      <c r="F109" s="19"/>
      <c r="G109" s="19"/>
      <c r="H109" s="20"/>
      <c r="I109" s="21"/>
      <c r="J109" s="5"/>
      <c r="K109" s="5"/>
    </row>
    <row r="110" spans="1:11" s="3" customFormat="1" ht="21" thickBot="1">
      <c r="A110" s="489" t="s">
        <v>37</v>
      </c>
      <c r="B110" s="490"/>
      <c r="C110" s="499"/>
      <c r="D110" s="481" t="s">
        <v>45</v>
      </c>
      <c r="E110" s="482"/>
      <c r="F110" s="19"/>
      <c r="G110" s="19"/>
      <c r="H110" s="20"/>
      <c r="I110" s="21"/>
      <c r="J110" s="5"/>
      <c r="K110" s="5"/>
    </row>
    <row r="111" spans="1:10" s="6" customFormat="1" ht="19.5" customHeight="1" thickBot="1">
      <c r="A111" s="468" t="s">
        <v>0</v>
      </c>
      <c r="B111" s="471" t="s">
        <v>1</v>
      </c>
      <c r="C111" s="468" t="s">
        <v>53</v>
      </c>
      <c r="D111" s="474" t="s">
        <v>29</v>
      </c>
      <c r="E111" s="474"/>
      <c r="F111" s="474"/>
      <c r="G111" s="475"/>
      <c r="H111" s="486" t="s">
        <v>35</v>
      </c>
      <c r="I111" s="468" t="s">
        <v>36</v>
      </c>
      <c r="J111" s="468" t="s">
        <v>28</v>
      </c>
    </row>
    <row r="112" spans="1:10" s="6" customFormat="1" ht="30" customHeight="1" thickBot="1">
      <c r="A112" s="469"/>
      <c r="B112" s="472"/>
      <c r="C112" s="469"/>
      <c r="D112" s="474" t="s">
        <v>30</v>
      </c>
      <c r="E112" s="475"/>
      <c r="F112" s="476" t="s">
        <v>31</v>
      </c>
      <c r="G112" s="475"/>
      <c r="H112" s="487"/>
      <c r="I112" s="469"/>
      <c r="J112" s="469"/>
    </row>
    <row r="113" spans="1:10" s="6" customFormat="1" ht="19.5" customHeight="1" thickBot="1">
      <c r="A113" s="470"/>
      <c r="B113" s="473"/>
      <c r="C113" s="470"/>
      <c r="D113" s="13" t="s">
        <v>33</v>
      </c>
      <c r="E113" s="12" t="s">
        <v>34</v>
      </c>
      <c r="F113" s="7" t="s">
        <v>33</v>
      </c>
      <c r="G113" s="7" t="s">
        <v>34</v>
      </c>
      <c r="H113" s="487"/>
      <c r="I113" s="469"/>
      <c r="J113" s="469"/>
    </row>
    <row r="114" spans="1:10" s="14" customFormat="1" ht="15" customHeight="1" thickBot="1">
      <c r="A114" s="372">
        <v>1</v>
      </c>
      <c r="B114" s="277" t="s">
        <v>3</v>
      </c>
      <c r="C114" s="65">
        <f>'[2]Табл 1000'!C115</f>
        <v>55</v>
      </c>
      <c r="D114" s="154">
        <v>22</v>
      </c>
      <c r="E114" s="45">
        <f aca="true" t="shared" si="10" ref="E114:E141">D114/J114*100</f>
        <v>40</v>
      </c>
      <c r="F114" s="120">
        <v>27</v>
      </c>
      <c r="G114" s="46">
        <f aca="true" t="shared" si="11" ref="G114:G141">F114/J114*100</f>
        <v>49.09090909090909</v>
      </c>
      <c r="H114" s="332">
        <v>4</v>
      </c>
      <c r="I114" s="168">
        <v>24</v>
      </c>
      <c r="J114" s="89">
        <f aca="true" t="shared" si="12" ref="J114:J140">F114+H114+I114</f>
        <v>55</v>
      </c>
    </row>
    <row r="115" spans="1:10" s="29" customFormat="1" ht="15" customHeight="1" thickBot="1">
      <c r="A115" s="373">
        <v>2</v>
      </c>
      <c r="B115" s="278" t="s">
        <v>4</v>
      </c>
      <c r="C115" s="65">
        <f>'[2]Табл 1000'!C116</f>
        <v>48</v>
      </c>
      <c r="D115" s="74">
        <v>25</v>
      </c>
      <c r="E115" s="45">
        <f t="shared" si="10"/>
        <v>52.083333333333336</v>
      </c>
      <c r="F115" s="121">
        <v>29</v>
      </c>
      <c r="G115" s="46">
        <f t="shared" si="11"/>
        <v>60.416666666666664</v>
      </c>
      <c r="H115" s="333">
        <v>3</v>
      </c>
      <c r="I115" s="176">
        <v>16</v>
      </c>
      <c r="J115" s="89">
        <f t="shared" si="12"/>
        <v>48</v>
      </c>
    </row>
    <row r="116" spans="1:10" s="14" customFormat="1" ht="15" customHeight="1" thickBot="1">
      <c r="A116" s="373">
        <v>3</v>
      </c>
      <c r="B116" s="277" t="s">
        <v>5</v>
      </c>
      <c r="C116" s="65">
        <f>'[2]Табл 1000'!C117</f>
        <v>176</v>
      </c>
      <c r="D116" s="67">
        <v>78</v>
      </c>
      <c r="E116" s="45">
        <f t="shared" si="10"/>
        <v>44.31818181818182</v>
      </c>
      <c r="F116" s="120">
        <v>101</v>
      </c>
      <c r="G116" s="46">
        <f t="shared" si="11"/>
        <v>57.38636363636363</v>
      </c>
      <c r="H116" s="332">
        <v>10</v>
      </c>
      <c r="I116" s="168">
        <v>65</v>
      </c>
      <c r="J116" s="89">
        <f t="shared" si="12"/>
        <v>176</v>
      </c>
    </row>
    <row r="117" spans="1:10" s="14" customFormat="1" ht="15" customHeight="1" thickBot="1">
      <c r="A117" s="373">
        <v>4</v>
      </c>
      <c r="B117" s="277" t="s">
        <v>6</v>
      </c>
      <c r="C117" s="65">
        <f>'[2]Табл 1000'!C118</f>
        <v>112</v>
      </c>
      <c r="D117" s="67">
        <v>56</v>
      </c>
      <c r="E117" s="45">
        <f t="shared" si="10"/>
        <v>50</v>
      </c>
      <c r="F117" s="120">
        <v>58</v>
      </c>
      <c r="G117" s="46">
        <f t="shared" si="11"/>
        <v>51.78571428571429</v>
      </c>
      <c r="H117" s="332">
        <v>10</v>
      </c>
      <c r="I117" s="168">
        <v>44</v>
      </c>
      <c r="J117" s="89">
        <f t="shared" si="12"/>
        <v>112</v>
      </c>
    </row>
    <row r="118" spans="1:10" s="29" customFormat="1" ht="15" customHeight="1" thickBot="1">
      <c r="A118" s="373">
        <v>5</v>
      </c>
      <c r="B118" s="278" t="s">
        <v>7</v>
      </c>
      <c r="C118" s="65">
        <f>'[2]Табл 1000'!C119</f>
        <v>53</v>
      </c>
      <c r="D118" s="74">
        <v>19</v>
      </c>
      <c r="E118" s="45">
        <f t="shared" si="10"/>
        <v>35.84905660377358</v>
      </c>
      <c r="F118" s="121">
        <v>24</v>
      </c>
      <c r="G118" s="46">
        <f t="shared" si="11"/>
        <v>45.28301886792453</v>
      </c>
      <c r="H118" s="333">
        <v>2</v>
      </c>
      <c r="I118" s="176">
        <v>27</v>
      </c>
      <c r="J118" s="89">
        <f t="shared" si="12"/>
        <v>53</v>
      </c>
    </row>
    <row r="119" spans="1:10" s="29" customFormat="1" ht="15" customHeight="1" thickBot="1">
      <c r="A119" s="373">
        <v>6</v>
      </c>
      <c r="B119" s="278" t="s">
        <v>8</v>
      </c>
      <c r="C119" s="65">
        <f>'[2]Табл 1000'!C120</f>
        <v>73</v>
      </c>
      <c r="D119" s="74">
        <v>37</v>
      </c>
      <c r="E119" s="45">
        <f t="shared" si="10"/>
        <v>50.68493150684932</v>
      </c>
      <c r="F119" s="121">
        <v>47</v>
      </c>
      <c r="G119" s="46">
        <f t="shared" si="11"/>
        <v>64.38356164383562</v>
      </c>
      <c r="H119" s="333">
        <v>4</v>
      </c>
      <c r="I119" s="176">
        <v>22</v>
      </c>
      <c r="J119" s="89">
        <f t="shared" si="12"/>
        <v>73</v>
      </c>
    </row>
    <row r="120" spans="1:10" s="14" customFormat="1" ht="15" customHeight="1" thickBot="1">
      <c r="A120" s="373">
        <v>7</v>
      </c>
      <c r="B120" s="277" t="s">
        <v>9</v>
      </c>
      <c r="C120" s="65">
        <f>'[2]Табл 1000'!C121</f>
        <v>90</v>
      </c>
      <c r="D120" s="67">
        <v>25</v>
      </c>
      <c r="E120" s="45">
        <f t="shared" si="10"/>
        <v>27.77777777777778</v>
      </c>
      <c r="F120" s="120">
        <v>37</v>
      </c>
      <c r="G120" s="46">
        <f t="shared" si="11"/>
        <v>41.11111111111111</v>
      </c>
      <c r="H120" s="332">
        <v>8</v>
      </c>
      <c r="I120" s="168">
        <v>45</v>
      </c>
      <c r="J120" s="89">
        <f t="shared" si="12"/>
        <v>90</v>
      </c>
    </row>
    <row r="121" spans="1:10" s="14" customFormat="1" ht="15" customHeight="1" thickBot="1">
      <c r="A121" s="373">
        <v>8</v>
      </c>
      <c r="B121" s="277" t="s">
        <v>10</v>
      </c>
      <c r="C121" s="65">
        <f>'[2]Табл 1000'!C122</f>
        <v>70</v>
      </c>
      <c r="D121" s="67">
        <v>38</v>
      </c>
      <c r="E121" s="45">
        <f t="shared" si="10"/>
        <v>54.285714285714285</v>
      </c>
      <c r="F121" s="120">
        <v>49</v>
      </c>
      <c r="G121" s="46">
        <f t="shared" si="11"/>
        <v>70</v>
      </c>
      <c r="H121" s="332">
        <v>5</v>
      </c>
      <c r="I121" s="168">
        <v>16</v>
      </c>
      <c r="J121" s="89">
        <f t="shared" si="12"/>
        <v>70</v>
      </c>
    </row>
    <row r="122" spans="1:10" s="14" customFormat="1" ht="15" customHeight="1" thickBot="1">
      <c r="A122" s="373">
        <v>9</v>
      </c>
      <c r="B122" s="277" t="s">
        <v>11</v>
      </c>
      <c r="C122" s="65">
        <f>'[2]Табл 1000'!C123</f>
        <v>88</v>
      </c>
      <c r="D122" s="67">
        <v>29</v>
      </c>
      <c r="E122" s="45">
        <f t="shared" si="10"/>
        <v>32.95454545454545</v>
      </c>
      <c r="F122" s="120">
        <v>46</v>
      </c>
      <c r="G122" s="46">
        <f t="shared" si="11"/>
        <v>52.27272727272727</v>
      </c>
      <c r="H122" s="332">
        <v>8</v>
      </c>
      <c r="I122" s="168">
        <v>34</v>
      </c>
      <c r="J122" s="89">
        <f t="shared" si="12"/>
        <v>88</v>
      </c>
    </row>
    <row r="123" spans="1:10" s="14" customFormat="1" ht="15" customHeight="1" thickBot="1">
      <c r="A123" s="373">
        <v>10</v>
      </c>
      <c r="B123" s="277" t="s">
        <v>12</v>
      </c>
      <c r="C123" s="65">
        <f>'[2]Табл 1000'!C124</f>
        <v>78</v>
      </c>
      <c r="D123" s="67">
        <v>25</v>
      </c>
      <c r="E123" s="45">
        <f t="shared" si="10"/>
        <v>32.05128205128205</v>
      </c>
      <c r="F123" s="120">
        <v>35</v>
      </c>
      <c r="G123" s="46">
        <f t="shared" si="11"/>
        <v>44.871794871794876</v>
      </c>
      <c r="H123" s="332">
        <v>32</v>
      </c>
      <c r="I123" s="168">
        <v>11</v>
      </c>
      <c r="J123" s="89">
        <f t="shared" si="12"/>
        <v>78</v>
      </c>
    </row>
    <row r="124" spans="1:10" s="29" customFormat="1" ht="15" customHeight="1" thickBot="1">
      <c r="A124" s="373">
        <v>11</v>
      </c>
      <c r="B124" s="278" t="s">
        <v>13</v>
      </c>
      <c r="C124" s="65">
        <f>'[2]Табл 1000'!C125</f>
        <v>31</v>
      </c>
      <c r="D124" s="74">
        <v>6</v>
      </c>
      <c r="E124" s="45">
        <f t="shared" si="10"/>
        <v>19.35483870967742</v>
      </c>
      <c r="F124" s="121">
        <v>10</v>
      </c>
      <c r="G124" s="46">
        <f t="shared" si="11"/>
        <v>32.25806451612903</v>
      </c>
      <c r="H124" s="333">
        <v>9</v>
      </c>
      <c r="I124" s="176">
        <v>12</v>
      </c>
      <c r="J124" s="89">
        <f t="shared" si="12"/>
        <v>31</v>
      </c>
    </row>
    <row r="125" spans="1:10" s="14" customFormat="1" ht="15" customHeight="1" thickBot="1">
      <c r="A125" s="373">
        <v>12</v>
      </c>
      <c r="B125" s="277" t="s">
        <v>14</v>
      </c>
      <c r="C125" s="65">
        <f>'[2]Табл 1000'!C126</f>
        <v>125</v>
      </c>
      <c r="D125" s="67">
        <v>48</v>
      </c>
      <c r="E125" s="45">
        <f t="shared" si="10"/>
        <v>38.4</v>
      </c>
      <c r="F125" s="120">
        <v>74</v>
      </c>
      <c r="G125" s="46">
        <f t="shared" si="11"/>
        <v>59.199999999999996</v>
      </c>
      <c r="H125" s="332">
        <v>13</v>
      </c>
      <c r="I125" s="168">
        <v>38</v>
      </c>
      <c r="J125" s="89">
        <f t="shared" si="12"/>
        <v>125</v>
      </c>
    </row>
    <row r="126" spans="1:10" s="29" customFormat="1" ht="15" customHeight="1" thickBot="1">
      <c r="A126" s="373">
        <v>13</v>
      </c>
      <c r="B126" s="278" t="s">
        <v>15</v>
      </c>
      <c r="C126" s="65">
        <f>'[2]Табл 1000'!C127</f>
        <v>86</v>
      </c>
      <c r="D126" s="74">
        <v>57</v>
      </c>
      <c r="E126" s="45">
        <f t="shared" si="10"/>
        <v>66.27906976744185</v>
      </c>
      <c r="F126" s="121">
        <v>58</v>
      </c>
      <c r="G126" s="46">
        <f t="shared" si="11"/>
        <v>67.44186046511628</v>
      </c>
      <c r="H126" s="333">
        <v>5</v>
      </c>
      <c r="I126" s="176">
        <v>23</v>
      </c>
      <c r="J126" s="89">
        <f t="shared" si="12"/>
        <v>86</v>
      </c>
    </row>
    <row r="127" spans="1:10" s="14" customFormat="1" ht="15" customHeight="1" thickBot="1">
      <c r="A127" s="373">
        <v>14</v>
      </c>
      <c r="B127" s="277" t="s">
        <v>16</v>
      </c>
      <c r="C127" s="65">
        <f>'[2]Табл 1000'!C128</f>
        <v>189</v>
      </c>
      <c r="D127" s="67">
        <v>68</v>
      </c>
      <c r="E127" s="45">
        <f t="shared" si="10"/>
        <v>35.978835978835974</v>
      </c>
      <c r="F127" s="120">
        <v>84</v>
      </c>
      <c r="G127" s="46">
        <f t="shared" si="11"/>
        <v>44.44444444444444</v>
      </c>
      <c r="H127" s="332">
        <v>35</v>
      </c>
      <c r="I127" s="168">
        <v>70</v>
      </c>
      <c r="J127" s="89">
        <f t="shared" si="12"/>
        <v>189</v>
      </c>
    </row>
    <row r="128" spans="1:10" s="14" customFormat="1" ht="15" customHeight="1" thickBot="1">
      <c r="A128" s="373">
        <v>15</v>
      </c>
      <c r="B128" s="277" t="s">
        <v>17</v>
      </c>
      <c r="C128" s="65">
        <f>'[2]Табл 1000'!C129</f>
        <v>74</v>
      </c>
      <c r="D128" s="67">
        <v>28</v>
      </c>
      <c r="E128" s="45">
        <f t="shared" si="10"/>
        <v>37.83783783783784</v>
      </c>
      <c r="F128" s="120">
        <v>35</v>
      </c>
      <c r="G128" s="46">
        <f t="shared" si="11"/>
        <v>47.2972972972973</v>
      </c>
      <c r="H128" s="332">
        <v>4</v>
      </c>
      <c r="I128" s="168">
        <v>35</v>
      </c>
      <c r="J128" s="89">
        <f t="shared" si="12"/>
        <v>74</v>
      </c>
    </row>
    <row r="129" spans="1:10" s="14" customFormat="1" ht="15" customHeight="1" thickBot="1">
      <c r="A129" s="373">
        <v>16</v>
      </c>
      <c r="B129" s="277" t="s">
        <v>18</v>
      </c>
      <c r="C129" s="65">
        <f>'[2]Табл 1000'!C130</f>
        <v>58</v>
      </c>
      <c r="D129" s="67">
        <v>33</v>
      </c>
      <c r="E129" s="45">
        <f t="shared" si="10"/>
        <v>56.896551724137936</v>
      </c>
      <c r="F129" s="120">
        <v>41</v>
      </c>
      <c r="G129" s="46">
        <f t="shared" si="11"/>
        <v>70.6896551724138</v>
      </c>
      <c r="H129" s="332">
        <v>6</v>
      </c>
      <c r="I129" s="168">
        <v>11</v>
      </c>
      <c r="J129" s="89">
        <f t="shared" si="12"/>
        <v>58</v>
      </c>
    </row>
    <row r="130" spans="1:10" s="29" customFormat="1" ht="15" customHeight="1" thickBot="1">
      <c r="A130" s="373">
        <v>17</v>
      </c>
      <c r="B130" s="278" t="s">
        <v>19</v>
      </c>
      <c r="C130" s="65">
        <f>'[2]Табл 1000'!C131</f>
        <v>49</v>
      </c>
      <c r="D130" s="74">
        <v>21</v>
      </c>
      <c r="E130" s="45">
        <f t="shared" si="10"/>
        <v>42.857142857142854</v>
      </c>
      <c r="F130" s="121">
        <v>36</v>
      </c>
      <c r="G130" s="46">
        <f t="shared" si="11"/>
        <v>73.46938775510205</v>
      </c>
      <c r="H130" s="333">
        <v>5</v>
      </c>
      <c r="I130" s="176">
        <v>8</v>
      </c>
      <c r="J130" s="89">
        <f t="shared" si="12"/>
        <v>49</v>
      </c>
    </row>
    <row r="131" spans="1:10" s="14" customFormat="1" ht="15" customHeight="1" thickBot="1">
      <c r="A131" s="373">
        <v>18</v>
      </c>
      <c r="B131" s="277" t="s">
        <v>20</v>
      </c>
      <c r="C131" s="65">
        <f>'[2]Табл 1000'!C132</f>
        <v>26</v>
      </c>
      <c r="D131" s="67">
        <v>13</v>
      </c>
      <c r="E131" s="45">
        <f t="shared" si="10"/>
        <v>50</v>
      </c>
      <c r="F131" s="120">
        <v>15</v>
      </c>
      <c r="G131" s="46">
        <f t="shared" si="11"/>
        <v>57.692307692307686</v>
      </c>
      <c r="H131" s="332">
        <v>3</v>
      </c>
      <c r="I131" s="168">
        <v>8</v>
      </c>
      <c r="J131" s="89">
        <f t="shared" si="12"/>
        <v>26</v>
      </c>
    </row>
    <row r="132" spans="1:10" s="29" customFormat="1" ht="15" customHeight="1" thickBot="1">
      <c r="A132" s="373">
        <v>19</v>
      </c>
      <c r="B132" s="278" t="s">
        <v>21</v>
      </c>
      <c r="C132" s="65">
        <f>'[2]Табл 1000'!C133</f>
        <v>102</v>
      </c>
      <c r="D132" s="74">
        <v>45</v>
      </c>
      <c r="E132" s="45">
        <f t="shared" si="10"/>
        <v>44.11764705882353</v>
      </c>
      <c r="F132" s="121">
        <v>58</v>
      </c>
      <c r="G132" s="46">
        <f t="shared" si="11"/>
        <v>56.86274509803921</v>
      </c>
      <c r="H132" s="333">
        <v>7</v>
      </c>
      <c r="I132" s="176">
        <v>37</v>
      </c>
      <c r="J132" s="89">
        <f t="shared" si="12"/>
        <v>102</v>
      </c>
    </row>
    <row r="133" spans="1:10" s="14" customFormat="1" ht="15" customHeight="1" thickBot="1">
      <c r="A133" s="373">
        <v>20</v>
      </c>
      <c r="B133" s="277" t="s">
        <v>22</v>
      </c>
      <c r="C133" s="65">
        <f>'[2]Табл 1000'!C134</f>
        <v>64</v>
      </c>
      <c r="D133" s="74">
        <v>26</v>
      </c>
      <c r="E133" s="45">
        <f t="shared" si="10"/>
        <v>40.625</v>
      </c>
      <c r="F133" s="121">
        <v>31</v>
      </c>
      <c r="G133" s="46">
        <f t="shared" si="11"/>
        <v>48.4375</v>
      </c>
      <c r="H133" s="333">
        <v>2</v>
      </c>
      <c r="I133" s="176">
        <v>31</v>
      </c>
      <c r="J133" s="89">
        <f t="shared" si="12"/>
        <v>64</v>
      </c>
    </row>
    <row r="134" spans="1:10" s="14" customFormat="1" ht="15" customHeight="1" thickBot="1">
      <c r="A134" s="373">
        <v>21</v>
      </c>
      <c r="B134" s="277" t="s">
        <v>23</v>
      </c>
      <c r="C134" s="65">
        <f>'[2]Табл 1000'!C135</f>
        <v>31</v>
      </c>
      <c r="D134" s="67">
        <v>10</v>
      </c>
      <c r="E134" s="45">
        <f t="shared" si="10"/>
        <v>32.25806451612903</v>
      </c>
      <c r="F134" s="120">
        <v>13</v>
      </c>
      <c r="G134" s="46">
        <f t="shared" si="11"/>
        <v>41.935483870967744</v>
      </c>
      <c r="H134" s="332">
        <v>3</v>
      </c>
      <c r="I134" s="168">
        <v>15</v>
      </c>
      <c r="J134" s="89">
        <f t="shared" si="12"/>
        <v>31</v>
      </c>
    </row>
    <row r="135" spans="1:10" s="14" customFormat="1" ht="15" customHeight="1" thickBot="1">
      <c r="A135" s="373">
        <v>22</v>
      </c>
      <c r="B135" s="277" t="s">
        <v>24</v>
      </c>
      <c r="C135" s="65">
        <f>'[2]Табл 1000'!C136</f>
        <v>55</v>
      </c>
      <c r="D135" s="67">
        <v>17</v>
      </c>
      <c r="E135" s="45">
        <f t="shared" si="10"/>
        <v>30.909090909090907</v>
      </c>
      <c r="F135" s="120">
        <v>27</v>
      </c>
      <c r="G135" s="46">
        <f t="shared" si="11"/>
        <v>49.09090909090909</v>
      </c>
      <c r="H135" s="415">
        <v>6</v>
      </c>
      <c r="I135" s="416">
        <v>22</v>
      </c>
      <c r="J135" s="89">
        <f t="shared" si="12"/>
        <v>55</v>
      </c>
    </row>
    <row r="136" spans="1:10" s="14" customFormat="1" ht="15" customHeight="1" thickBot="1">
      <c r="A136" s="373">
        <v>23</v>
      </c>
      <c r="B136" s="277" t="s">
        <v>25</v>
      </c>
      <c r="C136" s="65">
        <f>'[2]Табл 1000'!C137</f>
        <v>45</v>
      </c>
      <c r="D136" s="67">
        <v>15</v>
      </c>
      <c r="E136" s="45">
        <f t="shared" si="10"/>
        <v>33.33333333333333</v>
      </c>
      <c r="F136" s="120">
        <v>21</v>
      </c>
      <c r="G136" s="46">
        <f t="shared" si="11"/>
        <v>46.666666666666664</v>
      </c>
      <c r="H136" s="332">
        <v>2</v>
      </c>
      <c r="I136" s="168">
        <v>22</v>
      </c>
      <c r="J136" s="89">
        <f t="shared" si="12"/>
        <v>45</v>
      </c>
    </row>
    <row r="137" spans="1:10" s="14" customFormat="1" ht="15" customHeight="1" thickBot="1">
      <c r="A137" s="373">
        <v>24</v>
      </c>
      <c r="B137" s="277" t="s">
        <v>26</v>
      </c>
      <c r="C137" s="65">
        <f>'[2]Табл 1000'!C138</f>
        <v>53</v>
      </c>
      <c r="D137" s="67">
        <v>25</v>
      </c>
      <c r="E137" s="45">
        <f t="shared" si="10"/>
        <v>47.16981132075472</v>
      </c>
      <c r="F137" s="120">
        <v>30</v>
      </c>
      <c r="G137" s="46">
        <f t="shared" si="11"/>
        <v>56.60377358490566</v>
      </c>
      <c r="H137" s="332">
        <v>6</v>
      </c>
      <c r="I137" s="168">
        <v>17</v>
      </c>
      <c r="J137" s="89">
        <f t="shared" si="12"/>
        <v>53</v>
      </c>
    </row>
    <row r="138" spans="1:10" s="29" customFormat="1" ht="15" customHeight="1" thickBot="1">
      <c r="A138" s="373">
        <v>25</v>
      </c>
      <c r="B138" s="278" t="s">
        <v>27</v>
      </c>
      <c r="C138" s="65">
        <f>'[2]Табл 1000'!C139</f>
        <v>123</v>
      </c>
      <c r="D138" s="74">
        <v>54</v>
      </c>
      <c r="E138" s="45">
        <f t="shared" si="10"/>
        <v>43.90243902439025</v>
      </c>
      <c r="F138" s="121">
        <v>70</v>
      </c>
      <c r="G138" s="46">
        <f t="shared" si="11"/>
        <v>56.91056910569105</v>
      </c>
      <c r="H138" s="333">
        <v>11</v>
      </c>
      <c r="I138" s="176">
        <v>42</v>
      </c>
      <c r="J138" s="89">
        <f t="shared" si="12"/>
        <v>123</v>
      </c>
    </row>
    <row r="139" spans="1:10" s="29" customFormat="1" ht="15" customHeight="1" thickBot="1">
      <c r="A139" s="374">
        <v>26</v>
      </c>
      <c r="B139" s="279" t="s">
        <v>51</v>
      </c>
      <c r="C139" s="65">
        <f>'[2]Табл 1000'!C140</f>
        <v>24</v>
      </c>
      <c r="D139" s="212">
        <v>6</v>
      </c>
      <c r="E139" s="45">
        <f t="shared" si="10"/>
        <v>25</v>
      </c>
      <c r="F139" s="212">
        <v>8</v>
      </c>
      <c r="G139" s="46">
        <f t="shared" si="11"/>
        <v>33.33333333333333</v>
      </c>
      <c r="H139" s="333">
        <v>7</v>
      </c>
      <c r="I139" s="176">
        <v>9</v>
      </c>
      <c r="J139" s="89">
        <f t="shared" si="12"/>
        <v>24</v>
      </c>
    </row>
    <row r="140" spans="1:10" s="29" customFormat="1" ht="15" customHeight="1" thickBot="1">
      <c r="A140" s="375">
        <v>27</v>
      </c>
      <c r="B140" s="330" t="s">
        <v>50</v>
      </c>
      <c r="C140" s="65">
        <f>'[2]Табл 1000'!C141</f>
        <v>5</v>
      </c>
      <c r="D140" s="106">
        <v>1</v>
      </c>
      <c r="E140" s="45">
        <f t="shared" si="10"/>
        <v>20</v>
      </c>
      <c r="F140" s="151">
        <v>1</v>
      </c>
      <c r="G140" s="93">
        <f t="shared" si="11"/>
        <v>20</v>
      </c>
      <c r="H140" s="334">
        <v>3</v>
      </c>
      <c r="I140" s="177">
        <v>1</v>
      </c>
      <c r="J140" s="156">
        <f t="shared" si="12"/>
        <v>5</v>
      </c>
    </row>
    <row r="141" spans="1:133" s="1" customFormat="1" ht="20.25" customHeight="1" thickBot="1">
      <c r="A141" s="492" t="s">
        <v>2</v>
      </c>
      <c r="B141" s="493"/>
      <c r="C141" s="150">
        <f>SUM(C114:C140)</f>
        <v>1983</v>
      </c>
      <c r="D141" s="150">
        <f>SUM(D114:D140)</f>
        <v>827</v>
      </c>
      <c r="E141" s="160">
        <f t="shared" si="10"/>
        <v>41.704488149268784</v>
      </c>
      <c r="F141" s="157">
        <f>SUM(F114:F140)</f>
        <v>1065</v>
      </c>
      <c r="G141" s="161">
        <f t="shared" si="11"/>
        <v>53.70650529500757</v>
      </c>
      <c r="H141" s="158">
        <f>SUM(H114:H140)</f>
        <v>213</v>
      </c>
      <c r="I141" s="158">
        <f>SUM(I114:I140)</f>
        <v>705</v>
      </c>
      <c r="J141" s="159">
        <f>SUM(J114:J140)</f>
        <v>1983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</row>
    <row r="144" spans="1:10" ht="35.25" customHeight="1">
      <c r="A144" s="488" t="s">
        <v>66</v>
      </c>
      <c r="B144" s="488"/>
      <c r="C144" s="488"/>
      <c r="D144" s="488"/>
      <c r="E144" s="488"/>
      <c r="F144" s="488"/>
      <c r="G144" s="488"/>
      <c r="H144" s="488"/>
      <c r="I144" s="488"/>
      <c r="J144" s="488"/>
    </row>
    <row r="145" spans="1:11" s="3" customFormat="1" ht="24.75" customHeight="1" thickBot="1">
      <c r="A145" s="483" t="s">
        <v>64</v>
      </c>
      <c r="B145" s="483"/>
      <c r="C145" s="19"/>
      <c r="D145" s="19"/>
      <c r="E145" s="19"/>
      <c r="F145" s="19"/>
      <c r="G145" s="19"/>
      <c r="H145" s="20"/>
      <c r="I145" s="21"/>
      <c r="J145" s="5"/>
      <c r="K145" s="5"/>
    </row>
    <row r="146" spans="1:11" s="3" customFormat="1" ht="21" thickBot="1">
      <c r="A146" s="489" t="s">
        <v>37</v>
      </c>
      <c r="B146" s="490"/>
      <c r="C146" s="491"/>
      <c r="D146" s="361" t="s">
        <v>70</v>
      </c>
      <c r="E146" s="360"/>
      <c r="F146" s="19"/>
      <c r="G146" s="19"/>
      <c r="H146" s="20"/>
      <c r="I146" s="21"/>
      <c r="J146" s="5"/>
      <c r="K146" s="5"/>
    </row>
    <row r="147" spans="1:10" s="6" customFormat="1" ht="19.5" customHeight="1" thickBot="1">
      <c r="A147" s="468" t="s">
        <v>0</v>
      </c>
      <c r="B147" s="471" t="s">
        <v>1</v>
      </c>
      <c r="C147" s="468" t="s">
        <v>53</v>
      </c>
      <c r="D147" s="474" t="s">
        <v>29</v>
      </c>
      <c r="E147" s="474"/>
      <c r="F147" s="474"/>
      <c r="G147" s="475"/>
      <c r="H147" s="468" t="s">
        <v>35</v>
      </c>
      <c r="I147" s="468" t="s">
        <v>36</v>
      </c>
      <c r="J147" s="468" t="s">
        <v>28</v>
      </c>
    </row>
    <row r="148" spans="1:10" s="6" customFormat="1" ht="30" customHeight="1" thickBot="1">
      <c r="A148" s="469"/>
      <c r="B148" s="472"/>
      <c r="C148" s="469"/>
      <c r="D148" s="476" t="s">
        <v>30</v>
      </c>
      <c r="E148" s="475"/>
      <c r="F148" s="476" t="s">
        <v>31</v>
      </c>
      <c r="G148" s="475"/>
      <c r="H148" s="484"/>
      <c r="I148" s="469"/>
      <c r="J148" s="469"/>
    </row>
    <row r="149" spans="1:10" s="6" customFormat="1" ht="19.5" customHeight="1" thickBot="1">
      <c r="A149" s="470"/>
      <c r="B149" s="473"/>
      <c r="C149" s="470"/>
      <c r="D149" s="7" t="s">
        <v>33</v>
      </c>
      <c r="E149" s="7" t="s">
        <v>34</v>
      </c>
      <c r="F149" s="7" t="s">
        <v>33</v>
      </c>
      <c r="G149" s="7" t="s">
        <v>34</v>
      </c>
      <c r="H149" s="485"/>
      <c r="I149" s="470"/>
      <c r="J149" s="470"/>
    </row>
    <row r="150" spans="1:10" ht="15" customHeight="1">
      <c r="A150" s="372">
        <v>1</v>
      </c>
      <c r="B150" s="277" t="s">
        <v>3</v>
      </c>
      <c r="C150" s="30">
        <f aca="true" t="shared" si="13" ref="C150:D177">C8+C44+C79+C114</f>
        <v>206</v>
      </c>
      <c r="D150" s="22">
        <f t="shared" si="13"/>
        <v>88</v>
      </c>
      <c r="E150" s="25">
        <f aca="true" t="shared" si="14" ref="E150:E177">D150/J150*100</f>
        <v>42.71844660194174</v>
      </c>
      <c r="F150" s="22">
        <f aca="true" t="shared" si="15" ref="F150:F177">F8+F44+F79+F114</f>
        <v>112</v>
      </c>
      <c r="G150" s="16">
        <f aca="true" t="shared" si="16" ref="G150:G177">F150/J150*100</f>
        <v>54.36893203883495</v>
      </c>
      <c r="H150" s="23">
        <f aca="true" t="shared" si="17" ref="H150:I177">H8+H44+H79+H114</f>
        <v>21</v>
      </c>
      <c r="I150" s="24">
        <f t="shared" si="17"/>
        <v>73</v>
      </c>
      <c r="J150" s="179">
        <f aca="true" t="shared" si="18" ref="J150:J177">F150+H150+I150</f>
        <v>206</v>
      </c>
    </row>
    <row r="151" spans="1:10" s="29" customFormat="1" ht="15" customHeight="1">
      <c r="A151" s="373">
        <v>2</v>
      </c>
      <c r="B151" s="278" t="s">
        <v>4</v>
      </c>
      <c r="C151" s="417">
        <f t="shared" si="13"/>
        <v>226</v>
      </c>
      <c r="D151" s="22">
        <f t="shared" si="13"/>
        <v>107</v>
      </c>
      <c r="E151" s="25">
        <f t="shared" si="14"/>
        <v>47.34513274336283</v>
      </c>
      <c r="F151" s="22">
        <f t="shared" si="15"/>
        <v>139</v>
      </c>
      <c r="G151" s="16">
        <f t="shared" si="16"/>
        <v>61.504424778761056</v>
      </c>
      <c r="H151" s="23">
        <f aca="true" t="shared" si="19" ref="H151:H176">H9+H45+H80+H115</f>
        <v>26</v>
      </c>
      <c r="I151" s="419">
        <f t="shared" si="17"/>
        <v>61</v>
      </c>
      <c r="J151" s="420">
        <f t="shared" si="18"/>
        <v>226</v>
      </c>
    </row>
    <row r="152" spans="1:10" ht="15" customHeight="1">
      <c r="A152" s="373">
        <v>3</v>
      </c>
      <c r="B152" s="277" t="s">
        <v>5</v>
      </c>
      <c r="C152" s="417">
        <f t="shared" si="13"/>
        <v>751</v>
      </c>
      <c r="D152" s="22">
        <f t="shared" si="13"/>
        <v>301</v>
      </c>
      <c r="E152" s="25">
        <f t="shared" si="14"/>
        <v>40.07989347536618</v>
      </c>
      <c r="F152" s="22">
        <f t="shared" si="15"/>
        <v>363</v>
      </c>
      <c r="G152" s="16">
        <f t="shared" si="16"/>
        <v>48.33555259653795</v>
      </c>
      <c r="H152" s="23">
        <f t="shared" si="19"/>
        <v>57</v>
      </c>
      <c r="I152" s="419">
        <f t="shared" si="17"/>
        <v>331</v>
      </c>
      <c r="J152" s="420">
        <f t="shared" si="18"/>
        <v>751</v>
      </c>
    </row>
    <row r="153" spans="1:10" ht="15" customHeight="1">
      <c r="A153" s="373">
        <v>4</v>
      </c>
      <c r="B153" s="277" t="s">
        <v>6</v>
      </c>
      <c r="C153" s="417">
        <f t="shared" si="13"/>
        <v>438</v>
      </c>
      <c r="D153" s="22">
        <f t="shared" si="13"/>
        <v>211</v>
      </c>
      <c r="E153" s="25">
        <f t="shared" si="14"/>
        <v>48.17351598173516</v>
      </c>
      <c r="F153" s="22">
        <f t="shared" si="15"/>
        <v>225</v>
      </c>
      <c r="G153" s="16">
        <f t="shared" si="16"/>
        <v>51.369863013698634</v>
      </c>
      <c r="H153" s="23">
        <f t="shared" si="19"/>
        <v>41</v>
      </c>
      <c r="I153" s="419">
        <f t="shared" si="17"/>
        <v>172</v>
      </c>
      <c r="J153" s="420">
        <f t="shared" si="18"/>
        <v>438</v>
      </c>
    </row>
    <row r="154" spans="1:10" s="113" customFormat="1" ht="15" customHeight="1">
      <c r="A154" s="373">
        <v>5</v>
      </c>
      <c r="B154" s="331" t="s">
        <v>7</v>
      </c>
      <c r="C154" s="417">
        <f t="shared" si="13"/>
        <v>371</v>
      </c>
      <c r="D154" s="22">
        <f t="shared" si="13"/>
        <v>189</v>
      </c>
      <c r="E154" s="25">
        <f t="shared" si="14"/>
        <v>50.943396226415096</v>
      </c>
      <c r="F154" s="22">
        <f t="shared" si="15"/>
        <v>228</v>
      </c>
      <c r="G154" s="16">
        <f t="shared" si="16"/>
        <v>61.45552560646901</v>
      </c>
      <c r="H154" s="23">
        <f t="shared" si="19"/>
        <v>33</v>
      </c>
      <c r="I154" s="419">
        <f t="shared" si="17"/>
        <v>110</v>
      </c>
      <c r="J154" s="420">
        <f t="shared" si="18"/>
        <v>371</v>
      </c>
    </row>
    <row r="155" spans="1:10" ht="15" customHeight="1">
      <c r="A155" s="373">
        <v>6</v>
      </c>
      <c r="B155" s="277" t="s">
        <v>8</v>
      </c>
      <c r="C155" s="417">
        <f t="shared" si="13"/>
        <v>321</v>
      </c>
      <c r="D155" s="22">
        <f t="shared" si="13"/>
        <v>195</v>
      </c>
      <c r="E155" s="25">
        <f t="shared" si="14"/>
        <v>60.747663551401864</v>
      </c>
      <c r="F155" s="22">
        <f t="shared" si="15"/>
        <v>226</v>
      </c>
      <c r="G155" s="16">
        <f t="shared" si="16"/>
        <v>70.40498442367601</v>
      </c>
      <c r="H155" s="23">
        <f t="shared" si="19"/>
        <v>12</v>
      </c>
      <c r="I155" s="419">
        <f t="shared" si="17"/>
        <v>83</v>
      </c>
      <c r="J155" s="420">
        <f t="shared" si="18"/>
        <v>321</v>
      </c>
    </row>
    <row r="156" spans="1:10" ht="15" customHeight="1">
      <c r="A156" s="373">
        <v>7</v>
      </c>
      <c r="B156" s="277" t="s">
        <v>9</v>
      </c>
      <c r="C156" s="417">
        <f t="shared" si="13"/>
        <v>409</v>
      </c>
      <c r="D156" s="22">
        <f t="shared" si="13"/>
        <v>148</v>
      </c>
      <c r="E156" s="25">
        <f t="shared" si="14"/>
        <v>36.18581907090464</v>
      </c>
      <c r="F156" s="22">
        <f t="shared" si="15"/>
        <v>190</v>
      </c>
      <c r="G156" s="16">
        <f t="shared" si="16"/>
        <v>46.454767726161364</v>
      </c>
      <c r="H156" s="23">
        <f t="shared" si="19"/>
        <v>37</v>
      </c>
      <c r="I156" s="419">
        <f t="shared" si="17"/>
        <v>182</v>
      </c>
      <c r="J156" s="420">
        <f t="shared" si="18"/>
        <v>409</v>
      </c>
    </row>
    <row r="157" spans="1:10" s="113" customFormat="1" ht="15" customHeight="1">
      <c r="A157" s="373">
        <v>8</v>
      </c>
      <c r="B157" s="331" t="s">
        <v>10</v>
      </c>
      <c r="C157" s="417">
        <f t="shared" si="13"/>
        <v>297</v>
      </c>
      <c r="D157" s="22">
        <f t="shared" si="13"/>
        <v>170</v>
      </c>
      <c r="E157" s="25">
        <f t="shared" si="14"/>
        <v>57.23905723905723</v>
      </c>
      <c r="F157" s="22">
        <f t="shared" si="15"/>
        <v>208</v>
      </c>
      <c r="G157" s="16">
        <f t="shared" si="16"/>
        <v>70.03367003367003</v>
      </c>
      <c r="H157" s="23">
        <f t="shared" si="19"/>
        <v>27</v>
      </c>
      <c r="I157" s="419">
        <f t="shared" si="17"/>
        <v>62</v>
      </c>
      <c r="J157" s="420">
        <f t="shared" si="18"/>
        <v>297</v>
      </c>
    </row>
    <row r="158" spans="1:10" ht="15" customHeight="1">
      <c r="A158" s="373">
        <v>9</v>
      </c>
      <c r="B158" s="277" t="s">
        <v>11</v>
      </c>
      <c r="C158" s="417">
        <f t="shared" si="13"/>
        <v>333</v>
      </c>
      <c r="D158" s="22">
        <f t="shared" si="13"/>
        <v>118</v>
      </c>
      <c r="E158" s="25">
        <f t="shared" si="14"/>
        <v>35.43543543543544</v>
      </c>
      <c r="F158" s="22">
        <f t="shared" si="15"/>
        <v>155</v>
      </c>
      <c r="G158" s="16">
        <f t="shared" si="16"/>
        <v>46.546546546546544</v>
      </c>
      <c r="H158" s="23">
        <f t="shared" si="19"/>
        <v>44</v>
      </c>
      <c r="I158" s="419">
        <f t="shared" si="17"/>
        <v>134</v>
      </c>
      <c r="J158" s="420">
        <f t="shared" si="18"/>
        <v>333</v>
      </c>
    </row>
    <row r="159" spans="1:10" ht="15" customHeight="1">
      <c r="A159" s="373">
        <v>10</v>
      </c>
      <c r="B159" s="277" t="s">
        <v>12</v>
      </c>
      <c r="C159" s="417">
        <f t="shared" si="13"/>
        <v>354</v>
      </c>
      <c r="D159" s="22">
        <f t="shared" si="13"/>
        <v>135</v>
      </c>
      <c r="E159" s="25">
        <f t="shared" si="14"/>
        <v>38.13559322033898</v>
      </c>
      <c r="F159" s="22">
        <f t="shared" si="15"/>
        <v>172</v>
      </c>
      <c r="G159" s="16">
        <f t="shared" si="16"/>
        <v>48.58757062146893</v>
      </c>
      <c r="H159" s="23">
        <f t="shared" si="19"/>
        <v>153</v>
      </c>
      <c r="I159" s="419">
        <f t="shared" si="17"/>
        <v>29</v>
      </c>
      <c r="J159" s="420">
        <f t="shared" si="18"/>
        <v>354</v>
      </c>
    </row>
    <row r="160" spans="1:10" ht="15" customHeight="1">
      <c r="A160" s="373">
        <v>11</v>
      </c>
      <c r="B160" s="277" t="s">
        <v>13</v>
      </c>
      <c r="C160" s="417">
        <f t="shared" si="13"/>
        <v>129</v>
      </c>
      <c r="D160" s="22">
        <f t="shared" si="13"/>
        <v>37</v>
      </c>
      <c r="E160" s="25">
        <f t="shared" si="14"/>
        <v>28.68217054263566</v>
      </c>
      <c r="F160" s="22">
        <f t="shared" si="15"/>
        <v>54</v>
      </c>
      <c r="G160" s="16">
        <f t="shared" si="16"/>
        <v>41.86046511627907</v>
      </c>
      <c r="H160" s="23">
        <f t="shared" si="19"/>
        <v>22</v>
      </c>
      <c r="I160" s="419">
        <f t="shared" si="17"/>
        <v>53</v>
      </c>
      <c r="J160" s="420">
        <f t="shared" si="18"/>
        <v>129</v>
      </c>
    </row>
    <row r="161" spans="1:10" ht="15" customHeight="1">
      <c r="A161" s="373">
        <v>12</v>
      </c>
      <c r="B161" s="277" t="s">
        <v>14</v>
      </c>
      <c r="C161" s="417">
        <f t="shared" si="13"/>
        <v>569</v>
      </c>
      <c r="D161" s="22">
        <f t="shared" si="13"/>
        <v>220</v>
      </c>
      <c r="E161" s="25">
        <f t="shared" si="14"/>
        <v>38.664323374340945</v>
      </c>
      <c r="F161" s="22">
        <f t="shared" si="15"/>
        <v>365</v>
      </c>
      <c r="G161" s="16">
        <f t="shared" si="16"/>
        <v>64.14762741652021</v>
      </c>
      <c r="H161" s="23">
        <f t="shared" si="19"/>
        <v>56</v>
      </c>
      <c r="I161" s="419">
        <f t="shared" si="17"/>
        <v>148</v>
      </c>
      <c r="J161" s="420">
        <f t="shared" si="18"/>
        <v>569</v>
      </c>
    </row>
    <row r="162" spans="1:10" s="113" customFormat="1" ht="15" customHeight="1">
      <c r="A162" s="373">
        <v>13</v>
      </c>
      <c r="B162" s="331" t="s">
        <v>15</v>
      </c>
      <c r="C162" s="417">
        <f t="shared" si="13"/>
        <v>265</v>
      </c>
      <c r="D162" s="22">
        <f t="shared" si="13"/>
        <v>155</v>
      </c>
      <c r="E162" s="25">
        <f t="shared" si="14"/>
        <v>58.490566037735846</v>
      </c>
      <c r="F162" s="22">
        <f t="shared" si="15"/>
        <v>168</v>
      </c>
      <c r="G162" s="16">
        <f t="shared" si="16"/>
        <v>63.39622641509434</v>
      </c>
      <c r="H162" s="23">
        <f t="shared" si="19"/>
        <v>11</v>
      </c>
      <c r="I162" s="419">
        <f t="shared" si="17"/>
        <v>86</v>
      </c>
      <c r="J162" s="420">
        <f t="shared" si="18"/>
        <v>265</v>
      </c>
    </row>
    <row r="163" spans="1:10" ht="15" customHeight="1">
      <c r="A163" s="373">
        <v>14</v>
      </c>
      <c r="B163" s="277" t="s">
        <v>16</v>
      </c>
      <c r="C163" s="417">
        <f t="shared" si="13"/>
        <v>825</v>
      </c>
      <c r="D163" s="22">
        <f t="shared" si="13"/>
        <v>342</v>
      </c>
      <c r="E163" s="25">
        <f t="shared" si="14"/>
        <v>41.45454545454545</v>
      </c>
      <c r="F163" s="22">
        <f t="shared" si="15"/>
        <v>439</v>
      </c>
      <c r="G163" s="16">
        <f t="shared" si="16"/>
        <v>53.21212121212121</v>
      </c>
      <c r="H163" s="23">
        <f t="shared" si="19"/>
        <v>100</v>
      </c>
      <c r="I163" s="419">
        <f t="shared" si="17"/>
        <v>286</v>
      </c>
      <c r="J163" s="420">
        <f t="shared" si="18"/>
        <v>825</v>
      </c>
    </row>
    <row r="164" spans="1:10" s="113" customFormat="1" ht="15" customHeight="1">
      <c r="A164" s="373">
        <v>15</v>
      </c>
      <c r="B164" s="331" t="s">
        <v>17</v>
      </c>
      <c r="C164" s="417">
        <f t="shared" si="13"/>
        <v>264</v>
      </c>
      <c r="D164" s="22">
        <f t="shared" si="13"/>
        <v>100</v>
      </c>
      <c r="E164" s="25">
        <f t="shared" si="14"/>
        <v>37.878787878787875</v>
      </c>
      <c r="F164" s="22">
        <f t="shared" si="15"/>
        <v>118</v>
      </c>
      <c r="G164" s="16">
        <f t="shared" si="16"/>
        <v>44.696969696969695</v>
      </c>
      <c r="H164" s="23">
        <f t="shared" si="19"/>
        <v>24</v>
      </c>
      <c r="I164" s="419">
        <f t="shared" si="17"/>
        <v>122</v>
      </c>
      <c r="J164" s="420">
        <f t="shared" si="18"/>
        <v>264</v>
      </c>
    </row>
    <row r="165" spans="1:10" ht="15" customHeight="1">
      <c r="A165" s="373">
        <v>16</v>
      </c>
      <c r="B165" s="277" t="s">
        <v>18</v>
      </c>
      <c r="C165" s="417">
        <f t="shared" si="13"/>
        <v>228</v>
      </c>
      <c r="D165" s="22">
        <f t="shared" si="13"/>
        <v>124</v>
      </c>
      <c r="E165" s="25">
        <f t="shared" si="14"/>
        <v>54.385964912280706</v>
      </c>
      <c r="F165" s="22">
        <f t="shared" si="15"/>
        <v>154</v>
      </c>
      <c r="G165" s="16">
        <f t="shared" si="16"/>
        <v>67.54385964912281</v>
      </c>
      <c r="H165" s="23">
        <f t="shared" si="19"/>
        <v>19</v>
      </c>
      <c r="I165" s="419">
        <f t="shared" si="17"/>
        <v>55</v>
      </c>
      <c r="J165" s="420">
        <f t="shared" si="18"/>
        <v>228</v>
      </c>
    </row>
    <row r="166" spans="1:10" ht="15" customHeight="1">
      <c r="A166" s="373">
        <v>17</v>
      </c>
      <c r="B166" s="277" t="s">
        <v>19</v>
      </c>
      <c r="C166" s="417">
        <f t="shared" si="13"/>
        <v>275</v>
      </c>
      <c r="D166" s="22">
        <f t="shared" si="13"/>
        <v>99</v>
      </c>
      <c r="E166" s="25">
        <f t="shared" si="14"/>
        <v>36</v>
      </c>
      <c r="F166" s="22">
        <f t="shared" si="15"/>
        <v>151</v>
      </c>
      <c r="G166" s="16">
        <f t="shared" si="16"/>
        <v>54.90909090909091</v>
      </c>
      <c r="H166" s="23">
        <f t="shared" si="19"/>
        <v>28</v>
      </c>
      <c r="I166" s="419">
        <f t="shared" si="17"/>
        <v>96</v>
      </c>
      <c r="J166" s="420">
        <f t="shared" si="18"/>
        <v>275</v>
      </c>
    </row>
    <row r="167" spans="1:10" s="113" customFormat="1" ht="15" customHeight="1">
      <c r="A167" s="373">
        <v>18</v>
      </c>
      <c r="B167" s="331" t="s">
        <v>20</v>
      </c>
      <c r="C167" s="417">
        <f t="shared" si="13"/>
        <v>133</v>
      </c>
      <c r="D167" s="22">
        <f t="shared" si="13"/>
        <v>68</v>
      </c>
      <c r="E167" s="25">
        <f t="shared" si="14"/>
        <v>51.127819548872175</v>
      </c>
      <c r="F167" s="22">
        <f t="shared" si="15"/>
        <v>78</v>
      </c>
      <c r="G167" s="16">
        <f t="shared" si="16"/>
        <v>58.64661654135338</v>
      </c>
      <c r="H167" s="23">
        <f t="shared" si="19"/>
        <v>18</v>
      </c>
      <c r="I167" s="419">
        <f t="shared" si="17"/>
        <v>37</v>
      </c>
      <c r="J167" s="420">
        <f t="shared" si="18"/>
        <v>133</v>
      </c>
    </row>
    <row r="168" spans="1:10" s="113" customFormat="1" ht="15" customHeight="1">
      <c r="A168" s="373">
        <v>19</v>
      </c>
      <c r="B168" s="331" t="s">
        <v>21</v>
      </c>
      <c r="C168" s="417">
        <f t="shared" si="13"/>
        <v>451</v>
      </c>
      <c r="D168" s="22">
        <f t="shared" si="13"/>
        <v>168</v>
      </c>
      <c r="E168" s="25">
        <f t="shared" si="14"/>
        <v>37.250554323725055</v>
      </c>
      <c r="F168" s="22">
        <f t="shared" si="15"/>
        <v>223</v>
      </c>
      <c r="G168" s="16">
        <f t="shared" si="16"/>
        <v>49.44567627494457</v>
      </c>
      <c r="H168" s="23">
        <f t="shared" si="19"/>
        <v>37</v>
      </c>
      <c r="I168" s="419">
        <f t="shared" si="17"/>
        <v>191</v>
      </c>
      <c r="J168" s="420">
        <f t="shared" si="18"/>
        <v>451</v>
      </c>
    </row>
    <row r="169" spans="1:10" ht="15" customHeight="1">
      <c r="A169" s="373">
        <v>20</v>
      </c>
      <c r="B169" s="277" t="s">
        <v>22</v>
      </c>
      <c r="C169" s="417">
        <f t="shared" si="13"/>
        <v>339</v>
      </c>
      <c r="D169" s="22">
        <f t="shared" si="13"/>
        <v>159</v>
      </c>
      <c r="E169" s="25">
        <f t="shared" si="14"/>
        <v>46.902654867256636</v>
      </c>
      <c r="F169" s="22">
        <f t="shared" si="15"/>
        <v>186</v>
      </c>
      <c r="G169" s="16">
        <f t="shared" si="16"/>
        <v>54.86725663716814</v>
      </c>
      <c r="H169" s="23">
        <f t="shared" si="19"/>
        <v>25</v>
      </c>
      <c r="I169" s="419">
        <f t="shared" si="17"/>
        <v>128</v>
      </c>
      <c r="J169" s="420">
        <f t="shared" si="18"/>
        <v>339</v>
      </c>
    </row>
    <row r="170" spans="1:10" ht="15" customHeight="1">
      <c r="A170" s="373">
        <v>21</v>
      </c>
      <c r="B170" s="277" t="s">
        <v>23</v>
      </c>
      <c r="C170" s="417">
        <f t="shared" si="13"/>
        <v>184</v>
      </c>
      <c r="D170" s="22">
        <f t="shared" si="13"/>
        <v>77</v>
      </c>
      <c r="E170" s="25">
        <f t="shared" si="14"/>
        <v>41.84782608695652</v>
      </c>
      <c r="F170" s="22">
        <f t="shared" si="15"/>
        <v>97</v>
      </c>
      <c r="G170" s="16">
        <f t="shared" si="16"/>
        <v>52.71739130434783</v>
      </c>
      <c r="H170" s="23">
        <f t="shared" si="19"/>
        <v>24</v>
      </c>
      <c r="I170" s="419">
        <f t="shared" si="17"/>
        <v>63</v>
      </c>
      <c r="J170" s="420">
        <f t="shared" si="18"/>
        <v>184</v>
      </c>
    </row>
    <row r="171" spans="1:10" ht="15" customHeight="1">
      <c r="A171" s="373">
        <v>22</v>
      </c>
      <c r="B171" s="277" t="s">
        <v>24</v>
      </c>
      <c r="C171" s="417">
        <f t="shared" si="13"/>
        <v>259</v>
      </c>
      <c r="D171" s="22">
        <f t="shared" si="13"/>
        <v>87</v>
      </c>
      <c r="E171" s="25">
        <f t="shared" si="14"/>
        <v>33.72093023255814</v>
      </c>
      <c r="F171" s="22">
        <f t="shared" si="15"/>
        <v>110</v>
      </c>
      <c r="G171" s="16">
        <f t="shared" si="16"/>
        <v>42.63565891472868</v>
      </c>
      <c r="H171" s="23">
        <f t="shared" si="19"/>
        <v>41</v>
      </c>
      <c r="I171" s="419">
        <f t="shared" si="17"/>
        <v>107</v>
      </c>
      <c r="J171" s="420">
        <f t="shared" si="18"/>
        <v>258</v>
      </c>
    </row>
    <row r="172" spans="1:10" s="14" customFormat="1" ht="15" customHeight="1">
      <c r="A172" s="373">
        <v>23</v>
      </c>
      <c r="B172" s="277" t="s">
        <v>25</v>
      </c>
      <c r="C172" s="417">
        <f t="shared" si="13"/>
        <v>161</v>
      </c>
      <c r="D172" s="22">
        <f t="shared" si="13"/>
        <v>73</v>
      </c>
      <c r="E172" s="25">
        <f t="shared" si="14"/>
        <v>45.3416149068323</v>
      </c>
      <c r="F172" s="22">
        <f t="shared" si="15"/>
        <v>90</v>
      </c>
      <c r="G172" s="16">
        <f t="shared" si="16"/>
        <v>55.90062111801242</v>
      </c>
      <c r="H172" s="23">
        <f t="shared" si="19"/>
        <v>14</v>
      </c>
      <c r="I172" s="419">
        <f t="shared" si="17"/>
        <v>57</v>
      </c>
      <c r="J172" s="420">
        <f t="shared" si="18"/>
        <v>161</v>
      </c>
    </row>
    <row r="173" spans="1:10" ht="15" customHeight="1">
      <c r="A173" s="373">
        <v>24</v>
      </c>
      <c r="B173" s="277" t="s">
        <v>26</v>
      </c>
      <c r="C173" s="417">
        <f t="shared" si="13"/>
        <v>224</v>
      </c>
      <c r="D173" s="22">
        <f t="shared" si="13"/>
        <v>108</v>
      </c>
      <c r="E173" s="25">
        <f t="shared" si="14"/>
        <v>48.214285714285715</v>
      </c>
      <c r="F173" s="22">
        <f t="shared" si="15"/>
        <v>131</v>
      </c>
      <c r="G173" s="16">
        <f t="shared" si="16"/>
        <v>58.48214285714286</v>
      </c>
      <c r="H173" s="23">
        <f t="shared" si="19"/>
        <v>25</v>
      </c>
      <c r="I173" s="419">
        <f t="shared" si="17"/>
        <v>68</v>
      </c>
      <c r="J173" s="420">
        <f t="shared" si="18"/>
        <v>224</v>
      </c>
    </row>
    <row r="174" spans="1:10" ht="15" customHeight="1">
      <c r="A174" s="373">
        <v>25</v>
      </c>
      <c r="B174" s="277" t="s">
        <v>27</v>
      </c>
      <c r="C174" s="417">
        <f t="shared" si="13"/>
        <v>536</v>
      </c>
      <c r="D174" s="22">
        <f t="shared" si="13"/>
        <v>219</v>
      </c>
      <c r="E174" s="25">
        <f t="shared" si="14"/>
        <v>40.85820895522388</v>
      </c>
      <c r="F174" s="22">
        <f t="shared" si="15"/>
        <v>286</v>
      </c>
      <c r="G174" s="16">
        <f t="shared" si="16"/>
        <v>53.35820895522389</v>
      </c>
      <c r="H174" s="23">
        <f t="shared" si="19"/>
        <v>70</v>
      </c>
      <c r="I174" s="419">
        <f t="shared" si="17"/>
        <v>180</v>
      </c>
      <c r="J174" s="420">
        <f t="shared" si="18"/>
        <v>536</v>
      </c>
    </row>
    <row r="175" spans="1:10" ht="16.5" customHeight="1">
      <c r="A175" s="374">
        <v>26</v>
      </c>
      <c r="B175" s="279" t="s">
        <v>69</v>
      </c>
      <c r="C175" s="417">
        <f t="shared" si="13"/>
        <v>102</v>
      </c>
      <c r="D175" s="22">
        <f t="shared" si="13"/>
        <v>39</v>
      </c>
      <c r="E175" s="25">
        <f t="shared" si="14"/>
        <v>38.23529411764706</v>
      </c>
      <c r="F175" s="22">
        <f t="shared" si="15"/>
        <v>42</v>
      </c>
      <c r="G175" s="16">
        <f t="shared" si="16"/>
        <v>41.17647058823529</v>
      </c>
      <c r="H175" s="23">
        <f t="shared" si="19"/>
        <v>25</v>
      </c>
      <c r="I175" s="419">
        <f t="shared" si="17"/>
        <v>35</v>
      </c>
      <c r="J175" s="420">
        <f t="shared" si="18"/>
        <v>102</v>
      </c>
    </row>
    <row r="176" spans="1:10" ht="19.5" customHeight="1" thickBot="1">
      <c r="A176" s="375">
        <v>27</v>
      </c>
      <c r="B176" s="280" t="s">
        <v>52</v>
      </c>
      <c r="C176" s="418">
        <f t="shared" si="13"/>
        <v>15</v>
      </c>
      <c r="D176" s="26">
        <f t="shared" si="13"/>
        <v>8</v>
      </c>
      <c r="E176" s="178">
        <f t="shared" si="14"/>
        <v>53.333333333333336</v>
      </c>
      <c r="F176" s="26">
        <f t="shared" si="15"/>
        <v>9</v>
      </c>
      <c r="G176" s="27">
        <f t="shared" si="16"/>
        <v>60</v>
      </c>
      <c r="H176" s="23">
        <f t="shared" si="19"/>
        <v>5</v>
      </c>
      <c r="I176" s="421">
        <f t="shared" si="17"/>
        <v>1</v>
      </c>
      <c r="J176" s="422">
        <f t="shared" si="18"/>
        <v>15</v>
      </c>
    </row>
    <row r="177" spans="1:133" s="1" customFormat="1" ht="16.5" customHeight="1" thickBot="1">
      <c r="A177" s="477" t="s">
        <v>2</v>
      </c>
      <c r="B177" s="478"/>
      <c r="C177" s="335">
        <f t="shared" si="13"/>
        <v>8665</v>
      </c>
      <c r="D177" s="336">
        <f t="shared" si="13"/>
        <v>3745</v>
      </c>
      <c r="E177" s="337">
        <f t="shared" si="14"/>
        <v>43.22483841181902</v>
      </c>
      <c r="F177" s="336">
        <f t="shared" si="15"/>
        <v>4719</v>
      </c>
      <c r="G177" s="337">
        <f t="shared" si="16"/>
        <v>54.46675900277008</v>
      </c>
      <c r="H177" s="338">
        <f t="shared" si="17"/>
        <v>995</v>
      </c>
      <c r="I177" s="339">
        <f t="shared" si="17"/>
        <v>2950</v>
      </c>
      <c r="J177" s="340">
        <f t="shared" si="18"/>
        <v>8664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</row>
  </sheetData>
  <sheetProtection/>
  <protectedRanges>
    <protectedRange sqref="H8:I34 F8:F34 D8:D34 H44:I70 F44:F70 D44:D70 H79:I105 F79:F105 D79:D105 D114:D140 F114:F140 H114:I140" name="Діапазон1"/>
  </protectedRanges>
  <mergeCells count="69">
    <mergeCell ref="D40:E40"/>
    <mergeCell ref="A39:B39"/>
    <mergeCell ref="A40:C40"/>
    <mergeCell ref="A41:A43"/>
    <mergeCell ref="A71:B71"/>
    <mergeCell ref="D77:E77"/>
    <mergeCell ref="A73:J73"/>
    <mergeCell ref="J41:J43"/>
    <mergeCell ref="H41:H43"/>
    <mergeCell ref="C76:C78"/>
    <mergeCell ref="A108:J108"/>
    <mergeCell ref="A110:C110"/>
    <mergeCell ref="A75:C75"/>
    <mergeCell ref="B111:B113"/>
    <mergeCell ref="C111:C113"/>
    <mergeCell ref="A106:B106"/>
    <mergeCell ref="D76:G76"/>
    <mergeCell ref="A76:A78"/>
    <mergeCell ref="B76:B78"/>
    <mergeCell ref="F77:G77"/>
    <mergeCell ref="A3:B3"/>
    <mergeCell ref="D4:E4"/>
    <mergeCell ref="A2:J2"/>
    <mergeCell ref="J5:J7"/>
    <mergeCell ref="I41:I43"/>
    <mergeCell ref="D41:G41"/>
    <mergeCell ref="A35:B35"/>
    <mergeCell ref="H5:H7"/>
    <mergeCell ref="D6:E6"/>
    <mergeCell ref="F6:G6"/>
    <mergeCell ref="C41:C43"/>
    <mergeCell ref="D42:E42"/>
    <mergeCell ref="F42:G42"/>
    <mergeCell ref="A4:C4"/>
    <mergeCell ref="C5:C7"/>
    <mergeCell ref="I5:I7"/>
    <mergeCell ref="D5:G5"/>
    <mergeCell ref="A5:A7"/>
    <mergeCell ref="B5:B7"/>
    <mergeCell ref="B41:B43"/>
    <mergeCell ref="J76:J78"/>
    <mergeCell ref="I76:I78"/>
    <mergeCell ref="H76:H78"/>
    <mergeCell ref="A109:B109"/>
    <mergeCell ref="A38:J38"/>
    <mergeCell ref="A74:B74"/>
    <mergeCell ref="H147:H149"/>
    <mergeCell ref="H111:H113"/>
    <mergeCell ref="A145:B145"/>
    <mergeCell ref="A144:J144"/>
    <mergeCell ref="I147:I149"/>
    <mergeCell ref="A146:C146"/>
    <mergeCell ref="A141:B141"/>
    <mergeCell ref="J147:J149"/>
    <mergeCell ref="D110:E110"/>
    <mergeCell ref="A177:B177"/>
    <mergeCell ref="D148:E148"/>
    <mergeCell ref="F148:G148"/>
    <mergeCell ref="D75:E75"/>
    <mergeCell ref="A111:A113"/>
    <mergeCell ref="I111:I113"/>
    <mergeCell ref="A147:A149"/>
    <mergeCell ref="B147:B149"/>
    <mergeCell ref="C147:C149"/>
    <mergeCell ref="D147:G147"/>
    <mergeCell ref="D112:E112"/>
    <mergeCell ref="F112:G112"/>
    <mergeCell ref="J111:J113"/>
    <mergeCell ref="D111:G111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3"/>
  <sheetViews>
    <sheetView zoomScale="80" zoomScaleNormal="80" zoomScalePageLayoutView="0" workbookViewId="0" topLeftCell="A1">
      <selection activeCell="N10" sqref="N10"/>
    </sheetView>
  </sheetViews>
  <sheetFormatPr defaultColWidth="9.00390625" defaultRowHeight="12.75"/>
  <cols>
    <col min="1" max="1" width="4.375" style="0" customWidth="1"/>
    <col min="2" max="2" width="23.25390625" style="0" customWidth="1"/>
    <col min="3" max="3" width="19.375" style="18" customWidth="1"/>
    <col min="4" max="7" width="9.75390625" style="18" customWidth="1"/>
    <col min="8" max="8" width="12.375" style="28" customWidth="1"/>
    <col min="9" max="9" width="19.875" style="28" customWidth="1"/>
    <col min="10" max="10" width="16.125" style="18" customWidth="1"/>
    <col min="11" max="11" width="3.25390625" style="0" customWidth="1"/>
    <col min="12" max="12" width="12.75390625" style="0" customWidth="1"/>
  </cols>
  <sheetData>
    <row r="1" ht="17.25" customHeight="1"/>
    <row r="2" spans="1:10" ht="35.25" customHeight="1">
      <c r="A2" s="512" t="s">
        <v>66</v>
      </c>
      <c r="B2" s="512"/>
      <c r="C2" s="512"/>
      <c r="D2" s="512"/>
      <c r="E2" s="512"/>
      <c r="F2" s="512"/>
      <c r="G2" s="512"/>
      <c r="H2" s="512"/>
      <c r="I2" s="512"/>
      <c r="J2" s="512"/>
    </row>
    <row r="3" spans="1:2" ht="22.5" customHeight="1" thickBot="1">
      <c r="A3" s="504" t="s">
        <v>64</v>
      </c>
      <c r="B3" s="504"/>
    </row>
    <row r="4" spans="1:11" ht="21" thickBot="1">
      <c r="A4" s="489" t="s">
        <v>38</v>
      </c>
      <c r="B4" s="490"/>
      <c r="C4" s="491"/>
      <c r="D4" s="500" t="s">
        <v>42</v>
      </c>
      <c r="E4" s="501"/>
      <c r="F4" s="501"/>
      <c r="G4" s="19"/>
      <c r="H4" s="20"/>
      <c r="I4" s="21"/>
      <c r="J4" s="19"/>
      <c r="K4" s="5"/>
    </row>
    <row r="5" spans="1:10" ht="20.25" customHeight="1" thickBot="1">
      <c r="A5" s="468" t="s">
        <v>0</v>
      </c>
      <c r="B5" s="468" t="s">
        <v>1</v>
      </c>
      <c r="C5" s="468" t="s">
        <v>54</v>
      </c>
      <c r="D5" s="474" t="s">
        <v>29</v>
      </c>
      <c r="E5" s="474"/>
      <c r="F5" s="474"/>
      <c r="G5" s="475"/>
      <c r="H5" s="486" t="s">
        <v>35</v>
      </c>
      <c r="I5" s="468" t="s">
        <v>36</v>
      </c>
      <c r="J5" s="468" t="s">
        <v>28</v>
      </c>
    </row>
    <row r="6" spans="1:10" ht="24.75" customHeight="1" thickBot="1">
      <c r="A6" s="469"/>
      <c r="B6" s="469"/>
      <c r="C6" s="469"/>
      <c r="D6" s="474" t="s">
        <v>31</v>
      </c>
      <c r="E6" s="475"/>
      <c r="F6" s="476" t="s">
        <v>32</v>
      </c>
      <c r="G6" s="475"/>
      <c r="H6" s="494"/>
      <c r="I6" s="469"/>
      <c r="J6" s="469"/>
    </row>
    <row r="7" spans="1:10" ht="27.75" customHeight="1" thickBot="1">
      <c r="A7" s="470"/>
      <c r="B7" s="470"/>
      <c r="C7" s="470"/>
      <c r="D7" s="13" t="s">
        <v>33</v>
      </c>
      <c r="E7" s="7" t="s">
        <v>34</v>
      </c>
      <c r="F7" s="155" t="s">
        <v>33</v>
      </c>
      <c r="G7" s="155" t="s">
        <v>34</v>
      </c>
      <c r="H7" s="503"/>
      <c r="I7" s="470"/>
      <c r="J7" s="470"/>
    </row>
    <row r="8" spans="1:10" s="10" customFormat="1" ht="15" customHeight="1">
      <c r="A8" s="372">
        <v>1</v>
      </c>
      <c r="B8" s="55" t="s">
        <v>3</v>
      </c>
      <c r="C8" s="89">
        <f>'[2]Табл 1000'!D7</f>
        <v>22</v>
      </c>
      <c r="D8" s="402">
        <v>5</v>
      </c>
      <c r="E8" s="406">
        <f aca="true" t="shared" si="0" ref="E8:E35">D8/J8*100</f>
        <v>22.727272727272727</v>
      </c>
      <c r="F8" s="404">
        <v>6</v>
      </c>
      <c r="G8" s="409">
        <f aca="true" t="shared" si="1" ref="G8:G35">F8/J8*100</f>
        <v>27.27272727272727</v>
      </c>
      <c r="H8" s="67">
        <v>4</v>
      </c>
      <c r="I8" s="70">
        <v>12</v>
      </c>
      <c r="J8" s="66">
        <f aca="true" t="shared" si="2" ref="J8:J34">F8+H8+I8</f>
        <v>22</v>
      </c>
    </row>
    <row r="9" spans="1:10" s="10" customFormat="1" ht="15">
      <c r="A9" s="373">
        <v>2</v>
      </c>
      <c r="B9" s="55" t="s">
        <v>4</v>
      </c>
      <c r="C9" s="66">
        <f>'[2]Табл 1000'!D8</f>
        <v>20</v>
      </c>
      <c r="D9" s="120">
        <v>8</v>
      </c>
      <c r="E9" s="284">
        <f t="shared" si="0"/>
        <v>40</v>
      </c>
      <c r="F9" s="68">
        <v>8</v>
      </c>
      <c r="G9" s="410">
        <f t="shared" si="1"/>
        <v>40</v>
      </c>
      <c r="H9" s="67">
        <v>2</v>
      </c>
      <c r="I9" s="70">
        <v>10</v>
      </c>
      <c r="J9" s="66">
        <f t="shared" si="2"/>
        <v>20</v>
      </c>
    </row>
    <row r="10" spans="1:10" s="10" customFormat="1" ht="15">
      <c r="A10" s="373">
        <v>3</v>
      </c>
      <c r="B10" s="55" t="s">
        <v>5</v>
      </c>
      <c r="C10" s="66">
        <f>'[2]Табл 1000'!D9</f>
        <v>61</v>
      </c>
      <c r="D10" s="120">
        <v>14</v>
      </c>
      <c r="E10" s="284">
        <f t="shared" si="0"/>
        <v>22.950819672131146</v>
      </c>
      <c r="F10" s="68">
        <v>15</v>
      </c>
      <c r="G10" s="410">
        <f t="shared" si="1"/>
        <v>24.59016393442623</v>
      </c>
      <c r="H10" s="67">
        <v>5</v>
      </c>
      <c r="I10" s="70">
        <v>41</v>
      </c>
      <c r="J10" s="66">
        <f t="shared" si="2"/>
        <v>61</v>
      </c>
    </row>
    <row r="11" spans="1:10" s="78" customFormat="1" ht="15">
      <c r="A11" s="373">
        <v>4</v>
      </c>
      <c r="B11" s="56" t="s">
        <v>6</v>
      </c>
      <c r="C11" s="66">
        <f>'[2]Табл 1000'!D10</f>
        <v>31</v>
      </c>
      <c r="D11" s="121">
        <v>5</v>
      </c>
      <c r="E11" s="284">
        <f t="shared" si="0"/>
        <v>16.129032258064516</v>
      </c>
      <c r="F11" s="76">
        <v>6</v>
      </c>
      <c r="G11" s="410">
        <f t="shared" si="1"/>
        <v>19.35483870967742</v>
      </c>
      <c r="H11" s="74">
        <v>1</v>
      </c>
      <c r="I11" s="77">
        <v>24</v>
      </c>
      <c r="J11" s="73">
        <f t="shared" si="2"/>
        <v>31</v>
      </c>
    </row>
    <row r="12" spans="1:10" s="78" customFormat="1" ht="15">
      <c r="A12" s="373">
        <v>5</v>
      </c>
      <c r="B12" s="56" t="s">
        <v>7</v>
      </c>
      <c r="C12" s="66">
        <f>'[2]Табл 1000'!D11</f>
        <v>23</v>
      </c>
      <c r="D12" s="121">
        <v>9</v>
      </c>
      <c r="E12" s="284">
        <f t="shared" si="0"/>
        <v>39.130434782608695</v>
      </c>
      <c r="F12" s="76">
        <v>9</v>
      </c>
      <c r="G12" s="410">
        <f t="shared" si="1"/>
        <v>39.130434782608695</v>
      </c>
      <c r="H12" s="74">
        <v>2</v>
      </c>
      <c r="I12" s="77">
        <v>12</v>
      </c>
      <c r="J12" s="73">
        <f t="shared" si="2"/>
        <v>23</v>
      </c>
    </row>
    <row r="13" spans="1:10" s="10" customFormat="1" ht="15">
      <c r="A13" s="373">
        <v>6</v>
      </c>
      <c r="B13" s="55" t="s">
        <v>8</v>
      </c>
      <c r="C13" s="66">
        <f>'[2]Табл 1000'!D12</f>
        <v>20</v>
      </c>
      <c r="D13" s="120">
        <v>6</v>
      </c>
      <c r="E13" s="284">
        <f t="shared" si="0"/>
        <v>30</v>
      </c>
      <c r="F13" s="68">
        <v>7</v>
      </c>
      <c r="G13" s="410">
        <f t="shared" si="1"/>
        <v>35</v>
      </c>
      <c r="H13" s="67">
        <v>2</v>
      </c>
      <c r="I13" s="70">
        <v>11</v>
      </c>
      <c r="J13" s="66">
        <f t="shared" si="2"/>
        <v>20</v>
      </c>
    </row>
    <row r="14" spans="1:10" s="10" customFormat="1" ht="15">
      <c r="A14" s="373">
        <v>7</v>
      </c>
      <c r="B14" s="55" t="s">
        <v>9</v>
      </c>
      <c r="C14" s="66">
        <f>'[2]Табл 1000'!D13</f>
        <v>37</v>
      </c>
      <c r="D14" s="120">
        <v>9</v>
      </c>
      <c r="E14" s="284">
        <f t="shared" si="0"/>
        <v>24.324324324324326</v>
      </c>
      <c r="F14" s="68">
        <v>9</v>
      </c>
      <c r="G14" s="410">
        <f t="shared" si="1"/>
        <v>24.324324324324326</v>
      </c>
      <c r="H14" s="67">
        <v>0</v>
      </c>
      <c r="I14" s="70">
        <v>28</v>
      </c>
      <c r="J14" s="66">
        <f t="shared" si="2"/>
        <v>37</v>
      </c>
    </row>
    <row r="15" spans="1:10" s="10" customFormat="1" ht="15">
      <c r="A15" s="373">
        <v>8</v>
      </c>
      <c r="B15" s="55" t="s">
        <v>10</v>
      </c>
      <c r="C15" s="66">
        <f>'[2]Табл 1000'!D14</f>
        <v>37</v>
      </c>
      <c r="D15" s="120">
        <v>17</v>
      </c>
      <c r="E15" s="284">
        <f t="shared" si="0"/>
        <v>45.94594594594595</v>
      </c>
      <c r="F15" s="68">
        <v>17</v>
      </c>
      <c r="G15" s="410">
        <f t="shared" si="1"/>
        <v>45.94594594594595</v>
      </c>
      <c r="H15" s="67">
        <v>3</v>
      </c>
      <c r="I15" s="70">
        <v>17</v>
      </c>
      <c r="J15" s="66">
        <f t="shared" si="2"/>
        <v>37</v>
      </c>
    </row>
    <row r="16" spans="1:10" s="10" customFormat="1" ht="15">
      <c r="A16" s="373">
        <v>9</v>
      </c>
      <c r="B16" s="55" t="s">
        <v>11</v>
      </c>
      <c r="C16" s="66">
        <f>'[2]Табл 1000'!D15</f>
        <v>27</v>
      </c>
      <c r="D16" s="120">
        <v>3</v>
      </c>
      <c r="E16" s="284">
        <f t="shared" si="0"/>
        <v>11.11111111111111</v>
      </c>
      <c r="F16" s="68">
        <v>3</v>
      </c>
      <c r="G16" s="410">
        <f t="shared" si="1"/>
        <v>11.11111111111111</v>
      </c>
      <c r="H16" s="67">
        <v>9</v>
      </c>
      <c r="I16" s="70">
        <v>15</v>
      </c>
      <c r="J16" s="66">
        <f t="shared" si="2"/>
        <v>27</v>
      </c>
    </row>
    <row r="17" spans="1:10" s="10" customFormat="1" ht="15">
      <c r="A17" s="373">
        <v>10</v>
      </c>
      <c r="B17" s="55" t="s">
        <v>12</v>
      </c>
      <c r="C17" s="66">
        <f>'[2]Табл 1000'!D16</f>
        <v>10</v>
      </c>
      <c r="D17" s="120">
        <v>1</v>
      </c>
      <c r="E17" s="284">
        <f t="shared" si="0"/>
        <v>10</v>
      </c>
      <c r="F17" s="68">
        <v>1</v>
      </c>
      <c r="G17" s="410">
        <f t="shared" si="1"/>
        <v>10</v>
      </c>
      <c r="H17" s="67">
        <v>9</v>
      </c>
      <c r="I17" s="70">
        <v>0</v>
      </c>
      <c r="J17" s="66">
        <f t="shared" si="2"/>
        <v>10</v>
      </c>
    </row>
    <row r="18" spans="1:10" s="10" customFormat="1" ht="15">
      <c r="A18" s="373">
        <v>11</v>
      </c>
      <c r="B18" s="55" t="s">
        <v>13</v>
      </c>
      <c r="C18" s="66">
        <f>'[2]Табл 1000'!D17</f>
        <v>15</v>
      </c>
      <c r="D18" s="120">
        <v>2</v>
      </c>
      <c r="E18" s="284">
        <f t="shared" si="0"/>
        <v>13.333333333333334</v>
      </c>
      <c r="F18" s="68">
        <v>3</v>
      </c>
      <c r="G18" s="410">
        <f t="shared" si="1"/>
        <v>20</v>
      </c>
      <c r="H18" s="67">
        <v>1</v>
      </c>
      <c r="I18" s="70">
        <v>11</v>
      </c>
      <c r="J18" s="66">
        <f t="shared" si="2"/>
        <v>15</v>
      </c>
    </row>
    <row r="19" spans="1:10" s="10" customFormat="1" ht="15">
      <c r="A19" s="373">
        <v>12</v>
      </c>
      <c r="B19" s="55" t="s">
        <v>14</v>
      </c>
      <c r="C19" s="66">
        <f>'[2]Табл 1000'!D18</f>
        <v>60</v>
      </c>
      <c r="D19" s="120">
        <v>19</v>
      </c>
      <c r="E19" s="284">
        <f t="shared" si="0"/>
        <v>31.666666666666664</v>
      </c>
      <c r="F19" s="68">
        <v>21</v>
      </c>
      <c r="G19" s="410">
        <f t="shared" si="1"/>
        <v>35</v>
      </c>
      <c r="H19" s="67">
        <v>9</v>
      </c>
      <c r="I19" s="70">
        <v>30</v>
      </c>
      <c r="J19" s="66">
        <f t="shared" si="2"/>
        <v>60</v>
      </c>
    </row>
    <row r="20" spans="1:10" s="78" customFormat="1" ht="15">
      <c r="A20" s="373">
        <v>13</v>
      </c>
      <c r="B20" s="56" t="s">
        <v>15</v>
      </c>
      <c r="C20" s="66">
        <f>'[2]Табл 1000'!D19</f>
        <v>15</v>
      </c>
      <c r="D20" s="121">
        <v>5</v>
      </c>
      <c r="E20" s="284">
        <f t="shared" si="0"/>
        <v>33.33333333333333</v>
      </c>
      <c r="F20" s="76">
        <v>5</v>
      </c>
      <c r="G20" s="410">
        <f t="shared" si="1"/>
        <v>33.33333333333333</v>
      </c>
      <c r="H20" s="74">
        <v>1</v>
      </c>
      <c r="I20" s="77">
        <v>9</v>
      </c>
      <c r="J20" s="73">
        <f t="shared" si="2"/>
        <v>15</v>
      </c>
    </row>
    <row r="21" spans="1:10" s="78" customFormat="1" ht="15">
      <c r="A21" s="373">
        <v>14</v>
      </c>
      <c r="B21" s="56" t="s">
        <v>16</v>
      </c>
      <c r="C21" s="66">
        <f>'[2]Табл 1000'!D20</f>
        <v>52</v>
      </c>
      <c r="D21" s="121">
        <v>11</v>
      </c>
      <c r="E21" s="284">
        <f t="shared" si="0"/>
        <v>21.153846153846153</v>
      </c>
      <c r="F21" s="76">
        <v>13</v>
      </c>
      <c r="G21" s="410">
        <f t="shared" si="1"/>
        <v>25</v>
      </c>
      <c r="H21" s="74">
        <v>15</v>
      </c>
      <c r="I21" s="77">
        <v>24</v>
      </c>
      <c r="J21" s="73">
        <f t="shared" si="2"/>
        <v>52</v>
      </c>
    </row>
    <row r="22" spans="1:10" s="78" customFormat="1" ht="15">
      <c r="A22" s="373">
        <v>15</v>
      </c>
      <c r="B22" s="56" t="s">
        <v>17</v>
      </c>
      <c r="C22" s="66">
        <f>'[2]Табл 1000'!D21</f>
        <v>21</v>
      </c>
      <c r="D22" s="121">
        <v>0</v>
      </c>
      <c r="E22" s="284">
        <f t="shared" si="0"/>
        <v>0</v>
      </c>
      <c r="F22" s="76">
        <v>0</v>
      </c>
      <c r="G22" s="410">
        <f t="shared" si="1"/>
        <v>0</v>
      </c>
      <c r="H22" s="74">
        <v>1</v>
      </c>
      <c r="I22" s="77">
        <v>20</v>
      </c>
      <c r="J22" s="73">
        <f>F22+H22+I22</f>
        <v>21</v>
      </c>
    </row>
    <row r="23" spans="1:10" s="10" customFormat="1" ht="15">
      <c r="A23" s="373">
        <v>16</v>
      </c>
      <c r="B23" s="55" t="s">
        <v>18</v>
      </c>
      <c r="C23" s="66">
        <f>'[2]Табл 1000'!D22</f>
        <v>28</v>
      </c>
      <c r="D23" s="120">
        <v>10</v>
      </c>
      <c r="E23" s="284">
        <f t="shared" si="0"/>
        <v>35.714285714285715</v>
      </c>
      <c r="F23" s="68">
        <v>13</v>
      </c>
      <c r="G23" s="410">
        <f t="shared" si="1"/>
        <v>46.42857142857143</v>
      </c>
      <c r="H23" s="67">
        <v>3</v>
      </c>
      <c r="I23" s="70">
        <v>12</v>
      </c>
      <c r="J23" s="66">
        <f t="shared" si="2"/>
        <v>28</v>
      </c>
    </row>
    <row r="24" spans="1:10" s="10" customFormat="1" ht="15">
      <c r="A24" s="373">
        <v>17</v>
      </c>
      <c r="B24" s="55" t="s">
        <v>19</v>
      </c>
      <c r="C24" s="66">
        <f>'[2]Табл 1000'!D23</f>
        <v>30</v>
      </c>
      <c r="D24" s="120">
        <v>7</v>
      </c>
      <c r="E24" s="284">
        <f t="shared" si="0"/>
        <v>23.333333333333332</v>
      </c>
      <c r="F24" s="68">
        <v>10</v>
      </c>
      <c r="G24" s="410">
        <f t="shared" si="1"/>
        <v>33.33333333333333</v>
      </c>
      <c r="H24" s="67">
        <v>2</v>
      </c>
      <c r="I24" s="70">
        <v>18</v>
      </c>
      <c r="J24" s="66">
        <f t="shared" si="2"/>
        <v>30</v>
      </c>
    </row>
    <row r="25" spans="1:10" s="10" customFormat="1" ht="15">
      <c r="A25" s="373">
        <v>18</v>
      </c>
      <c r="B25" s="55" t="s">
        <v>20</v>
      </c>
      <c r="C25" s="66">
        <f>'[2]Табл 1000'!D24</f>
        <v>14</v>
      </c>
      <c r="D25" s="120">
        <v>3</v>
      </c>
      <c r="E25" s="284">
        <f t="shared" si="0"/>
        <v>21.428571428571427</v>
      </c>
      <c r="F25" s="68">
        <v>3</v>
      </c>
      <c r="G25" s="410">
        <f t="shared" si="1"/>
        <v>21.428571428571427</v>
      </c>
      <c r="H25" s="67">
        <v>5</v>
      </c>
      <c r="I25" s="70">
        <v>6</v>
      </c>
      <c r="J25" s="66">
        <f t="shared" si="2"/>
        <v>14</v>
      </c>
    </row>
    <row r="26" spans="1:10" s="78" customFormat="1" ht="15">
      <c r="A26" s="373">
        <v>19</v>
      </c>
      <c r="B26" s="56" t="s">
        <v>21</v>
      </c>
      <c r="C26" s="66">
        <f>'[2]Табл 1000'!D25</f>
        <v>25</v>
      </c>
      <c r="D26" s="121">
        <v>1</v>
      </c>
      <c r="E26" s="284">
        <f t="shared" si="0"/>
        <v>4</v>
      </c>
      <c r="F26" s="76">
        <v>3</v>
      </c>
      <c r="G26" s="410">
        <f t="shared" si="1"/>
        <v>12</v>
      </c>
      <c r="H26" s="74">
        <v>2</v>
      </c>
      <c r="I26" s="77">
        <v>20</v>
      </c>
      <c r="J26" s="73">
        <f t="shared" si="2"/>
        <v>25</v>
      </c>
    </row>
    <row r="27" spans="1:10" s="10" customFormat="1" ht="15">
      <c r="A27" s="373">
        <v>20</v>
      </c>
      <c r="B27" s="55" t="s">
        <v>22</v>
      </c>
      <c r="C27" s="66">
        <f>'[2]Табл 1000'!D26</f>
        <v>26</v>
      </c>
      <c r="D27" s="120">
        <v>7</v>
      </c>
      <c r="E27" s="284">
        <f t="shared" si="0"/>
        <v>26.923076923076923</v>
      </c>
      <c r="F27" s="68">
        <v>7</v>
      </c>
      <c r="G27" s="410">
        <f t="shared" si="1"/>
        <v>26.923076923076923</v>
      </c>
      <c r="H27" s="67">
        <v>1</v>
      </c>
      <c r="I27" s="70">
        <v>18</v>
      </c>
      <c r="J27" s="66">
        <f t="shared" si="2"/>
        <v>26</v>
      </c>
    </row>
    <row r="28" spans="1:10" s="10" customFormat="1" ht="15">
      <c r="A28" s="373">
        <v>21</v>
      </c>
      <c r="B28" s="55" t="s">
        <v>23</v>
      </c>
      <c r="C28" s="66">
        <f>'[2]Табл 1000'!D27</f>
        <v>13</v>
      </c>
      <c r="D28" s="120">
        <v>0</v>
      </c>
      <c r="E28" s="284">
        <f t="shared" si="0"/>
        <v>0</v>
      </c>
      <c r="F28" s="68">
        <v>1</v>
      </c>
      <c r="G28" s="410">
        <f t="shared" si="1"/>
        <v>7.6923076923076925</v>
      </c>
      <c r="H28" s="67">
        <v>2</v>
      </c>
      <c r="I28" s="70">
        <v>10</v>
      </c>
      <c r="J28" s="66">
        <f t="shared" si="2"/>
        <v>13</v>
      </c>
    </row>
    <row r="29" spans="1:10" s="10" customFormat="1" ht="15">
      <c r="A29" s="373">
        <v>22</v>
      </c>
      <c r="B29" s="55" t="s">
        <v>24</v>
      </c>
      <c r="C29" s="66">
        <f>'[2]Табл 1000'!D28</f>
        <v>32</v>
      </c>
      <c r="D29" s="120">
        <v>1</v>
      </c>
      <c r="E29" s="284">
        <f t="shared" si="0"/>
        <v>3.125</v>
      </c>
      <c r="F29" s="68">
        <v>2</v>
      </c>
      <c r="G29" s="410">
        <f t="shared" si="1"/>
        <v>6.25</v>
      </c>
      <c r="H29" s="67">
        <v>8</v>
      </c>
      <c r="I29" s="70">
        <v>22</v>
      </c>
      <c r="J29" s="66">
        <f t="shared" si="2"/>
        <v>32</v>
      </c>
    </row>
    <row r="30" spans="1:10" s="10" customFormat="1" ht="15">
      <c r="A30" s="373">
        <v>23</v>
      </c>
      <c r="B30" s="55" t="s">
        <v>25</v>
      </c>
      <c r="C30" s="66">
        <f>'[2]Табл 1000'!D29</f>
        <v>19</v>
      </c>
      <c r="D30" s="120">
        <v>7</v>
      </c>
      <c r="E30" s="284">
        <f t="shared" si="0"/>
        <v>36.84210526315789</v>
      </c>
      <c r="F30" s="68">
        <v>8</v>
      </c>
      <c r="G30" s="410">
        <f t="shared" si="1"/>
        <v>42.10526315789473</v>
      </c>
      <c r="H30" s="67">
        <v>3</v>
      </c>
      <c r="I30" s="70">
        <v>8</v>
      </c>
      <c r="J30" s="66">
        <f t="shared" si="2"/>
        <v>19</v>
      </c>
    </row>
    <row r="31" spans="1:10" s="78" customFormat="1" ht="15">
      <c r="A31" s="373">
        <v>24</v>
      </c>
      <c r="B31" s="56" t="s">
        <v>26</v>
      </c>
      <c r="C31" s="66">
        <f>'[2]Табл 1000'!D30</f>
        <v>14</v>
      </c>
      <c r="D31" s="121">
        <v>1</v>
      </c>
      <c r="E31" s="284">
        <f t="shared" si="0"/>
        <v>7.142857142857142</v>
      </c>
      <c r="F31" s="76">
        <v>2</v>
      </c>
      <c r="G31" s="410">
        <f t="shared" si="1"/>
        <v>14.285714285714285</v>
      </c>
      <c r="H31" s="74">
        <v>2</v>
      </c>
      <c r="I31" s="77">
        <v>10</v>
      </c>
      <c r="J31" s="73">
        <f t="shared" si="2"/>
        <v>14</v>
      </c>
    </row>
    <row r="32" spans="1:10" s="10" customFormat="1" ht="15">
      <c r="A32" s="373">
        <v>25</v>
      </c>
      <c r="B32" s="55" t="s">
        <v>27</v>
      </c>
      <c r="C32" s="66">
        <f>'[2]Табл 1000'!D31</f>
        <v>25</v>
      </c>
      <c r="D32" s="120">
        <v>6</v>
      </c>
      <c r="E32" s="284">
        <f t="shared" si="0"/>
        <v>24</v>
      </c>
      <c r="F32" s="68">
        <v>6</v>
      </c>
      <c r="G32" s="410">
        <f t="shared" si="1"/>
        <v>24</v>
      </c>
      <c r="H32" s="67">
        <v>2</v>
      </c>
      <c r="I32" s="70">
        <v>17</v>
      </c>
      <c r="J32" s="66">
        <f t="shared" si="2"/>
        <v>25</v>
      </c>
    </row>
    <row r="33" spans="1:10" s="10" customFormat="1" ht="17.25" customHeight="1">
      <c r="A33" s="374">
        <v>26</v>
      </c>
      <c r="B33" s="181" t="s">
        <v>51</v>
      </c>
      <c r="C33" s="66">
        <f>'[2]Табл 1000'!D32</f>
        <v>26</v>
      </c>
      <c r="D33" s="220">
        <v>9</v>
      </c>
      <c r="E33" s="284">
        <f t="shared" si="0"/>
        <v>34.61538461538461</v>
      </c>
      <c r="F33" s="168">
        <v>14</v>
      </c>
      <c r="G33" s="410">
        <f t="shared" si="1"/>
        <v>53.84615384615385</v>
      </c>
      <c r="H33" s="190">
        <v>6</v>
      </c>
      <c r="I33" s="184">
        <v>6</v>
      </c>
      <c r="J33" s="66">
        <f t="shared" si="2"/>
        <v>26</v>
      </c>
    </row>
    <row r="34" spans="1:10" s="10" customFormat="1" ht="15.75" thickBot="1">
      <c r="A34" s="375">
        <v>27</v>
      </c>
      <c r="B34" s="182" t="s">
        <v>46</v>
      </c>
      <c r="C34" s="344">
        <f>'[2]Табл 1000'!D33</f>
        <v>1</v>
      </c>
      <c r="D34" s="405">
        <v>1</v>
      </c>
      <c r="E34" s="407">
        <f t="shared" si="0"/>
        <v>100</v>
      </c>
      <c r="F34" s="408">
        <v>1</v>
      </c>
      <c r="G34" s="411">
        <f t="shared" si="1"/>
        <v>100</v>
      </c>
      <c r="H34" s="203">
        <v>0</v>
      </c>
      <c r="I34" s="185">
        <v>0</v>
      </c>
      <c r="J34" s="88">
        <f t="shared" si="2"/>
        <v>1</v>
      </c>
    </row>
    <row r="35" spans="1:10" ht="16.5" thickBot="1">
      <c r="A35" s="510" t="s">
        <v>2</v>
      </c>
      <c r="B35" s="511"/>
      <c r="C35" s="150">
        <f>SUM(C8:C34)</f>
        <v>704</v>
      </c>
      <c r="D35" s="150">
        <f>SUM(D8:D34)</f>
        <v>167</v>
      </c>
      <c r="E35" s="160">
        <f t="shared" si="0"/>
        <v>23.72159090909091</v>
      </c>
      <c r="F35" s="403">
        <f>SUM(F8:F34)</f>
        <v>193</v>
      </c>
      <c r="G35" s="401">
        <f t="shared" si="1"/>
        <v>27.41477272727273</v>
      </c>
      <c r="H35" s="187">
        <f>SUM(H8:H34)</f>
        <v>100</v>
      </c>
      <c r="I35" s="150">
        <f>SUM(I8:I34)</f>
        <v>411</v>
      </c>
      <c r="J35" s="150">
        <f>SUM(J8:J34)</f>
        <v>704</v>
      </c>
    </row>
    <row r="36" spans="8:9" ht="15" customHeight="1">
      <c r="H36" s="18"/>
      <c r="I36" s="18"/>
    </row>
    <row r="37" spans="8:9" ht="15" customHeight="1">
      <c r="H37" s="18"/>
      <c r="I37" s="18"/>
    </row>
    <row r="38" spans="1:10" ht="25.5" customHeight="1">
      <c r="A38" s="507" t="s">
        <v>66</v>
      </c>
      <c r="B38" s="507"/>
      <c r="C38" s="507"/>
      <c r="D38" s="507"/>
      <c r="E38" s="507"/>
      <c r="F38" s="507"/>
      <c r="G38" s="507"/>
      <c r="H38" s="507"/>
      <c r="I38" s="507"/>
      <c r="J38" s="507"/>
    </row>
    <row r="39" spans="1:9" ht="23.25" customHeight="1" thickBot="1">
      <c r="A39" s="504" t="s">
        <v>64</v>
      </c>
      <c r="B39" s="504"/>
      <c r="H39" s="18"/>
      <c r="I39" s="18"/>
    </row>
    <row r="40" spans="1:11" ht="21" thickBot="1">
      <c r="A40" s="489" t="s">
        <v>38</v>
      </c>
      <c r="B40" s="490"/>
      <c r="C40" s="491"/>
      <c r="D40" s="500" t="s">
        <v>43</v>
      </c>
      <c r="E40" s="501"/>
      <c r="F40" s="501"/>
      <c r="G40" s="19"/>
      <c r="H40" s="20"/>
      <c r="I40" s="21"/>
      <c r="J40" s="19"/>
      <c r="K40" s="5"/>
    </row>
    <row r="41" spans="1:10" ht="20.25" customHeight="1" thickBot="1">
      <c r="A41" s="468" t="s">
        <v>0</v>
      </c>
      <c r="B41" s="468" t="s">
        <v>1</v>
      </c>
      <c r="C41" s="468" t="s">
        <v>54</v>
      </c>
      <c r="D41" s="474" t="s">
        <v>29</v>
      </c>
      <c r="E41" s="474"/>
      <c r="F41" s="474"/>
      <c r="G41" s="475"/>
      <c r="H41" s="468" t="s">
        <v>35</v>
      </c>
      <c r="I41" s="468" t="s">
        <v>36</v>
      </c>
      <c r="J41" s="468" t="s">
        <v>28</v>
      </c>
    </row>
    <row r="42" spans="1:10" ht="24.75" customHeight="1" thickBot="1">
      <c r="A42" s="469"/>
      <c r="B42" s="469"/>
      <c r="C42" s="469"/>
      <c r="D42" s="474" t="s">
        <v>31</v>
      </c>
      <c r="E42" s="474"/>
      <c r="F42" s="476" t="s">
        <v>32</v>
      </c>
      <c r="G42" s="475"/>
      <c r="H42" s="469"/>
      <c r="I42" s="469"/>
      <c r="J42" s="469"/>
    </row>
    <row r="43" spans="1:10" ht="33" customHeight="1" thickBot="1">
      <c r="A43" s="470"/>
      <c r="B43" s="470"/>
      <c r="C43" s="470"/>
      <c r="D43" s="13" t="s">
        <v>33</v>
      </c>
      <c r="E43" s="12" t="s">
        <v>34</v>
      </c>
      <c r="F43" s="7" t="s">
        <v>33</v>
      </c>
      <c r="G43" s="7" t="s">
        <v>34</v>
      </c>
      <c r="H43" s="470"/>
      <c r="I43" s="470"/>
      <c r="J43" s="469"/>
    </row>
    <row r="44" spans="1:10" s="97" customFormat="1" ht="15.75" customHeight="1">
      <c r="A44" s="372">
        <v>1</v>
      </c>
      <c r="B44" s="98" t="s">
        <v>3</v>
      </c>
      <c r="C44" s="89">
        <f>'[2]Табл 1000'!D43</f>
        <v>15</v>
      </c>
      <c r="D44" s="95">
        <v>2</v>
      </c>
      <c r="E44" s="45">
        <f aca="true" t="shared" si="3" ref="E44:E71">D44/J44*100</f>
        <v>13.333333333333334</v>
      </c>
      <c r="F44" s="96">
        <v>2</v>
      </c>
      <c r="G44" s="90">
        <f aca="true" t="shared" si="4" ref="G44:G71">F44/J44*100</f>
        <v>13.333333333333334</v>
      </c>
      <c r="H44" s="95">
        <v>0</v>
      </c>
      <c r="I44" s="341">
        <v>13</v>
      </c>
      <c r="J44" s="66">
        <f aca="true" t="shared" si="5" ref="J44:J70">F44+H44+I44</f>
        <v>15</v>
      </c>
    </row>
    <row r="45" spans="1:10" s="10" customFormat="1" ht="15">
      <c r="A45" s="373">
        <v>2</v>
      </c>
      <c r="B45" s="55" t="s">
        <v>4</v>
      </c>
      <c r="C45" s="66">
        <f>'[2]Табл 1000'!D44</f>
        <v>25</v>
      </c>
      <c r="D45" s="67">
        <v>11</v>
      </c>
      <c r="E45" s="45">
        <f t="shared" si="3"/>
        <v>44</v>
      </c>
      <c r="F45" s="68">
        <v>12</v>
      </c>
      <c r="G45" s="455">
        <f t="shared" si="4"/>
        <v>48</v>
      </c>
      <c r="H45" s="67">
        <v>0</v>
      </c>
      <c r="I45" s="120">
        <v>13</v>
      </c>
      <c r="J45" s="66">
        <f t="shared" si="5"/>
        <v>25</v>
      </c>
    </row>
    <row r="46" spans="1:10" s="10" customFormat="1" ht="15">
      <c r="A46" s="373">
        <v>3</v>
      </c>
      <c r="B46" s="55" t="s">
        <v>5</v>
      </c>
      <c r="C46" s="66">
        <f>'[2]Табл 1000'!D45</f>
        <v>48</v>
      </c>
      <c r="D46" s="67">
        <v>5</v>
      </c>
      <c r="E46" s="45">
        <f t="shared" si="3"/>
        <v>10.416666666666668</v>
      </c>
      <c r="F46" s="68">
        <v>6</v>
      </c>
      <c r="G46" s="455">
        <f t="shared" si="4"/>
        <v>12.5</v>
      </c>
      <c r="H46" s="67">
        <v>6</v>
      </c>
      <c r="I46" s="120">
        <v>36</v>
      </c>
      <c r="J46" s="66">
        <f t="shared" si="5"/>
        <v>48</v>
      </c>
    </row>
    <row r="47" spans="1:10" s="10" customFormat="1" ht="15">
      <c r="A47" s="373">
        <v>4</v>
      </c>
      <c r="B47" s="55" t="s">
        <v>6</v>
      </c>
      <c r="C47" s="66">
        <f>'[2]Табл 1000'!D46</f>
        <v>29</v>
      </c>
      <c r="D47" s="67">
        <v>6</v>
      </c>
      <c r="E47" s="45">
        <f t="shared" si="3"/>
        <v>20.689655172413794</v>
      </c>
      <c r="F47" s="68">
        <v>6</v>
      </c>
      <c r="G47" s="455">
        <f t="shared" si="4"/>
        <v>20.689655172413794</v>
      </c>
      <c r="H47" s="67">
        <v>3</v>
      </c>
      <c r="I47" s="120">
        <v>20</v>
      </c>
      <c r="J47" s="66">
        <f t="shared" si="5"/>
        <v>29</v>
      </c>
    </row>
    <row r="48" spans="1:10" s="10" customFormat="1" ht="15">
      <c r="A48" s="373">
        <v>5</v>
      </c>
      <c r="B48" s="55" t="s">
        <v>7</v>
      </c>
      <c r="C48" s="66">
        <f>'[2]Табл 1000'!D47</f>
        <v>19</v>
      </c>
      <c r="D48" s="67">
        <v>6</v>
      </c>
      <c r="E48" s="45">
        <f t="shared" si="3"/>
        <v>31.57894736842105</v>
      </c>
      <c r="F48" s="68">
        <v>6</v>
      </c>
      <c r="G48" s="455">
        <f t="shared" si="4"/>
        <v>31.57894736842105</v>
      </c>
      <c r="H48" s="67">
        <v>3</v>
      </c>
      <c r="I48" s="120">
        <v>10</v>
      </c>
      <c r="J48" s="66">
        <f t="shared" si="5"/>
        <v>19</v>
      </c>
    </row>
    <row r="49" spans="1:10" s="10" customFormat="1" ht="15">
      <c r="A49" s="373">
        <v>6</v>
      </c>
      <c r="B49" s="55" t="s">
        <v>8</v>
      </c>
      <c r="C49" s="66">
        <f>'[2]Табл 1000'!D48</f>
        <v>19</v>
      </c>
      <c r="D49" s="67">
        <v>7</v>
      </c>
      <c r="E49" s="45">
        <f t="shared" si="3"/>
        <v>36.84210526315789</v>
      </c>
      <c r="F49" s="68">
        <v>9</v>
      </c>
      <c r="G49" s="455">
        <f t="shared" si="4"/>
        <v>47.368421052631575</v>
      </c>
      <c r="H49" s="67">
        <v>0</v>
      </c>
      <c r="I49" s="120">
        <v>10</v>
      </c>
      <c r="J49" s="66">
        <f t="shared" si="5"/>
        <v>19</v>
      </c>
    </row>
    <row r="50" spans="1:10" s="10" customFormat="1" ht="15">
      <c r="A50" s="373">
        <v>7</v>
      </c>
      <c r="B50" s="55" t="s">
        <v>9</v>
      </c>
      <c r="C50" s="66">
        <f>'[2]Табл 1000'!D49</f>
        <v>27</v>
      </c>
      <c r="D50" s="67">
        <v>3</v>
      </c>
      <c r="E50" s="45">
        <f t="shared" si="3"/>
        <v>11.11111111111111</v>
      </c>
      <c r="F50" s="68">
        <v>4</v>
      </c>
      <c r="G50" s="455">
        <f t="shared" si="4"/>
        <v>14.814814814814813</v>
      </c>
      <c r="H50" s="67">
        <v>1</v>
      </c>
      <c r="I50" s="120">
        <v>22</v>
      </c>
      <c r="J50" s="66">
        <f t="shared" si="5"/>
        <v>27</v>
      </c>
    </row>
    <row r="51" spans="1:10" s="10" customFormat="1" ht="15">
      <c r="A51" s="373">
        <v>8</v>
      </c>
      <c r="B51" s="55" t="s">
        <v>10</v>
      </c>
      <c r="C51" s="66">
        <f>'[2]Табл 1000'!D50</f>
        <v>17</v>
      </c>
      <c r="D51" s="67">
        <v>5</v>
      </c>
      <c r="E51" s="45">
        <f t="shared" si="3"/>
        <v>29.411764705882355</v>
      </c>
      <c r="F51" s="68">
        <v>6</v>
      </c>
      <c r="G51" s="455">
        <f t="shared" si="4"/>
        <v>35.294117647058826</v>
      </c>
      <c r="H51" s="67">
        <v>0</v>
      </c>
      <c r="I51" s="120">
        <v>11</v>
      </c>
      <c r="J51" s="66">
        <f t="shared" si="5"/>
        <v>17</v>
      </c>
    </row>
    <row r="52" spans="1:10" s="10" customFormat="1" ht="15">
      <c r="A52" s="373">
        <v>9</v>
      </c>
      <c r="B52" s="55" t="s">
        <v>11</v>
      </c>
      <c r="C52" s="66">
        <f>'[2]Табл 1000'!D51</f>
        <v>20</v>
      </c>
      <c r="D52" s="67">
        <v>4</v>
      </c>
      <c r="E52" s="45">
        <f t="shared" si="3"/>
        <v>20</v>
      </c>
      <c r="F52" s="68">
        <v>6</v>
      </c>
      <c r="G52" s="455">
        <f t="shared" si="4"/>
        <v>30</v>
      </c>
      <c r="H52" s="67">
        <v>2</v>
      </c>
      <c r="I52" s="120">
        <v>12</v>
      </c>
      <c r="J52" s="66">
        <f t="shared" si="5"/>
        <v>20</v>
      </c>
    </row>
    <row r="53" spans="1:10" s="10" customFormat="1" ht="15">
      <c r="A53" s="373">
        <v>10</v>
      </c>
      <c r="B53" s="55" t="s">
        <v>12</v>
      </c>
      <c r="C53" s="66">
        <f>'[2]Табл 1000'!D52</f>
        <v>6</v>
      </c>
      <c r="D53" s="67">
        <v>2</v>
      </c>
      <c r="E53" s="45">
        <f t="shared" si="3"/>
        <v>33.33333333333333</v>
      </c>
      <c r="F53" s="68">
        <v>2</v>
      </c>
      <c r="G53" s="455">
        <f t="shared" si="4"/>
        <v>33.33333333333333</v>
      </c>
      <c r="H53" s="67">
        <v>4</v>
      </c>
      <c r="I53" s="120">
        <v>0</v>
      </c>
      <c r="J53" s="66">
        <f t="shared" si="5"/>
        <v>6</v>
      </c>
    </row>
    <row r="54" spans="1:10" s="10" customFormat="1" ht="15">
      <c r="A54" s="373">
        <v>11</v>
      </c>
      <c r="B54" s="55" t="s">
        <v>13</v>
      </c>
      <c r="C54" s="66">
        <f>'[2]Табл 1000'!D53</f>
        <v>10</v>
      </c>
      <c r="D54" s="67">
        <v>3</v>
      </c>
      <c r="E54" s="45">
        <f t="shared" si="3"/>
        <v>30</v>
      </c>
      <c r="F54" s="68">
        <v>3</v>
      </c>
      <c r="G54" s="455">
        <f t="shared" si="4"/>
        <v>30</v>
      </c>
      <c r="H54" s="67">
        <v>0</v>
      </c>
      <c r="I54" s="120">
        <v>7</v>
      </c>
      <c r="J54" s="66">
        <f t="shared" si="5"/>
        <v>10</v>
      </c>
    </row>
    <row r="55" spans="1:10" s="78" customFormat="1" ht="15">
      <c r="A55" s="373">
        <v>12</v>
      </c>
      <c r="B55" s="56" t="s">
        <v>14</v>
      </c>
      <c r="C55" s="66">
        <f>'[2]Табл 1000'!D54</f>
        <v>48</v>
      </c>
      <c r="D55" s="74">
        <v>12</v>
      </c>
      <c r="E55" s="45">
        <f t="shared" si="3"/>
        <v>25</v>
      </c>
      <c r="F55" s="76">
        <v>18</v>
      </c>
      <c r="G55" s="455">
        <f t="shared" si="4"/>
        <v>37.5</v>
      </c>
      <c r="H55" s="74">
        <v>12</v>
      </c>
      <c r="I55" s="121">
        <v>18</v>
      </c>
      <c r="J55" s="73">
        <f t="shared" si="5"/>
        <v>48</v>
      </c>
    </row>
    <row r="56" spans="1:10" s="10" customFormat="1" ht="15">
      <c r="A56" s="373">
        <v>13</v>
      </c>
      <c r="B56" s="55" t="s">
        <v>15</v>
      </c>
      <c r="C56" s="66">
        <f>'[2]Табл 1000'!D55</f>
        <v>17</v>
      </c>
      <c r="D56" s="67">
        <v>5</v>
      </c>
      <c r="E56" s="45">
        <f t="shared" si="3"/>
        <v>29.411764705882355</v>
      </c>
      <c r="F56" s="68">
        <v>5</v>
      </c>
      <c r="G56" s="455">
        <f t="shared" si="4"/>
        <v>29.411764705882355</v>
      </c>
      <c r="H56" s="67">
        <v>2</v>
      </c>
      <c r="I56" s="120">
        <v>10</v>
      </c>
      <c r="J56" s="66">
        <f t="shared" si="5"/>
        <v>17</v>
      </c>
    </row>
    <row r="57" spans="1:10" s="10" customFormat="1" ht="15">
      <c r="A57" s="373">
        <v>14</v>
      </c>
      <c r="B57" s="55" t="s">
        <v>16</v>
      </c>
      <c r="C57" s="66">
        <f>'[2]Табл 1000'!D56</f>
        <v>48</v>
      </c>
      <c r="D57" s="67">
        <v>15</v>
      </c>
      <c r="E57" s="45">
        <f t="shared" si="3"/>
        <v>31.25</v>
      </c>
      <c r="F57" s="68">
        <v>16</v>
      </c>
      <c r="G57" s="455">
        <f t="shared" si="4"/>
        <v>33.33333333333333</v>
      </c>
      <c r="H57" s="67">
        <v>4</v>
      </c>
      <c r="I57" s="120">
        <v>28</v>
      </c>
      <c r="J57" s="66">
        <f t="shared" si="5"/>
        <v>48</v>
      </c>
    </row>
    <row r="58" spans="1:10" s="10" customFormat="1" ht="15">
      <c r="A58" s="373">
        <v>15</v>
      </c>
      <c r="B58" s="55" t="s">
        <v>17</v>
      </c>
      <c r="C58" s="66">
        <f>'[2]Табл 1000'!D57</f>
        <v>23</v>
      </c>
      <c r="D58" s="67">
        <v>1</v>
      </c>
      <c r="E58" s="45">
        <f t="shared" si="3"/>
        <v>4.3478260869565215</v>
      </c>
      <c r="F58" s="68">
        <v>3</v>
      </c>
      <c r="G58" s="455">
        <f t="shared" si="4"/>
        <v>13.043478260869565</v>
      </c>
      <c r="H58" s="67">
        <v>8</v>
      </c>
      <c r="I58" s="120">
        <v>12</v>
      </c>
      <c r="J58" s="66">
        <f t="shared" si="5"/>
        <v>23</v>
      </c>
    </row>
    <row r="59" spans="1:10" s="10" customFormat="1" ht="15">
      <c r="A59" s="373">
        <v>16</v>
      </c>
      <c r="B59" s="55" t="s">
        <v>18</v>
      </c>
      <c r="C59" s="66">
        <f>'[2]Табл 1000'!D58</f>
        <v>16</v>
      </c>
      <c r="D59" s="67">
        <v>3</v>
      </c>
      <c r="E59" s="45">
        <f t="shared" si="3"/>
        <v>18.75</v>
      </c>
      <c r="F59" s="68">
        <v>7</v>
      </c>
      <c r="G59" s="455">
        <f t="shared" si="4"/>
        <v>43.75</v>
      </c>
      <c r="H59" s="67">
        <v>2</v>
      </c>
      <c r="I59" s="120">
        <v>7</v>
      </c>
      <c r="J59" s="66">
        <f t="shared" si="5"/>
        <v>16</v>
      </c>
    </row>
    <row r="60" spans="1:10" s="78" customFormat="1" ht="15">
      <c r="A60" s="373">
        <v>17</v>
      </c>
      <c r="B60" s="56" t="s">
        <v>19</v>
      </c>
      <c r="C60" s="66">
        <f>'[2]Табл 1000'!D59</f>
        <v>28</v>
      </c>
      <c r="D60" s="74">
        <v>4</v>
      </c>
      <c r="E60" s="45">
        <f t="shared" si="3"/>
        <v>14.285714285714285</v>
      </c>
      <c r="F60" s="76">
        <v>5</v>
      </c>
      <c r="G60" s="455">
        <f t="shared" si="4"/>
        <v>17.857142857142858</v>
      </c>
      <c r="H60" s="74">
        <v>3</v>
      </c>
      <c r="I60" s="121">
        <v>20</v>
      </c>
      <c r="J60" s="73">
        <f t="shared" si="5"/>
        <v>28</v>
      </c>
    </row>
    <row r="61" spans="1:10" s="10" customFormat="1" ht="15">
      <c r="A61" s="373">
        <v>18</v>
      </c>
      <c r="B61" s="55" t="s">
        <v>20</v>
      </c>
      <c r="C61" s="66">
        <f>'[2]Табл 1000'!D60</f>
        <v>15</v>
      </c>
      <c r="D61" s="67">
        <v>4</v>
      </c>
      <c r="E61" s="45">
        <f t="shared" si="3"/>
        <v>26.666666666666668</v>
      </c>
      <c r="F61" s="68">
        <v>4</v>
      </c>
      <c r="G61" s="455">
        <f t="shared" si="4"/>
        <v>26.666666666666668</v>
      </c>
      <c r="H61" s="67">
        <v>3</v>
      </c>
      <c r="I61" s="120">
        <v>8</v>
      </c>
      <c r="J61" s="66">
        <f t="shared" si="5"/>
        <v>15</v>
      </c>
    </row>
    <row r="62" spans="1:10" s="10" customFormat="1" ht="15">
      <c r="A62" s="373">
        <v>19</v>
      </c>
      <c r="B62" s="55" t="s">
        <v>21</v>
      </c>
      <c r="C62" s="66">
        <f>'[2]Табл 1000'!D61</f>
        <v>35</v>
      </c>
      <c r="D62" s="67">
        <v>8</v>
      </c>
      <c r="E62" s="45">
        <f t="shared" si="3"/>
        <v>22.857142857142858</v>
      </c>
      <c r="F62" s="68">
        <v>13</v>
      </c>
      <c r="G62" s="455">
        <f t="shared" si="4"/>
        <v>37.142857142857146</v>
      </c>
      <c r="H62" s="67">
        <v>2</v>
      </c>
      <c r="I62" s="120">
        <v>20</v>
      </c>
      <c r="J62" s="66">
        <f t="shared" si="5"/>
        <v>35</v>
      </c>
    </row>
    <row r="63" spans="1:10" s="10" customFormat="1" ht="15">
      <c r="A63" s="373">
        <v>20</v>
      </c>
      <c r="B63" s="55" t="s">
        <v>22</v>
      </c>
      <c r="C63" s="66">
        <f>'[2]Табл 1000'!D62</f>
        <v>31</v>
      </c>
      <c r="D63" s="67">
        <v>5</v>
      </c>
      <c r="E63" s="45">
        <f t="shared" si="3"/>
        <v>16.129032258064516</v>
      </c>
      <c r="F63" s="68">
        <v>8</v>
      </c>
      <c r="G63" s="455">
        <f t="shared" si="4"/>
        <v>25.806451612903224</v>
      </c>
      <c r="H63" s="67">
        <v>3</v>
      </c>
      <c r="I63" s="120">
        <v>20</v>
      </c>
      <c r="J63" s="66">
        <f t="shared" si="5"/>
        <v>31</v>
      </c>
    </row>
    <row r="64" spans="1:10" s="10" customFormat="1" ht="15">
      <c r="A64" s="373">
        <v>21</v>
      </c>
      <c r="B64" s="55" t="s">
        <v>23</v>
      </c>
      <c r="C64" s="66">
        <f>'[2]Табл 1000'!D63</f>
        <v>17</v>
      </c>
      <c r="D64" s="67">
        <v>2</v>
      </c>
      <c r="E64" s="45">
        <f t="shared" si="3"/>
        <v>11.76470588235294</v>
      </c>
      <c r="F64" s="68">
        <v>2</v>
      </c>
      <c r="G64" s="455">
        <f t="shared" si="4"/>
        <v>11.76470588235294</v>
      </c>
      <c r="H64" s="67">
        <v>5</v>
      </c>
      <c r="I64" s="120">
        <v>10</v>
      </c>
      <c r="J64" s="66">
        <f t="shared" si="5"/>
        <v>17</v>
      </c>
    </row>
    <row r="65" spans="1:10" s="10" customFormat="1" ht="15">
      <c r="A65" s="373">
        <v>22</v>
      </c>
      <c r="B65" s="55" t="s">
        <v>24</v>
      </c>
      <c r="C65" s="66">
        <f>'[2]Табл 1000'!D64</f>
        <v>20</v>
      </c>
      <c r="D65" s="67">
        <v>1</v>
      </c>
      <c r="E65" s="45">
        <f t="shared" si="3"/>
        <v>5</v>
      </c>
      <c r="F65" s="68">
        <v>2</v>
      </c>
      <c r="G65" s="455">
        <f t="shared" si="4"/>
        <v>10</v>
      </c>
      <c r="H65" s="67">
        <v>1</v>
      </c>
      <c r="I65" s="120">
        <v>17</v>
      </c>
      <c r="J65" s="66">
        <f t="shared" si="5"/>
        <v>20</v>
      </c>
    </row>
    <row r="66" spans="1:10" s="10" customFormat="1" ht="15">
      <c r="A66" s="373">
        <v>23</v>
      </c>
      <c r="B66" s="55" t="s">
        <v>25</v>
      </c>
      <c r="C66" s="66">
        <f>'[2]Табл 1000'!D65</f>
        <v>17</v>
      </c>
      <c r="D66" s="67">
        <v>9</v>
      </c>
      <c r="E66" s="45">
        <f t="shared" si="3"/>
        <v>52.94117647058824</v>
      </c>
      <c r="F66" s="68">
        <v>11</v>
      </c>
      <c r="G66" s="455">
        <f t="shared" si="4"/>
        <v>64.70588235294117</v>
      </c>
      <c r="H66" s="67">
        <v>2</v>
      </c>
      <c r="I66" s="120">
        <v>4</v>
      </c>
      <c r="J66" s="66">
        <f t="shared" si="5"/>
        <v>17</v>
      </c>
    </row>
    <row r="67" spans="1:10" s="10" customFormat="1" ht="15">
      <c r="A67" s="373">
        <v>24</v>
      </c>
      <c r="B67" s="55" t="s">
        <v>26</v>
      </c>
      <c r="C67" s="66">
        <f>'[2]Табл 1000'!D66</f>
        <v>13</v>
      </c>
      <c r="D67" s="67">
        <v>3</v>
      </c>
      <c r="E67" s="45">
        <f t="shared" si="3"/>
        <v>23.076923076923077</v>
      </c>
      <c r="F67" s="68">
        <v>4</v>
      </c>
      <c r="G67" s="455">
        <f t="shared" si="4"/>
        <v>30.76923076923077</v>
      </c>
      <c r="H67" s="67">
        <v>2</v>
      </c>
      <c r="I67" s="120">
        <v>7</v>
      </c>
      <c r="J67" s="66">
        <f t="shared" si="5"/>
        <v>13</v>
      </c>
    </row>
    <row r="68" spans="1:10" s="10" customFormat="1" ht="15">
      <c r="A68" s="373">
        <v>25</v>
      </c>
      <c r="B68" s="55" t="s">
        <v>27</v>
      </c>
      <c r="C68" s="66">
        <f>'[2]Табл 1000'!D67</f>
        <v>27</v>
      </c>
      <c r="D68" s="67">
        <v>5</v>
      </c>
      <c r="E68" s="45">
        <f t="shared" si="3"/>
        <v>18.51851851851852</v>
      </c>
      <c r="F68" s="68">
        <v>5</v>
      </c>
      <c r="G68" s="455">
        <f t="shared" si="4"/>
        <v>18.51851851851852</v>
      </c>
      <c r="H68" s="67">
        <v>3</v>
      </c>
      <c r="I68" s="120">
        <v>19</v>
      </c>
      <c r="J68" s="66">
        <f t="shared" si="5"/>
        <v>27</v>
      </c>
    </row>
    <row r="69" spans="1:10" s="10" customFormat="1" ht="16.5" customHeight="1">
      <c r="A69" s="374">
        <v>26</v>
      </c>
      <c r="B69" s="181" t="s">
        <v>51</v>
      </c>
      <c r="C69" s="66">
        <f>'[2]Табл 1000'!D68</f>
        <v>37</v>
      </c>
      <c r="D69" s="99">
        <v>4</v>
      </c>
      <c r="E69" s="45">
        <f t="shared" si="3"/>
        <v>10.81081081081081</v>
      </c>
      <c r="F69" s="167">
        <v>7</v>
      </c>
      <c r="G69" s="455">
        <f t="shared" si="4"/>
        <v>18.91891891891892</v>
      </c>
      <c r="H69" s="116">
        <v>10</v>
      </c>
      <c r="I69" s="220">
        <v>20</v>
      </c>
      <c r="J69" s="66">
        <f t="shared" si="5"/>
        <v>37</v>
      </c>
    </row>
    <row r="70" spans="1:10" s="10" customFormat="1" ht="16.5" customHeight="1" thickBot="1">
      <c r="A70" s="375">
        <v>27</v>
      </c>
      <c r="B70" s="182" t="s">
        <v>52</v>
      </c>
      <c r="C70" s="344">
        <f>'[2]Табл 1000'!D69</f>
        <v>1</v>
      </c>
      <c r="D70" s="101">
        <v>1</v>
      </c>
      <c r="E70" s="84">
        <f t="shared" si="3"/>
        <v>100</v>
      </c>
      <c r="F70" s="188">
        <v>1</v>
      </c>
      <c r="G70" s="456">
        <f t="shared" si="4"/>
        <v>100</v>
      </c>
      <c r="H70" s="183">
        <v>0</v>
      </c>
      <c r="I70" s="342">
        <v>0</v>
      </c>
      <c r="J70" s="344">
        <f t="shared" si="5"/>
        <v>1</v>
      </c>
    </row>
    <row r="71" spans="1:10" ht="16.5" thickBot="1">
      <c r="A71" s="508" t="s">
        <v>2</v>
      </c>
      <c r="B71" s="509"/>
      <c r="C71" s="150">
        <f>SUM(C44:C70)</f>
        <v>628</v>
      </c>
      <c r="D71" s="150">
        <f>SUM(D44:D70)</f>
        <v>136</v>
      </c>
      <c r="E71" s="160">
        <f t="shared" si="3"/>
        <v>21.656050955414013</v>
      </c>
      <c r="F71" s="157">
        <f>SUM(F44:F70)</f>
        <v>173</v>
      </c>
      <c r="G71" s="186">
        <f t="shared" si="4"/>
        <v>27.547770700636942</v>
      </c>
      <c r="H71" s="187">
        <f>SUM(H44:H70)</f>
        <v>81</v>
      </c>
      <c r="I71" s="150">
        <f>SUM(I44:I70)</f>
        <v>374</v>
      </c>
      <c r="J71" s="343">
        <f>SUM(J44:J70)</f>
        <v>628</v>
      </c>
    </row>
    <row r="74" spans="1:10" ht="24.75" customHeight="1">
      <c r="A74" s="507" t="s">
        <v>66</v>
      </c>
      <c r="B74" s="507"/>
      <c r="C74" s="507"/>
      <c r="D74" s="507"/>
      <c r="E74" s="507"/>
      <c r="F74" s="507"/>
      <c r="G74" s="507"/>
      <c r="H74" s="507"/>
      <c r="I74" s="507"/>
      <c r="J74" s="507"/>
    </row>
    <row r="75" spans="1:2" ht="18.75" thickBot="1">
      <c r="A75" s="504" t="s">
        <v>64</v>
      </c>
      <c r="B75" s="504"/>
    </row>
    <row r="76" spans="1:11" ht="21" thickBot="1">
      <c r="A76" s="489" t="s">
        <v>38</v>
      </c>
      <c r="B76" s="490"/>
      <c r="C76" s="491"/>
      <c r="D76" s="500" t="s">
        <v>44</v>
      </c>
      <c r="E76" s="501"/>
      <c r="F76" s="501"/>
      <c r="G76" s="19"/>
      <c r="H76" s="20"/>
      <c r="I76" s="21"/>
      <c r="J76" s="19"/>
      <c r="K76" s="5"/>
    </row>
    <row r="77" spans="1:10" ht="20.25" customHeight="1" thickBot="1">
      <c r="A77" s="468" t="s">
        <v>0</v>
      </c>
      <c r="B77" s="468" t="s">
        <v>1</v>
      </c>
      <c r="C77" s="468" t="s">
        <v>54</v>
      </c>
      <c r="D77" s="474" t="s">
        <v>29</v>
      </c>
      <c r="E77" s="474"/>
      <c r="F77" s="474"/>
      <c r="G77" s="475"/>
      <c r="H77" s="468" t="s">
        <v>35</v>
      </c>
      <c r="I77" s="468" t="s">
        <v>36</v>
      </c>
      <c r="J77" s="468" t="s">
        <v>28</v>
      </c>
    </row>
    <row r="78" spans="1:10" ht="24.75" customHeight="1" thickBot="1">
      <c r="A78" s="469"/>
      <c r="B78" s="469"/>
      <c r="C78" s="469"/>
      <c r="D78" s="476" t="s">
        <v>31</v>
      </c>
      <c r="E78" s="475"/>
      <c r="F78" s="474" t="s">
        <v>32</v>
      </c>
      <c r="G78" s="475"/>
      <c r="H78" s="469"/>
      <c r="I78" s="469"/>
      <c r="J78" s="469"/>
    </row>
    <row r="79" spans="1:10" ht="29.25" customHeight="1" thickBot="1">
      <c r="A79" s="470"/>
      <c r="B79" s="470"/>
      <c r="C79" s="470"/>
      <c r="D79" s="7" t="s">
        <v>33</v>
      </c>
      <c r="E79" s="7" t="s">
        <v>34</v>
      </c>
      <c r="F79" s="13" t="s">
        <v>33</v>
      </c>
      <c r="G79" s="7" t="s">
        <v>34</v>
      </c>
      <c r="H79" s="470"/>
      <c r="I79" s="470"/>
      <c r="J79" s="469"/>
    </row>
    <row r="80" spans="1:10" s="10" customFormat="1" ht="18" customHeight="1" thickBot="1">
      <c r="A80" s="372">
        <v>1</v>
      </c>
      <c r="B80" s="55" t="s">
        <v>3</v>
      </c>
      <c r="C80" s="112">
        <f>'[2]Табл 1000'!D79</f>
        <v>19</v>
      </c>
      <c r="D80" s="120">
        <v>7</v>
      </c>
      <c r="E80" s="82">
        <f aca="true" t="shared" si="6" ref="E80:E107">D80/J80*100</f>
        <v>36.84210526315789</v>
      </c>
      <c r="F80" s="122">
        <v>7</v>
      </c>
      <c r="G80" s="189">
        <f aca="true" t="shared" si="7" ref="G80:G107">F80/J80*100</f>
        <v>36.84210526315789</v>
      </c>
      <c r="H80" s="70">
        <v>1</v>
      </c>
      <c r="I80" s="67">
        <v>11</v>
      </c>
      <c r="J80" s="66">
        <f aca="true" t="shared" si="8" ref="J80:J106">F80+H80+I80</f>
        <v>19</v>
      </c>
    </row>
    <row r="81" spans="1:10" s="78" customFormat="1" ht="15.75" thickBot="1">
      <c r="A81" s="373">
        <v>2</v>
      </c>
      <c r="B81" s="56" t="s">
        <v>4</v>
      </c>
      <c r="C81" s="73">
        <f>'[2]Табл 1000'!D80</f>
        <v>14</v>
      </c>
      <c r="D81" s="121">
        <v>1</v>
      </c>
      <c r="E81" s="82">
        <f t="shared" si="6"/>
        <v>7.142857142857142</v>
      </c>
      <c r="F81" s="124">
        <v>1</v>
      </c>
      <c r="G81" s="189">
        <f t="shared" si="7"/>
        <v>7.142857142857142</v>
      </c>
      <c r="H81" s="77">
        <v>1</v>
      </c>
      <c r="I81" s="74">
        <v>12</v>
      </c>
      <c r="J81" s="73">
        <f t="shared" si="8"/>
        <v>14</v>
      </c>
    </row>
    <row r="82" spans="1:10" s="10" customFormat="1" ht="15.75" thickBot="1">
      <c r="A82" s="373">
        <v>3</v>
      </c>
      <c r="B82" s="55" t="s">
        <v>5</v>
      </c>
      <c r="C82" s="73">
        <f>'[2]Табл 1000'!D81</f>
        <v>59</v>
      </c>
      <c r="D82" s="120">
        <v>16</v>
      </c>
      <c r="E82" s="82">
        <f t="shared" si="6"/>
        <v>27.11864406779661</v>
      </c>
      <c r="F82" s="122">
        <v>19</v>
      </c>
      <c r="G82" s="189">
        <f t="shared" si="7"/>
        <v>32.20338983050847</v>
      </c>
      <c r="H82" s="70">
        <v>3</v>
      </c>
      <c r="I82" s="67">
        <v>37</v>
      </c>
      <c r="J82" s="66">
        <f t="shared" si="8"/>
        <v>59</v>
      </c>
    </row>
    <row r="83" spans="1:10" s="58" customFormat="1" ht="15.75" thickBot="1">
      <c r="A83" s="373">
        <v>4</v>
      </c>
      <c r="B83" s="55" t="s">
        <v>6</v>
      </c>
      <c r="C83" s="73">
        <f>'[2]Табл 1000'!D82</f>
        <v>21</v>
      </c>
      <c r="D83" s="120">
        <v>5</v>
      </c>
      <c r="E83" s="82">
        <f t="shared" si="6"/>
        <v>23.809523809523807</v>
      </c>
      <c r="F83" s="122">
        <v>5</v>
      </c>
      <c r="G83" s="189">
        <f t="shared" si="7"/>
        <v>23.809523809523807</v>
      </c>
      <c r="H83" s="70">
        <v>3</v>
      </c>
      <c r="I83" s="67">
        <v>13</v>
      </c>
      <c r="J83" s="66">
        <f t="shared" si="8"/>
        <v>21</v>
      </c>
    </row>
    <row r="84" spans="1:10" s="10" customFormat="1" ht="15.75" thickBot="1">
      <c r="A84" s="373">
        <v>5</v>
      </c>
      <c r="B84" s="55" t="s">
        <v>7</v>
      </c>
      <c r="C84" s="73">
        <f>'[2]Табл 1000'!D83</f>
        <v>28</v>
      </c>
      <c r="D84" s="120">
        <v>8</v>
      </c>
      <c r="E84" s="82">
        <f t="shared" si="6"/>
        <v>28.57142857142857</v>
      </c>
      <c r="F84" s="122">
        <v>12</v>
      </c>
      <c r="G84" s="189">
        <f t="shared" si="7"/>
        <v>42.857142857142854</v>
      </c>
      <c r="H84" s="70">
        <v>5</v>
      </c>
      <c r="I84" s="67">
        <v>11</v>
      </c>
      <c r="J84" s="66">
        <f t="shared" si="8"/>
        <v>28</v>
      </c>
    </row>
    <row r="85" spans="1:10" s="10" customFormat="1" ht="15.75" thickBot="1">
      <c r="A85" s="373">
        <v>6</v>
      </c>
      <c r="B85" s="55" t="s">
        <v>8</v>
      </c>
      <c r="C85" s="73">
        <f>'[2]Табл 1000'!D84</f>
        <v>14</v>
      </c>
      <c r="D85" s="120">
        <v>4</v>
      </c>
      <c r="E85" s="82">
        <f t="shared" si="6"/>
        <v>28.57142857142857</v>
      </c>
      <c r="F85" s="122">
        <v>4</v>
      </c>
      <c r="G85" s="189">
        <f t="shared" si="7"/>
        <v>28.57142857142857</v>
      </c>
      <c r="H85" s="70">
        <v>0</v>
      </c>
      <c r="I85" s="67">
        <v>10</v>
      </c>
      <c r="J85" s="66">
        <f t="shared" si="8"/>
        <v>14</v>
      </c>
    </row>
    <row r="86" spans="1:10" s="10" customFormat="1" ht="15.75" thickBot="1">
      <c r="A86" s="373">
        <v>7</v>
      </c>
      <c r="B86" s="55" t="s">
        <v>9</v>
      </c>
      <c r="C86" s="73">
        <f>'[2]Табл 1000'!D85</f>
        <v>31</v>
      </c>
      <c r="D86" s="120">
        <v>3</v>
      </c>
      <c r="E86" s="82">
        <f t="shared" si="6"/>
        <v>9.67741935483871</v>
      </c>
      <c r="F86" s="122">
        <v>6</v>
      </c>
      <c r="G86" s="189">
        <f t="shared" si="7"/>
        <v>19.35483870967742</v>
      </c>
      <c r="H86" s="70">
        <v>1</v>
      </c>
      <c r="I86" s="67">
        <v>24</v>
      </c>
      <c r="J86" s="66">
        <f t="shared" si="8"/>
        <v>31</v>
      </c>
    </row>
    <row r="87" spans="1:10" s="10" customFormat="1" ht="15.75" thickBot="1">
      <c r="A87" s="373">
        <v>8</v>
      </c>
      <c r="B87" s="55" t="s">
        <v>10</v>
      </c>
      <c r="C87" s="73">
        <f>'[2]Табл 1000'!D86</f>
        <v>22</v>
      </c>
      <c r="D87" s="120">
        <v>6</v>
      </c>
      <c r="E87" s="82">
        <f t="shared" si="6"/>
        <v>27.27272727272727</v>
      </c>
      <c r="F87" s="122">
        <v>8</v>
      </c>
      <c r="G87" s="189">
        <f t="shared" si="7"/>
        <v>36.36363636363637</v>
      </c>
      <c r="H87" s="70">
        <v>2</v>
      </c>
      <c r="I87" s="67">
        <v>12</v>
      </c>
      <c r="J87" s="66">
        <f t="shared" si="8"/>
        <v>22</v>
      </c>
    </row>
    <row r="88" spans="1:10" s="10" customFormat="1" ht="15.75" thickBot="1">
      <c r="A88" s="373">
        <v>9</v>
      </c>
      <c r="B88" s="55" t="s">
        <v>11</v>
      </c>
      <c r="C88" s="73">
        <f>'[2]Табл 1000'!D87</f>
        <v>17</v>
      </c>
      <c r="D88" s="120">
        <v>3</v>
      </c>
      <c r="E88" s="82">
        <f t="shared" si="6"/>
        <v>17.647058823529413</v>
      </c>
      <c r="F88" s="122">
        <v>4</v>
      </c>
      <c r="G88" s="189">
        <f t="shared" si="7"/>
        <v>23.52941176470588</v>
      </c>
      <c r="H88" s="70">
        <v>4</v>
      </c>
      <c r="I88" s="67">
        <v>9</v>
      </c>
      <c r="J88" s="66">
        <f t="shared" si="8"/>
        <v>17</v>
      </c>
    </row>
    <row r="89" spans="1:10" s="10" customFormat="1" ht="15.75" thickBot="1">
      <c r="A89" s="373">
        <v>10</v>
      </c>
      <c r="B89" s="55" t="s">
        <v>12</v>
      </c>
      <c r="C89" s="73">
        <f>'[2]Табл 1000'!D88</f>
        <v>14</v>
      </c>
      <c r="D89" s="120">
        <v>1</v>
      </c>
      <c r="E89" s="82">
        <f t="shared" si="6"/>
        <v>7.142857142857142</v>
      </c>
      <c r="F89" s="122">
        <v>3</v>
      </c>
      <c r="G89" s="189">
        <f t="shared" si="7"/>
        <v>21.428571428571427</v>
      </c>
      <c r="H89" s="70">
        <v>10</v>
      </c>
      <c r="I89" s="67">
        <v>1</v>
      </c>
      <c r="J89" s="66">
        <f t="shared" si="8"/>
        <v>14</v>
      </c>
    </row>
    <row r="90" spans="1:10" s="10" customFormat="1" ht="15.75" thickBot="1">
      <c r="A90" s="373">
        <v>11</v>
      </c>
      <c r="B90" s="55" t="s">
        <v>13</v>
      </c>
      <c r="C90" s="73">
        <f>'[2]Табл 1000'!D89</f>
        <v>6</v>
      </c>
      <c r="D90" s="120">
        <v>0</v>
      </c>
      <c r="E90" s="82">
        <f t="shared" si="6"/>
        <v>0</v>
      </c>
      <c r="F90" s="122">
        <v>0</v>
      </c>
      <c r="G90" s="189">
        <f t="shared" si="7"/>
        <v>0</v>
      </c>
      <c r="H90" s="70">
        <v>0</v>
      </c>
      <c r="I90" s="67">
        <v>6</v>
      </c>
      <c r="J90" s="66">
        <f t="shared" si="8"/>
        <v>6</v>
      </c>
    </row>
    <row r="91" spans="1:10" s="10" customFormat="1" ht="15.75" thickBot="1">
      <c r="A91" s="373">
        <v>12</v>
      </c>
      <c r="B91" s="55" t="s">
        <v>14</v>
      </c>
      <c r="C91" s="73">
        <f>'[2]Табл 1000'!D90</f>
        <v>45</v>
      </c>
      <c r="D91" s="120">
        <v>15</v>
      </c>
      <c r="E91" s="82">
        <f t="shared" si="6"/>
        <v>33.33333333333333</v>
      </c>
      <c r="F91" s="122">
        <v>15</v>
      </c>
      <c r="G91" s="189">
        <f t="shared" si="7"/>
        <v>33.33333333333333</v>
      </c>
      <c r="H91" s="70">
        <v>8</v>
      </c>
      <c r="I91" s="67">
        <v>22</v>
      </c>
      <c r="J91" s="66">
        <f t="shared" si="8"/>
        <v>45</v>
      </c>
    </row>
    <row r="92" spans="1:10" s="10" customFormat="1" ht="15.75" thickBot="1">
      <c r="A92" s="373">
        <v>13</v>
      </c>
      <c r="B92" s="55" t="s">
        <v>15</v>
      </c>
      <c r="C92" s="73">
        <f>'[2]Табл 1000'!D91</f>
        <v>18</v>
      </c>
      <c r="D92" s="120">
        <v>6</v>
      </c>
      <c r="E92" s="82">
        <f t="shared" si="6"/>
        <v>33.33333333333333</v>
      </c>
      <c r="F92" s="122">
        <v>7</v>
      </c>
      <c r="G92" s="189">
        <f t="shared" si="7"/>
        <v>38.88888888888889</v>
      </c>
      <c r="H92" s="70">
        <v>0</v>
      </c>
      <c r="I92" s="67">
        <v>11</v>
      </c>
      <c r="J92" s="66">
        <f t="shared" si="8"/>
        <v>18</v>
      </c>
    </row>
    <row r="93" spans="1:10" s="10" customFormat="1" ht="15.75" thickBot="1">
      <c r="A93" s="373">
        <v>14</v>
      </c>
      <c r="B93" s="55" t="s">
        <v>16</v>
      </c>
      <c r="C93" s="73">
        <f>'[2]Табл 1000'!D92</f>
        <v>43</v>
      </c>
      <c r="D93" s="120">
        <v>14</v>
      </c>
      <c r="E93" s="82">
        <f t="shared" si="6"/>
        <v>32.55813953488372</v>
      </c>
      <c r="F93" s="122">
        <v>14</v>
      </c>
      <c r="G93" s="189">
        <f t="shared" si="7"/>
        <v>32.55813953488372</v>
      </c>
      <c r="H93" s="70">
        <v>4</v>
      </c>
      <c r="I93" s="67">
        <v>25</v>
      </c>
      <c r="J93" s="66">
        <f t="shared" si="8"/>
        <v>43</v>
      </c>
    </row>
    <row r="94" spans="1:10" s="10" customFormat="1" ht="15.75" thickBot="1">
      <c r="A94" s="373">
        <v>15</v>
      </c>
      <c r="B94" s="55" t="s">
        <v>17</v>
      </c>
      <c r="C94" s="73">
        <f>'[2]Табл 1000'!D93</f>
        <v>16</v>
      </c>
      <c r="D94" s="120">
        <v>0</v>
      </c>
      <c r="E94" s="82">
        <f t="shared" si="6"/>
        <v>0</v>
      </c>
      <c r="F94" s="122">
        <v>3</v>
      </c>
      <c r="G94" s="189">
        <f t="shared" si="7"/>
        <v>18.75</v>
      </c>
      <c r="H94" s="70">
        <v>1</v>
      </c>
      <c r="I94" s="67">
        <v>12</v>
      </c>
      <c r="J94" s="66">
        <f>F94+H94+I94</f>
        <v>16</v>
      </c>
    </row>
    <row r="95" spans="1:10" s="10" customFormat="1" ht="15.75" thickBot="1">
      <c r="A95" s="373">
        <v>16</v>
      </c>
      <c r="B95" s="55" t="s">
        <v>18</v>
      </c>
      <c r="C95" s="73">
        <f>'[2]Табл 1000'!D94</f>
        <v>13</v>
      </c>
      <c r="D95" s="120">
        <v>4</v>
      </c>
      <c r="E95" s="82">
        <f t="shared" si="6"/>
        <v>30.76923076923077</v>
      </c>
      <c r="F95" s="122">
        <v>4</v>
      </c>
      <c r="G95" s="189">
        <f t="shared" si="7"/>
        <v>30.76923076923077</v>
      </c>
      <c r="H95" s="70">
        <v>1</v>
      </c>
      <c r="I95" s="67">
        <v>8</v>
      </c>
      <c r="J95" s="66">
        <f t="shared" si="8"/>
        <v>13</v>
      </c>
    </row>
    <row r="96" spans="1:10" s="10" customFormat="1" ht="15.75" thickBot="1">
      <c r="A96" s="373">
        <v>17</v>
      </c>
      <c r="B96" s="55" t="s">
        <v>19</v>
      </c>
      <c r="C96" s="73">
        <f>'[2]Табл 1000'!D95</f>
        <v>26</v>
      </c>
      <c r="D96" s="120">
        <v>6</v>
      </c>
      <c r="E96" s="82">
        <f t="shared" si="6"/>
        <v>23.076923076923077</v>
      </c>
      <c r="F96" s="122">
        <v>6</v>
      </c>
      <c r="G96" s="189">
        <f t="shared" si="7"/>
        <v>23.076923076923077</v>
      </c>
      <c r="H96" s="70">
        <v>6</v>
      </c>
      <c r="I96" s="67">
        <v>14</v>
      </c>
      <c r="J96" s="66">
        <f t="shared" si="8"/>
        <v>26</v>
      </c>
    </row>
    <row r="97" spans="1:10" s="10" customFormat="1" ht="15.75" thickBot="1">
      <c r="A97" s="373">
        <v>18</v>
      </c>
      <c r="B97" s="55" t="s">
        <v>20</v>
      </c>
      <c r="C97" s="73">
        <f>'[2]Табл 1000'!D96</f>
        <v>4</v>
      </c>
      <c r="D97" s="120">
        <v>0</v>
      </c>
      <c r="E97" s="82">
        <f t="shared" si="6"/>
        <v>0</v>
      </c>
      <c r="F97" s="122">
        <v>0</v>
      </c>
      <c r="G97" s="189">
        <f t="shared" si="7"/>
        <v>0</v>
      </c>
      <c r="H97" s="70">
        <v>3</v>
      </c>
      <c r="I97" s="67">
        <v>1</v>
      </c>
      <c r="J97" s="66">
        <f t="shared" si="8"/>
        <v>4</v>
      </c>
    </row>
    <row r="98" spans="1:10" s="10" customFormat="1" ht="15.75" thickBot="1">
      <c r="A98" s="373">
        <v>19</v>
      </c>
      <c r="B98" s="55" t="s">
        <v>21</v>
      </c>
      <c r="C98" s="73">
        <f>'[2]Табл 1000'!D97</f>
        <v>29</v>
      </c>
      <c r="D98" s="120">
        <v>5</v>
      </c>
      <c r="E98" s="82">
        <f t="shared" si="6"/>
        <v>17.24137931034483</v>
      </c>
      <c r="F98" s="122">
        <v>5</v>
      </c>
      <c r="G98" s="189">
        <f t="shared" si="7"/>
        <v>17.24137931034483</v>
      </c>
      <c r="H98" s="70">
        <v>4</v>
      </c>
      <c r="I98" s="67">
        <v>20</v>
      </c>
      <c r="J98" s="66">
        <f t="shared" si="8"/>
        <v>29</v>
      </c>
    </row>
    <row r="99" spans="1:10" s="10" customFormat="1" ht="15.75" thickBot="1">
      <c r="A99" s="373">
        <v>20</v>
      </c>
      <c r="B99" s="55" t="s">
        <v>22</v>
      </c>
      <c r="C99" s="73">
        <f>'[2]Табл 1000'!D98</f>
        <v>28</v>
      </c>
      <c r="D99" s="120">
        <v>6</v>
      </c>
      <c r="E99" s="82">
        <f t="shared" si="6"/>
        <v>21.428571428571427</v>
      </c>
      <c r="F99" s="122">
        <v>6</v>
      </c>
      <c r="G99" s="189">
        <f t="shared" si="7"/>
        <v>21.428571428571427</v>
      </c>
      <c r="H99" s="70">
        <v>2</v>
      </c>
      <c r="I99" s="67">
        <v>20</v>
      </c>
      <c r="J99" s="66">
        <f t="shared" si="8"/>
        <v>28</v>
      </c>
    </row>
    <row r="100" spans="1:10" s="10" customFormat="1" ht="15.75" thickBot="1">
      <c r="A100" s="373">
        <v>21</v>
      </c>
      <c r="B100" s="55" t="s">
        <v>23</v>
      </c>
      <c r="C100" s="73">
        <f>'[2]Табл 1000'!D99</f>
        <v>17</v>
      </c>
      <c r="D100" s="120">
        <v>2</v>
      </c>
      <c r="E100" s="82">
        <f t="shared" si="6"/>
        <v>11.76470588235294</v>
      </c>
      <c r="F100" s="122">
        <v>2</v>
      </c>
      <c r="G100" s="189">
        <f t="shared" si="7"/>
        <v>11.76470588235294</v>
      </c>
      <c r="H100" s="70">
        <v>2</v>
      </c>
      <c r="I100" s="67">
        <v>13</v>
      </c>
      <c r="J100" s="66">
        <f t="shared" si="8"/>
        <v>17</v>
      </c>
    </row>
    <row r="101" spans="1:10" s="10" customFormat="1" ht="15.75" thickBot="1">
      <c r="A101" s="373">
        <v>22</v>
      </c>
      <c r="B101" s="55" t="s">
        <v>24</v>
      </c>
      <c r="C101" s="73">
        <f>'[2]Табл 1000'!D100</f>
        <v>20</v>
      </c>
      <c r="D101" s="120">
        <v>1</v>
      </c>
      <c r="E101" s="82">
        <f t="shared" si="6"/>
        <v>5</v>
      </c>
      <c r="F101" s="122">
        <v>4</v>
      </c>
      <c r="G101" s="189">
        <f t="shared" si="7"/>
        <v>20</v>
      </c>
      <c r="H101" s="70">
        <v>4</v>
      </c>
      <c r="I101" s="67">
        <v>12</v>
      </c>
      <c r="J101" s="66">
        <f t="shared" si="8"/>
        <v>20</v>
      </c>
    </row>
    <row r="102" spans="1:10" s="10" customFormat="1" ht="15.75" thickBot="1">
      <c r="A102" s="373">
        <v>23</v>
      </c>
      <c r="B102" s="55" t="s">
        <v>25</v>
      </c>
      <c r="C102" s="73">
        <f>'[2]Табл 1000'!D101</f>
        <v>8</v>
      </c>
      <c r="D102" s="120">
        <v>2</v>
      </c>
      <c r="E102" s="82">
        <f t="shared" si="6"/>
        <v>25</v>
      </c>
      <c r="F102" s="122">
        <v>2</v>
      </c>
      <c r="G102" s="189">
        <f t="shared" si="7"/>
        <v>25</v>
      </c>
      <c r="H102" s="70">
        <v>0</v>
      </c>
      <c r="I102" s="67">
        <v>6</v>
      </c>
      <c r="J102" s="66">
        <f t="shared" si="8"/>
        <v>8</v>
      </c>
    </row>
    <row r="103" spans="1:10" s="10" customFormat="1" ht="15.75" thickBot="1">
      <c r="A103" s="373">
        <v>24</v>
      </c>
      <c r="B103" s="55" t="s">
        <v>26</v>
      </c>
      <c r="C103" s="73">
        <f>'[2]Табл 1000'!D102</f>
        <v>18</v>
      </c>
      <c r="D103" s="120">
        <v>4</v>
      </c>
      <c r="E103" s="82">
        <f t="shared" si="6"/>
        <v>22.22222222222222</v>
      </c>
      <c r="F103" s="122">
        <v>4</v>
      </c>
      <c r="G103" s="189">
        <f t="shared" si="7"/>
        <v>22.22222222222222</v>
      </c>
      <c r="H103" s="70">
        <v>3</v>
      </c>
      <c r="I103" s="67">
        <v>11</v>
      </c>
      <c r="J103" s="66">
        <f t="shared" si="8"/>
        <v>18</v>
      </c>
    </row>
    <row r="104" spans="1:10" s="78" customFormat="1" ht="15.75" thickBot="1">
      <c r="A104" s="373">
        <v>25</v>
      </c>
      <c r="B104" s="56" t="s">
        <v>27</v>
      </c>
      <c r="C104" s="73">
        <f>'[2]Табл 1000'!D103</f>
        <v>26</v>
      </c>
      <c r="D104" s="121">
        <v>5</v>
      </c>
      <c r="E104" s="82">
        <f t="shared" si="6"/>
        <v>19.230769230769234</v>
      </c>
      <c r="F104" s="124">
        <v>6</v>
      </c>
      <c r="G104" s="189">
        <f t="shared" si="7"/>
        <v>23.076923076923077</v>
      </c>
      <c r="H104" s="77">
        <v>4</v>
      </c>
      <c r="I104" s="74">
        <v>16</v>
      </c>
      <c r="J104" s="73">
        <f t="shared" si="8"/>
        <v>26</v>
      </c>
    </row>
    <row r="105" spans="1:10" s="10" customFormat="1" ht="15.75" thickBot="1">
      <c r="A105" s="374">
        <v>26</v>
      </c>
      <c r="B105" s="181" t="s">
        <v>51</v>
      </c>
      <c r="C105" s="73">
        <f>'[2]Табл 1000'!D104</f>
        <v>25</v>
      </c>
      <c r="D105" s="166">
        <v>12</v>
      </c>
      <c r="E105" s="82">
        <f t="shared" si="6"/>
        <v>48</v>
      </c>
      <c r="F105" s="163">
        <v>6</v>
      </c>
      <c r="G105" s="189">
        <f t="shared" si="7"/>
        <v>24</v>
      </c>
      <c r="H105" s="184">
        <v>8</v>
      </c>
      <c r="I105" s="190">
        <v>11</v>
      </c>
      <c r="J105" s="66">
        <f t="shared" si="8"/>
        <v>25</v>
      </c>
    </row>
    <row r="106" spans="1:10" s="10" customFormat="1" ht="19.5" customHeight="1" thickBot="1">
      <c r="A106" s="375">
        <v>27</v>
      </c>
      <c r="B106" s="182" t="s">
        <v>46</v>
      </c>
      <c r="C106" s="457">
        <f>'[2]Табл 1000'!D105</f>
        <v>0</v>
      </c>
      <c r="D106" s="349">
        <v>0</v>
      </c>
      <c r="E106" s="82" t="e">
        <f t="shared" si="6"/>
        <v>#DIV/0!</v>
      </c>
      <c r="F106" s="126">
        <v>0</v>
      </c>
      <c r="G106" s="191" t="e">
        <f t="shared" si="7"/>
        <v>#DIV/0!</v>
      </c>
      <c r="H106" s="86">
        <v>0</v>
      </c>
      <c r="I106" s="83">
        <v>0</v>
      </c>
      <c r="J106" s="88">
        <f t="shared" si="8"/>
        <v>0</v>
      </c>
    </row>
    <row r="107" spans="1:10" ht="16.5" thickBot="1">
      <c r="A107" s="508" t="s">
        <v>2</v>
      </c>
      <c r="B107" s="509"/>
      <c r="C107" s="150">
        <f>SUM(C80:C106)</f>
        <v>581</v>
      </c>
      <c r="D107" s="158">
        <f>SUM(D80:D106)</f>
        <v>136</v>
      </c>
      <c r="E107" s="174">
        <f t="shared" si="6"/>
        <v>23.407917383820998</v>
      </c>
      <c r="F107" s="157">
        <f>SUM(F80:F106)</f>
        <v>153</v>
      </c>
      <c r="G107" s="192">
        <f t="shared" si="7"/>
        <v>26.333907056798623</v>
      </c>
      <c r="H107" s="187">
        <f>SUM(H80:H106)</f>
        <v>80</v>
      </c>
      <c r="I107" s="150">
        <f>SUM(I80:I106)</f>
        <v>348</v>
      </c>
      <c r="J107" s="150">
        <f>SUM(J80:J106)</f>
        <v>581</v>
      </c>
    </row>
    <row r="108" spans="8:9" ht="12.75">
      <c r="H108" s="18"/>
      <c r="I108" s="18"/>
    </row>
    <row r="109" spans="8:9" ht="12.75">
      <c r="H109" s="18"/>
      <c r="I109" s="18"/>
    </row>
    <row r="110" spans="1:10" ht="27" customHeight="1">
      <c r="A110" s="507" t="s">
        <v>66</v>
      </c>
      <c r="B110" s="507"/>
      <c r="C110" s="507"/>
      <c r="D110" s="507"/>
      <c r="E110" s="507"/>
      <c r="F110" s="507"/>
      <c r="G110" s="507"/>
      <c r="H110" s="507"/>
      <c r="I110" s="507"/>
      <c r="J110" s="507"/>
    </row>
    <row r="111" spans="1:9" ht="23.25" customHeight="1" thickBot="1">
      <c r="A111" s="504" t="s">
        <v>64</v>
      </c>
      <c r="B111" s="504"/>
      <c r="H111" s="18"/>
      <c r="I111" s="18"/>
    </row>
    <row r="112" spans="1:11" ht="21" thickBot="1">
      <c r="A112" s="489" t="s">
        <v>38</v>
      </c>
      <c r="B112" s="490"/>
      <c r="C112" s="491"/>
      <c r="D112" s="500" t="s">
        <v>45</v>
      </c>
      <c r="E112" s="501"/>
      <c r="F112" s="501"/>
      <c r="G112" s="19"/>
      <c r="H112" s="20"/>
      <c r="I112" s="21"/>
      <c r="J112" s="19"/>
      <c r="K112" s="5"/>
    </row>
    <row r="113" spans="1:10" ht="20.25" customHeight="1" thickBot="1">
      <c r="A113" s="468" t="s">
        <v>0</v>
      </c>
      <c r="B113" s="468" t="s">
        <v>1</v>
      </c>
      <c r="C113" s="468" t="s">
        <v>54</v>
      </c>
      <c r="D113" s="474" t="s">
        <v>29</v>
      </c>
      <c r="E113" s="474"/>
      <c r="F113" s="474"/>
      <c r="G113" s="475"/>
      <c r="H113" s="486" t="s">
        <v>35</v>
      </c>
      <c r="I113" s="468" t="s">
        <v>36</v>
      </c>
      <c r="J113" s="496" t="s">
        <v>28</v>
      </c>
    </row>
    <row r="114" spans="1:10" ht="24.75" customHeight="1" thickBot="1">
      <c r="A114" s="469"/>
      <c r="B114" s="469"/>
      <c r="C114" s="494"/>
      <c r="D114" s="476" t="s">
        <v>31</v>
      </c>
      <c r="E114" s="475"/>
      <c r="F114" s="474" t="s">
        <v>32</v>
      </c>
      <c r="G114" s="475"/>
      <c r="H114" s="494"/>
      <c r="I114" s="469"/>
      <c r="J114" s="484"/>
    </row>
    <row r="115" spans="1:10" ht="34.5" customHeight="1" thickBot="1">
      <c r="A115" s="470"/>
      <c r="B115" s="470"/>
      <c r="C115" s="503"/>
      <c r="D115" s="7" t="s">
        <v>33</v>
      </c>
      <c r="E115" s="7" t="s">
        <v>34</v>
      </c>
      <c r="F115" s="13" t="s">
        <v>33</v>
      </c>
      <c r="G115" s="7" t="s">
        <v>34</v>
      </c>
      <c r="H115" s="503"/>
      <c r="I115" s="470"/>
      <c r="J115" s="484"/>
    </row>
    <row r="116" spans="1:10" s="10" customFormat="1" ht="18" customHeight="1" thickBot="1">
      <c r="A116" s="372">
        <v>1</v>
      </c>
      <c r="B116" s="55" t="s">
        <v>3</v>
      </c>
      <c r="C116" s="89">
        <f>'[2]Табл 1000'!D115</f>
        <v>35</v>
      </c>
      <c r="D116" s="120">
        <v>10</v>
      </c>
      <c r="E116" s="46">
        <f aca="true" t="shared" si="9" ref="E116:E143">D116/J116*100</f>
        <v>28.57142857142857</v>
      </c>
      <c r="F116" s="122">
        <v>11</v>
      </c>
      <c r="G116" s="69">
        <f aca="true" t="shared" si="10" ref="G116:G143">F116/J116*100</f>
        <v>31.428571428571427</v>
      </c>
      <c r="H116" s="67">
        <v>5</v>
      </c>
      <c r="I116" s="70">
        <v>19</v>
      </c>
      <c r="J116" s="282">
        <f aca="true" t="shared" si="11" ref="J116:J142">F116+H116+I116</f>
        <v>35</v>
      </c>
    </row>
    <row r="117" spans="1:10" s="78" customFormat="1" ht="15.75" thickBot="1">
      <c r="A117" s="373">
        <v>2</v>
      </c>
      <c r="B117" s="56" t="s">
        <v>4</v>
      </c>
      <c r="C117" s="89">
        <f>'[2]Табл 1000'!D116</f>
        <v>27</v>
      </c>
      <c r="D117" s="121">
        <v>6</v>
      </c>
      <c r="E117" s="46">
        <f t="shared" si="9"/>
        <v>22.22222222222222</v>
      </c>
      <c r="F117" s="124">
        <v>6</v>
      </c>
      <c r="G117" s="69">
        <f t="shared" si="10"/>
        <v>22.22222222222222</v>
      </c>
      <c r="H117" s="74">
        <v>2</v>
      </c>
      <c r="I117" s="77">
        <v>19</v>
      </c>
      <c r="J117" s="282">
        <f t="shared" si="11"/>
        <v>27</v>
      </c>
    </row>
    <row r="118" spans="1:10" s="10" customFormat="1" ht="15.75" thickBot="1">
      <c r="A118" s="373">
        <v>3</v>
      </c>
      <c r="B118" s="55" t="s">
        <v>5</v>
      </c>
      <c r="C118" s="89">
        <f>'[2]Табл 1000'!D117</f>
        <v>63</v>
      </c>
      <c r="D118" s="120">
        <v>10</v>
      </c>
      <c r="E118" s="46">
        <f t="shared" si="9"/>
        <v>15.873015873015872</v>
      </c>
      <c r="F118" s="122">
        <v>15</v>
      </c>
      <c r="G118" s="69">
        <f t="shared" si="10"/>
        <v>23.809523809523807</v>
      </c>
      <c r="H118" s="67">
        <v>6</v>
      </c>
      <c r="I118" s="70">
        <v>42</v>
      </c>
      <c r="J118" s="282">
        <f t="shared" si="11"/>
        <v>63</v>
      </c>
    </row>
    <row r="119" spans="1:10" s="10" customFormat="1" ht="15.75" thickBot="1">
      <c r="A119" s="373">
        <v>4</v>
      </c>
      <c r="B119" s="55" t="s">
        <v>6</v>
      </c>
      <c r="C119" s="89">
        <f>'[2]Табл 1000'!D118</f>
        <v>30</v>
      </c>
      <c r="D119" s="120">
        <v>12</v>
      </c>
      <c r="E119" s="46">
        <f t="shared" si="9"/>
        <v>40</v>
      </c>
      <c r="F119" s="122">
        <v>12</v>
      </c>
      <c r="G119" s="69">
        <f t="shared" si="10"/>
        <v>40</v>
      </c>
      <c r="H119" s="67">
        <v>2</v>
      </c>
      <c r="I119" s="70">
        <v>16</v>
      </c>
      <c r="J119" s="282">
        <f t="shared" si="11"/>
        <v>30</v>
      </c>
    </row>
    <row r="120" spans="1:10" s="78" customFormat="1" ht="15.75" thickBot="1">
      <c r="A120" s="373">
        <v>5</v>
      </c>
      <c r="B120" s="56" t="s">
        <v>7</v>
      </c>
      <c r="C120" s="89">
        <f>'[2]Табл 1000'!D119</f>
        <v>39</v>
      </c>
      <c r="D120" s="121">
        <v>15</v>
      </c>
      <c r="E120" s="46">
        <f t="shared" si="9"/>
        <v>38.46153846153847</v>
      </c>
      <c r="F120" s="124">
        <v>18</v>
      </c>
      <c r="G120" s="69">
        <f t="shared" si="10"/>
        <v>46.15384615384615</v>
      </c>
      <c r="H120" s="74">
        <v>2</v>
      </c>
      <c r="I120" s="77">
        <v>19</v>
      </c>
      <c r="J120" s="282">
        <f t="shared" si="11"/>
        <v>39</v>
      </c>
    </row>
    <row r="121" spans="1:10" s="78" customFormat="1" ht="15.75" thickBot="1">
      <c r="A121" s="373">
        <v>6</v>
      </c>
      <c r="B121" s="56" t="s">
        <v>8</v>
      </c>
      <c r="C121" s="89">
        <f>'[2]Табл 1000'!D120</f>
        <v>6</v>
      </c>
      <c r="D121" s="121">
        <v>1</v>
      </c>
      <c r="E121" s="46">
        <f t="shared" si="9"/>
        <v>16.666666666666664</v>
      </c>
      <c r="F121" s="124">
        <v>1</v>
      </c>
      <c r="G121" s="69">
        <f t="shared" si="10"/>
        <v>16.666666666666664</v>
      </c>
      <c r="H121" s="74">
        <v>1</v>
      </c>
      <c r="I121" s="77">
        <v>4</v>
      </c>
      <c r="J121" s="282">
        <f t="shared" si="11"/>
        <v>6</v>
      </c>
    </row>
    <row r="122" spans="1:10" s="10" customFormat="1" ht="15.75" thickBot="1">
      <c r="A122" s="373">
        <v>7</v>
      </c>
      <c r="B122" s="55" t="s">
        <v>9</v>
      </c>
      <c r="C122" s="89">
        <f>'[2]Табл 1000'!D121</f>
        <v>35</v>
      </c>
      <c r="D122" s="120">
        <v>6</v>
      </c>
      <c r="E122" s="46">
        <f t="shared" si="9"/>
        <v>17.142857142857142</v>
      </c>
      <c r="F122" s="122">
        <v>9</v>
      </c>
      <c r="G122" s="69">
        <f t="shared" si="10"/>
        <v>25.71428571428571</v>
      </c>
      <c r="H122" s="67">
        <v>6</v>
      </c>
      <c r="I122" s="70">
        <v>20</v>
      </c>
      <c r="J122" s="282">
        <f t="shared" si="11"/>
        <v>35</v>
      </c>
    </row>
    <row r="123" spans="1:10" s="10" customFormat="1" ht="15.75" thickBot="1">
      <c r="A123" s="373">
        <v>8</v>
      </c>
      <c r="B123" s="55" t="s">
        <v>10</v>
      </c>
      <c r="C123" s="89">
        <f>'[2]Табл 1000'!D122</f>
        <v>23</v>
      </c>
      <c r="D123" s="120">
        <v>6</v>
      </c>
      <c r="E123" s="46">
        <f t="shared" si="9"/>
        <v>26.08695652173913</v>
      </c>
      <c r="F123" s="122">
        <v>7</v>
      </c>
      <c r="G123" s="69">
        <f t="shared" si="10"/>
        <v>30.434782608695656</v>
      </c>
      <c r="H123" s="67">
        <v>3</v>
      </c>
      <c r="I123" s="70">
        <v>13</v>
      </c>
      <c r="J123" s="282">
        <f t="shared" si="11"/>
        <v>23</v>
      </c>
    </row>
    <row r="124" spans="1:10" s="10" customFormat="1" ht="15.75" thickBot="1">
      <c r="A124" s="373">
        <v>9</v>
      </c>
      <c r="B124" s="55" t="s">
        <v>11</v>
      </c>
      <c r="C124" s="89">
        <f>'[2]Табл 1000'!D123</f>
        <v>21</v>
      </c>
      <c r="D124" s="120">
        <v>4</v>
      </c>
      <c r="E124" s="46">
        <f t="shared" si="9"/>
        <v>19.047619047619047</v>
      </c>
      <c r="F124" s="122">
        <v>6</v>
      </c>
      <c r="G124" s="69">
        <f t="shared" si="10"/>
        <v>28.57142857142857</v>
      </c>
      <c r="H124" s="67">
        <v>3</v>
      </c>
      <c r="I124" s="70">
        <v>12</v>
      </c>
      <c r="J124" s="282">
        <f t="shared" si="11"/>
        <v>21</v>
      </c>
    </row>
    <row r="125" spans="1:10" s="10" customFormat="1" ht="15.75" thickBot="1">
      <c r="A125" s="373">
        <v>10</v>
      </c>
      <c r="B125" s="55" t="s">
        <v>12</v>
      </c>
      <c r="C125" s="89">
        <f>'[2]Табл 1000'!D124</f>
        <v>11</v>
      </c>
      <c r="D125" s="120">
        <v>4</v>
      </c>
      <c r="E125" s="46">
        <f t="shared" si="9"/>
        <v>36.36363636363637</v>
      </c>
      <c r="F125" s="122">
        <v>4</v>
      </c>
      <c r="G125" s="69">
        <f t="shared" si="10"/>
        <v>36.36363636363637</v>
      </c>
      <c r="H125" s="67">
        <v>6</v>
      </c>
      <c r="I125" s="70">
        <v>1</v>
      </c>
      <c r="J125" s="282">
        <f t="shared" si="11"/>
        <v>11</v>
      </c>
    </row>
    <row r="126" spans="1:10" s="78" customFormat="1" ht="15.75" thickBot="1">
      <c r="A126" s="373">
        <v>11</v>
      </c>
      <c r="B126" s="56" t="s">
        <v>13</v>
      </c>
      <c r="C126" s="89">
        <f>'[2]Табл 1000'!D125</f>
        <v>12</v>
      </c>
      <c r="D126" s="121">
        <v>3</v>
      </c>
      <c r="E126" s="46">
        <f t="shared" si="9"/>
        <v>25</v>
      </c>
      <c r="F126" s="124">
        <v>4</v>
      </c>
      <c r="G126" s="69">
        <f t="shared" si="10"/>
        <v>33.33333333333333</v>
      </c>
      <c r="H126" s="74">
        <v>0</v>
      </c>
      <c r="I126" s="77">
        <v>8</v>
      </c>
      <c r="J126" s="282">
        <f t="shared" si="11"/>
        <v>12</v>
      </c>
    </row>
    <row r="127" spans="1:10" s="10" customFormat="1" ht="15.75" thickBot="1">
      <c r="A127" s="373">
        <v>12</v>
      </c>
      <c r="B127" s="55" t="s">
        <v>14</v>
      </c>
      <c r="C127" s="89">
        <f>'[2]Табл 1000'!D126</f>
        <v>52</v>
      </c>
      <c r="D127" s="120">
        <v>11</v>
      </c>
      <c r="E127" s="46">
        <f t="shared" si="9"/>
        <v>21.153846153846153</v>
      </c>
      <c r="F127" s="122">
        <v>14</v>
      </c>
      <c r="G127" s="69">
        <f t="shared" si="10"/>
        <v>26.923076923076923</v>
      </c>
      <c r="H127" s="67">
        <v>12</v>
      </c>
      <c r="I127" s="70">
        <v>26</v>
      </c>
      <c r="J127" s="282">
        <f t="shared" si="11"/>
        <v>52</v>
      </c>
    </row>
    <row r="128" spans="1:10" s="78" customFormat="1" ht="15.75" thickBot="1">
      <c r="A128" s="373">
        <v>13</v>
      </c>
      <c r="B128" s="56" t="s">
        <v>15</v>
      </c>
      <c r="C128" s="89">
        <f>'[2]Табл 1000'!D127</f>
        <v>31</v>
      </c>
      <c r="D128" s="121">
        <v>10</v>
      </c>
      <c r="E128" s="46">
        <f t="shared" si="9"/>
        <v>32.25806451612903</v>
      </c>
      <c r="F128" s="124">
        <v>10</v>
      </c>
      <c r="G128" s="69">
        <f t="shared" si="10"/>
        <v>32.25806451612903</v>
      </c>
      <c r="H128" s="74">
        <v>4</v>
      </c>
      <c r="I128" s="77">
        <v>17</v>
      </c>
      <c r="J128" s="282">
        <f t="shared" si="11"/>
        <v>31</v>
      </c>
    </row>
    <row r="129" spans="1:10" s="10" customFormat="1" ht="15.75" thickBot="1">
      <c r="A129" s="373">
        <v>14</v>
      </c>
      <c r="B129" s="55" t="s">
        <v>16</v>
      </c>
      <c r="C129" s="89">
        <f>'[2]Табл 1000'!D128</f>
        <v>37</v>
      </c>
      <c r="D129" s="120">
        <v>10</v>
      </c>
      <c r="E129" s="46">
        <f t="shared" si="9"/>
        <v>27.027027027027028</v>
      </c>
      <c r="F129" s="122">
        <v>10</v>
      </c>
      <c r="G129" s="69">
        <f t="shared" si="10"/>
        <v>27.027027027027028</v>
      </c>
      <c r="H129" s="67">
        <v>2</v>
      </c>
      <c r="I129" s="70">
        <v>25</v>
      </c>
      <c r="J129" s="282">
        <f t="shared" si="11"/>
        <v>37</v>
      </c>
    </row>
    <row r="130" spans="1:10" s="10" customFormat="1" ht="15.75" thickBot="1">
      <c r="A130" s="373">
        <v>15</v>
      </c>
      <c r="B130" s="55" t="s">
        <v>17</v>
      </c>
      <c r="C130" s="89">
        <f>'[2]Табл 1000'!D129</f>
        <v>21</v>
      </c>
      <c r="D130" s="120">
        <v>4</v>
      </c>
      <c r="E130" s="46">
        <f t="shared" si="9"/>
        <v>19.047619047619047</v>
      </c>
      <c r="F130" s="122">
        <v>4</v>
      </c>
      <c r="G130" s="69">
        <f t="shared" si="10"/>
        <v>19.047619047619047</v>
      </c>
      <c r="H130" s="67">
        <v>9</v>
      </c>
      <c r="I130" s="70">
        <v>8</v>
      </c>
      <c r="J130" s="282">
        <f t="shared" si="11"/>
        <v>21</v>
      </c>
    </row>
    <row r="131" spans="1:10" s="10" customFormat="1" ht="15.75" thickBot="1">
      <c r="A131" s="373">
        <v>16</v>
      </c>
      <c r="B131" s="55" t="s">
        <v>18</v>
      </c>
      <c r="C131" s="89">
        <f>'[2]Табл 1000'!D130</f>
        <v>25</v>
      </c>
      <c r="D131" s="120">
        <v>9</v>
      </c>
      <c r="E131" s="46">
        <f t="shared" si="9"/>
        <v>36</v>
      </c>
      <c r="F131" s="122">
        <v>11</v>
      </c>
      <c r="G131" s="69">
        <f t="shared" si="10"/>
        <v>44</v>
      </c>
      <c r="H131" s="67">
        <v>1</v>
      </c>
      <c r="I131" s="70">
        <v>13</v>
      </c>
      <c r="J131" s="282">
        <f t="shared" si="11"/>
        <v>25</v>
      </c>
    </row>
    <row r="132" spans="1:10" s="78" customFormat="1" ht="15.75" thickBot="1">
      <c r="A132" s="373">
        <v>17</v>
      </c>
      <c r="B132" s="56" t="s">
        <v>19</v>
      </c>
      <c r="C132" s="89">
        <f>'[2]Табл 1000'!D131</f>
        <v>28</v>
      </c>
      <c r="D132" s="121">
        <v>7</v>
      </c>
      <c r="E132" s="46">
        <f t="shared" si="9"/>
        <v>25</v>
      </c>
      <c r="F132" s="124">
        <v>8</v>
      </c>
      <c r="G132" s="69">
        <f t="shared" si="10"/>
        <v>28.57142857142857</v>
      </c>
      <c r="H132" s="74">
        <v>2</v>
      </c>
      <c r="I132" s="77">
        <v>18</v>
      </c>
      <c r="J132" s="282">
        <f t="shared" si="11"/>
        <v>28</v>
      </c>
    </row>
    <row r="133" spans="1:10" s="78" customFormat="1" ht="15.75" thickBot="1">
      <c r="A133" s="373">
        <v>18</v>
      </c>
      <c r="B133" s="56" t="s">
        <v>20</v>
      </c>
      <c r="C133" s="89">
        <f>'[2]Табл 1000'!D132</f>
        <v>8</v>
      </c>
      <c r="D133" s="121">
        <v>1</v>
      </c>
      <c r="E133" s="46">
        <f t="shared" si="9"/>
        <v>12.5</v>
      </c>
      <c r="F133" s="124">
        <v>1</v>
      </c>
      <c r="G133" s="69">
        <f t="shared" si="10"/>
        <v>12.5</v>
      </c>
      <c r="H133" s="74">
        <v>1</v>
      </c>
      <c r="I133" s="77">
        <v>6</v>
      </c>
      <c r="J133" s="282">
        <f t="shared" si="11"/>
        <v>8</v>
      </c>
    </row>
    <row r="134" spans="1:10" s="78" customFormat="1" ht="15.75" thickBot="1">
      <c r="A134" s="373">
        <v>19</v>
      </c>
      <c r="B134" s="56" t="s">
        <v>21</v>
      </c>
      <c r="C134" s="89">
        <f>'[2]Табл 1000'!D133</f>
        <v>30</v>
      </c>
      <c r="D134" s="121">
        <v>3</v>
      </c>
      <c r="E134" s="46">
        <f t="shared" si="9"/>
        <v>10</v>
      </c>
      <c r="F134" s="124">
        <v>5</v>
      </c>
      <c r="G134" s="69">
        <f t="shared" si="10"/>
        <v>16.666666666666664</v>
      </c>
      <c r="H134" s="74">
        <v>4</v>
      </c>
      <c r="I134" s="77">
        <v>21</v>
      </c>
      <c r="J134" s="282">
        <f t="shared" si="11"/>
        <v>30</v>
      </c>
    </row>
    <row r="135" spans="1:10" s="10" customFormat="1" ht="15.75" thickBot="1">
      <c r="A135" s="373">
        <v>20</v>
      </c>
      <c r="B135" s="55" t="s">
        <v>22</v>
      </c>
      <c r="C135" s="89">
        <f>'[2]Табл 1000'!D134</f>
        <v>22</v>
      </c>
      <c r="D135" s="121">
        <v>9</v>
      </c>
      <c r="E135" s="46">
        <f>D135/J135*100</f>
        <v>40.909090909090914</v>
      </c>
      <c r="F135" s="124">
        <v>9</v>
      </c>
      <c r="G135" s="69">
        <f>F135/J135*100</f>
        <v>40.909090909090914</v>
      </c>
      <c r="H135" s="74">
        <v>2</v>
      </c>
      <c r="I135" s="77">
        <v>11</v>
      </c>
      <c r="J135" s="282">
        <f t="shared" si="11"/>
        <v>22</v>
      </c>
    </row>
    <row r="136" spans="1:10" s="10" customFormat="1" ht="15.75" thickBot="1">
      <c r="A136" s="373">
        <v>21</v>
      </c>
      <c r="B136" s="55" t="s">
        <v>23</v>
      </c>
      <c r="C136" s="89">
        <f>'[2]Табл 1000'!D135</f>
        <v>14</v>
      </c>
      <c r="D136" s="120">
        <v>3</v>
      </c>
      <c r="E136" s="46">
        <f t="shared" si="9"/>
        <v>21.428571428571427</v>
      </c>
      <c r="F136" s="122">
        <v>4</v>
      </c>
      <c r="G136" s="69">
        <f t="shared" si="10"/>
        <v>28.57142857142857</v>
      </c>
      <c r="H136" s="67">
        <v>0</v>
      </c>
      <c r="I136" s="70">
        <v>10</v>
      </c>
      <c r="J136" s="282">
        <f t="shared" si="11"/>
        <v>14</v>
      </c>
    </row>
    <row r="137" spans="1:10" s="10" customFormat="1" ht="15.75" thickBot="1">
      <c r="A137" s="373">
        <v>22</v>
      </c>
      <c r="B137" s="55" t="s">
        <v>24</v>
      </c>
      <c r="C137" s="89">
        <f>'[2]Табл 1000'!D136</f>
        <v>18</v>
      </c>
      <c r="D137" s="120">
        <v>2</v>
      </c>
      <c r="E137" s="46">
        <f t="shared" si="9"/>
        <v>11.11111111111111</v>
      </c>
      <c r="F137" s="122">
        <v>3</v>
      </c>
      <c r="G137" s="69">
        <f t="shared" si="10"/>
        <v>16.666666666666664</v>
      </c>
      <c r="H137" s="67">
        <v>3</v>
      </c>
      <c r="I137" s="70">
        <v>12</v>
      </c>
      <c r="J137" s="282">
        <f t="shared" si="11"/>
        <v>18</v>
      </c>
    </row>
    <row r="138" spans="1:10" s="10" customFormat="1" ht="15.75" thickBot="1">
      <c r="A138" s="373">
        <v>23</v>
      </c>
      <c r="B138" s="55" t="s">
        <v>25</v>
      </c>
      <c r="C138" s="89">
        <f>'[2]Табл 1000'!D137</f>
        <v>13</v>
      </c>
      <c r="D138" s="120">
        <v>4</v>
      </c>
      <c r="E138" s="46">
        <f t="shared" si="9"/>
        <v>30.76923076923077</v>
      </c>
      <c r="F138" s="122">
        <v>5</v>
      </c>
      <c r="G138" s="69">
        <f t="shared" si="10"/>
        <v>38.46153846153847</v>
      </c>
      <c r="H138" s="67">
        <v>4</v>
      </c>
      <c r="I138" s="70">
        <v>4</v>
      </c>
      <c r="J138" s="282">
        <f t="shared" si="11"/>
        <v>13</v>
      </c>
    </row>
    <row r="139" spans="1:10" s="10" customFormat="1" ht="15.75" thickBot="1">
      <c r="A139" s="373">
        <v>24</v>
      </c>
      <c r="B139" s="55" t="s">
        <v>26</v>
      </c>
      <c r="C139" s="89">
        <f>'[2]Табл 1000'!D138</f>
        <v>18</v>
      </c>
      <c r="D139" s="120">
        <v>4</v>
      </c>
      <c r="E139" s="46">
        <f t="shared" si="9"/>
        <v>22.22222222222222</v>
      </c>
      <c r="F139" s="122">
        <v>5</v>
      </c>
      <c r="G139" s="69">
        <f t="shared" si="10"/>
        <v>27.77777777777778</v>
      </c>
      <c r="H139" s="67">
        <v>3</v>
      </c>
      <c r="I139" s="70">
        <v>10</v>
      </c>
      <c r="J139" s="282">
        <f t="shared" si="11"/>
        <v>18</v>
      </c>
    </row>
    <row r="140" spans="1:10" s="78" customFormat="1" ht="15.75" thickBot="1">
      <c r="A140" s="373">
        <v>25</v>
      </c>
      <c r="B140" s="56" t="s">
        <v>27</v>
      </c>
      <c r="C140" s="89">
        <f>'[2]Табл 1000'!D139</f>
        <v>16</v>
      </c>
      <c r="D140" s="370">
        <v>6</v>
      </c>
      <c r="E140" s="46">
        <f t="shared" si="9"/>
        <v>37.5</v>
      </c>
      <c r="F140" s="369">
        <v>8</v>
      </c>
      <c r="G140" s="69">
        <f t="shared" si="10"/>
        <v>50</v>
      </c>
      <c r="H140" s="369">
        <v>1</v>
      </c>
      <c r="I140" s="371">
        <v>7</v>
      </c>
      <c r="J140" s="282">
        <f t="shared" si="11"/>
        <v>16</v>
      </c>
    </row>
    <row r="141" spans="1:10" s="78" customFormat="1" ht="15.75" thickBot="1">
      <c r="A141" s="374">
        <v>26</v>
      </c>
      <c r="B141" s="181" t="s">
        <v>51</v>
      </c>
      <c r="C141" s="89">
        <f>'[2]Табл 1000'!D140</f>
        <v>22</v>
      </c>
      <c r="D141" s="370">
        <v>5</v>
      </c>
      <c r="E141" s="46">
        <f t="shared" si="9"/>
        <v>22.727272727272727</v>
      </c>
      <c r="F141" s="369">
        <v>5</v>
      </c>
      <c r="G141" s="69">
        <f t="shared" si="10"/>
        <v>22.727272727272727</v>
      </c>
      <c r="H141" s="369">
        <v>12</v>
      </c>
      <c r="I141" s="371">
        <v>5</v>
      </c>
      <c r="J141" s="282">
        <f t="shared" si="11"/>
        <v>22</v>
      </c>
    </row>
    <row r="142" spans="1:10" s="78" customFormat="1" ht="18" customHeight="1" thickBot="1">
      <c r="A142" s="375">
        <v>27</v>
      </c>
      <c r="B142" s="182" t="s">
        <v>46</v>
      </c>
      <c r="C142" s="89">
        <f>'[2]Табл 1000'!D141</f>
        <v>1</v>
      </c>
      <c r="D142" s="370">
        <v>0</v>
      </c>
      <c r="E142" s="93">
        <f t="shared" si="9"/>
        <v>0</v>
      </c>
      <c r="F142" s="369">
        <v>0</v>
      </c>
      <c r="G142" s="85">
        <f t="shared" si="10"/>
        <v>0</v>
      </c>
      <c r="H142" s="369">
        <v>1</v>
      </c>
      <c r="I142" s="371">
        <v>0</v>
      </c>
      <c r="J142" s="283">
        <f t="shared" si="11"/>
        <v>1</v>
      </c>
    </row>
    <row r="143" spans="1:10" s="10" customFormat="1" ht="16.5" thickBot="1">
      <c r="A143" s="505" t="s">
        <v>2</v>
      </c>
      <c r="B143" s="506"/>
      <c r="C143" s="241">
        <f>SUM(C116:C142)</f>
        <v>658</v>
      </c>
      <c r="D143" s="157">
        <f>SUM(D116:D142)</f>
        <v>165</v>
      </c>
      <c r="E143" s="161">
        <f t="shared" si="9"/>
        <v>25.07598784194529</v>
      </c>
      <c r="F143" s="158">
        <f>SUM(F116:F142)</f>
        <v>195</v>
      </c>
      <c r="G143" s="194">
        <f t="shared" si="10"/>
        <v>29.635258358662615</v>
      </c>
      <c r="H143" s="241">
        <f>SUM(H116:H142)</f>
        <v>97</v>
      </c>
      <c r="I143" s="150">
        <f>SUM(I116:I142)</f>
        <v>366</v>
      </c>
      <c r="J143" s="159">
        <f>SUM(J116:J142)</f>
        <v>658</v>
      </c>
    </row>
    <row r="146" spans="1:10" ht="25.5" customHeight="1">
      <c r="A146" s="507" t="s">
        <v>66</v>
      </c>
      <c r="B146" s="507"/>
      <c r="C146" s="507"/>
      <c r="D146" s="507"/>
      <c r="E146" s="507"/>
      <c r="F146" s="507"/>
      <c r="G146" s="507"/>
      <c r="H146" s="507"/>
      <c r="I146" s="507"/>
      <c r="J146" s="507"/>
    </row>
    <row r="147" spans="1:2" ht="18.75" thickBot="1">
      <c r="A147" s="504" t="s">
        <v>64</v>
      </c>
      <c r="B147" s="504"/>
    </row>
    <row r="148" spans="1:11" ht="21" thickBot="1">
      <c r="A148" s="489" t="s">
        <v>38</v>
      </c>
      <c r="B148" s="490"/>
      <c r="C148" s="491"/>
      <c r="D148" s="500" t="s">
        <v>70</v>
      </c>
      <c r="E148" s="501"/>
      <c r="F148" s="501"/>
      <c r="G148" s="501"/>
      <c r="H148" s="20"/>
      <c r="I148" s="21"/>
      <c r="J148" s="19"/>
      <c r="K148" s="5"/>
    </row>
    <row r="149" spans="1:10" ht="20.25" customHeight="1" thickBot="1">
      <c r="A149" s="468" t="s">
        <v>0</v>
      </c>
      <c r="B149" s="468" t="s">
        <v>1</v>
      </c>
      <c r="C149" s="468" t="s">
        <v>54</v>
      </c>
      <c r="D149" s="474" t="s">
        <v>29</v>
      </c>
      <c r="E149" s="474"/>
      <c r="F149" s="474"/>
      <c r="G149" s="475"/>
      <c r="H149" s="468" t="s">
        <v>35</v>
      </c>
      <c r="I149" s="468" t="s">
        <v>36</v>
      </c>
      <c r="J149" s="468" t="s">
        <v>28</v>
      </c>
    </row>
    <row r="150" spans="1:10" ht="24.75" customHeight="1" thickBot="1">
      <c r="A150" s="469"/>
      <c r="B150" s="469"/>
      <c r="C150" s="469"/>
      <c r="D150" s="474" t="s">
        <v>31</v>
      </c>
      <c r="E150" s="475"/>
      <c r="F150" s="476" t="s">
        <v>32</v>
      </c>
      <c r="G150" s="475"/>
      <c r="H150" s="469"/>
      <c r="I150" s="469"/>
      <c r="J150" s="469"/>
    </row>
    <row r="151" spans="1:10" ht="36" customHeight="1" thickBot="1">
      <c r="A151" s="470"/>
      <c r="B151" s="470"/>
      <c r="C151" s="470"/>
      <c r="D151" s="13" t="s">
        <v>33</v>
      </c>
      <c r="E151" s="7" t="s">
        <v>34</v>
      </c>
      <c r="F151" s="7" t="s">
        <v>33</v>
      </c>
      <c r="G151" s="7" t="s">
        <v>34</v>
      </c>
      <c r="H151" s="470"/>
      <c r="I151" s="470"/>
      <c r="J151" s="470"/>
    </row>
    <row r="152" spans="1:12" ht="13.5" customHeight="1">
      <c r="A152" s="372">
        <v>1</v>
      </c>
      <c r="B152" s="55" t="s">
        <v>3</v>
      </c>
      <c r="C152" s="30">
        <f aca="true" t="shared" si="12" ref="C152:D179">C8+C44+C80+C116</f>
        <v>91</v>
      </c>
      <c r="D152" s="423">
        <f t="shared" si="12"/>
        <v>24</v>
      </c>
      <c r="E152" s="424">
        <f aca="true" t="shared" si="13" ref="E152:E179">D152/J152*100</f>
        <v>26.373626373626376</v>
      </c>
      <c r="F152" s="34">
        <f aca="true" t="shared" si="14" ref="F152:F179">F8+F44+F80+F116</f>
        <v>26</v>
      </c>
      <c r="G152" s="32">
        <f aca="true" t="shared" si="15" ref="G152:G179">F152/J152*100</f>
        <v>28.57142857142857</v>
      </c>
      <c r="H152" s="423">
        <f aca="true" t="shared" si="16" ref="H152:I179">H8+H44+H80+H116</f>
        <v>10</v>
      </c>
      <c r="I152" s="30">
        <f t="shared" si="16"/>
        <v>55</v>
      </c>
      <c r="J152" s="30">
        <f aca="true" t="shared" si="17" ref="J152:J179">F152+H152+I152</f>
        <v>91</v>
      </c>
      <c r="L152" s="128"/>
    </row>
    <row r="153" spans="1:12" ht="15">
      <c r="A153" s="373">
        <v>2</v>
      </c>
      <c r="B153" s="55" t="s">
        <v>4</v>
      </c>
      <c r="C153" s="417">
        <f t="shared" si="12"/>
        <v>86</v>
      </c>
      <c r="D153" s="425">
        <f t="shared" si="12"/>
        <v>26</v>
      </c>
      <c r="E153" s="426">
        <f t="shared" si="13"/>
        <v>30.23255813953488</v>
      </c>
      <c r="F153" s="427">
        <f t="shared" si="14"/>
        <v>27</v>
      </c>
      <c r="G153" s="428">
        <f t="shared" si="15"/>
        <v>31.3953488372093</v>
      </c>
      <c r="H153" s="425">
        <f t="shared" si="16"/>
        <v>5</v>
      </c>
      <c r="I153" s="417">
        <f t="shared" si="16"/>
        <v>54</v>
      </c>
      <c r="J153" s="417">
        <f t="shared" si="17"/>
        <v>86</v>
      </c>
      <c r="L153" s="128"/>
    </row>
    <row r="154" spans="1:12" ht="15">
      <c r="A154" s="373">
        <v>3</v>
      </c>
      <c r="B154" s="55" t="s">
        <v>5</v>
      </c>
      <c r="C154" s="417">
        <f t="shared" si="12"/>
        <v>231</v>
      </c>
      <c r="D154" s="425">
        <f t="shared" si="12"/>
        <v>45</v>
      </c>
      <c r="E154" s="426">
        <f t="shared" si="13"/>
        <v>19.480519480519483</v>
      </c>
      <c r="F154" s="427">
        <f t="shared" si="14"/>
        <v>55</v>
      </c>
      <c r="G154" s="428">
        <f t="shared" si="15"/>
        <v>23.809523809523807</v>
      </c>
      <c r="H154" s="425">
        <f t="shared" si="16"/>
        <v>20</v>
      </c>
      <c r="I154" s="417">
        <f t="shared" si="16"/>
        <v>156</v>
      </c>
      <c r="J154" s="417">
        <f t="shared" si="17"/>
        <v>231</v>
      </c>
      <c r="L154" s="128"/>
    </row>
    <row r="155" spans="1:12" ht="15">
      <c r="A155" s="373">
        <v>4</v>
      </c>
      <c r="B155" s="55" t="s">
        <v>6</v>
      </c>
      <c r="C155" s="417">
        <f t="shared" si="12"/>
        <v>111</v>
      </c>
      <c r="D155" s="425">
        <f t="shared" si="12"/>
        <v>28</v>
      </c>
      <c r="E155" s="426">
        <f t="shared" si="13"/>
        <v>25.225225225225223</v>
      </c>
      <c r="F155" s="427">
        <f t="shared" si="14"/>
        <v>29</v>
      </c>
      <c r="G155" s="428">
        <f t="shared" si="15"/>
        <v>26.126126126126124</v>
      </c>
      <c r="H155" s="425">
        <f t="shared" si="16"/>
        <v>9</v>
      </c>
      <c r="I155" s="417">
        <f t="shared" si="16"/>
        <v>73</v>
      </c>
      <c r="J155" s="417">
        <f t="shared" si="17"/>
        <v>111</v>
      </c>
      <c r="L155" s="128"/>
    </row>
    <row r="156" spans="1:12" ht="15">
      <c r="A156" s="373">
        <v>5</v>
      </c>
      <c r="B156" s="55" t="s">
        <v>7</v>
      </c>
      <c r="C156" s="417">
        <f t="shared" si="12"/>
        <v>109</v>
      </c>
      <c r="D156" s="425">
        <f t="shared" si="12"/>
        <v>38</v>
      </c>
      <c r="E156" s="426">
        <f t="shared" si="13"/>
        <v>34.862385321100916</v>
      </c>
      <c r="F156" s="427">
        <f t="shared" si="14"/>
        <v>45</v>
      </c>
      <c r="G156" s="428">
        <f t="shared" si="15"/>
        <v>41.284403669724774</v>
      </c>
      <c r="H156" s="425">
        <f t="shared" si="16"/>
        <v>12</v>
      </c>
      <c r="I156" s="417">
        <f t="shared" si="16"/>
        <v>52</v>
      </c>
      <c r="J156" s="417">
        <f t="shared" si="17"/>
        <v>109</v>
      </c>
      <c r="L156" s="128"/>
    </row>
    <row r="157" spans="1:12" ht="15">
      <c r="A157" s="373">
        <v>6</v>
      </c>
      <c r="B157" s="55" t="s">
        <v>8</v>
      </c>
      <c r="C157" s="417">
        <f t="shared" si="12"/>
        <v>59</v>
      </c>
      <c r="D157" s="425">
        <f t="shared" si="12"/>
        <v>18</v>
      </c>
      <c r="E157" s="426">
        <f t="shared" si="13"/>
        <v>30.508474576271187</v>
      </c>
      <c r="F157" s="427">
        <f t="shared" si="14"/>
        <v>21</v>
      </c>
      <c r="G157" s="428">
        <f t="shared" si="15"/>
        <v>35.59322033898305</v>
      </c>
      <c r="H157" s="425">
        <f t="shared" si="16"/>
        <v>3</v>
      </c>
      <c r="I157" s="417">
        <f t="shared" si="16"/>
        <v>35</v>
      </c>
      <c r="J157" s="417">
        <f t="shared" si="17"/>
        <v>59</v>
      </c>
      <c r="L157" s="128"/>
    </row>
    <row r="158" spans="1:12" ht="15">
      <c r="A158" s="373">
        <v>7</v>
      </c>
      <c r="B158" s="55" t="s">
        <v>9</v>
      </c>
      <c r="C158" s="417">
        <f t="shared" si="12"/>
        <v>130</v>
      </c>
      <c r="D158" s="425">
        <f t="shared" si="12"/>
        <v>21</v>
      </c>
      <c r="E158" s="426">
        <f t="shared" si="13"/>
        <v>16.153846153846153</v>
      </c>
      <c r="F158" s="427">
        <f t="shared" si="14"/>
        <v>28</v>
      </c>
      <c r="G158" s="428">
        <f t="shared" si="15"/>
        <v>21.53846153846154</v>
      </c>
      <c r="H158" s="425">
        <f t="shared" si="16"/>
        <v>8</v>
      </c>
      <c r="I158" s="417">
        <f t="shared" si="16"/>
        <v>94</v>
      </c>
      <c r="J158" s="417">
        <f t="shared" si="17"/>
        <v>130</v>
      </c>
      <c r="L158" s="128"/>
    </row>
    <row r="159" spans="1:12" ht="15">
      <c r="A159" s="373">
        <v>8</v>
      </c>
      <c r="B159" s="55" t="s">
        <v>10</v>
      </c>
      <c r="C159" s="417">
        <f t="shared" si="12"/>
        <v>99</v>
      </c>
      <c r="D159" s="425">
        <f t="shared" si="12"/>
        <v>34</v>
      </c>
      <c r="E159" s="426">
        <f t="shared" si="13"/>
        <v>34.34343434343434</v>
      </c>
      <c r="F159" s="427">
        <f t="shared" si="14"/>
        <v>38</v>
      </c>
      <c r="G159" s="428">
        <f t="shared" si="15"/>
        <v>38.38383838383838</v>
      </c>
      <c r="H159" s="425">
        <f t="shared" si="16"/>
        <v>8</v>
      </c>
      <c r="I159" s="417">
        <f t="shared" si="16"/>
        <v>53</v>
      </c>
      <c r="J159" s="417">
        <f t="shared" si="17"/>
        <v>99</v>
      </c>
      <c r="L159" s="128"/>
    </row>
    <row r="160" spans="1:12" ht="15">
      <c r="A160" s="373">
        <v>9</v>
      </c>
      <c r="B160" s="55" t="s">
        <v>11</v>
      </c>
      <c r="C160" s="417">
        <f t="shared" si="12"/>
        <v>85</v>
      </c>
      <c r="D160" s="425">
        <f t="shared" si="12"/>
        <v>14</v>
      </c>
      <c r="E160" s="426">
        <f t="shared" si="13"/>
        <v>16.470588235294116</v>
      </c>
      <c r="F160" s="427">
        <f t="shared" si="14"/>
        <v>19</v>
      </c>
      <c r="G160" s="428">
        <f t="shared" si="15"/>
        <v>22.35294117647059</v>
      </c>
      <c r="H160" s="425">
        <f t="shared" si="16"/>
        <v>18</v>
      </c>
      <c r="I160" s="417">
        <f t="shared" si="16"/>
        <v>48</v>
      </c>
      <c r="J160" s="417">
        <f t="shared" si="17"/>
        <v>85</v>
      </c>
      <c r="L160" s="128"/>
    </row>
    <row r="161" spans="1:12" ht="15">
      <c r="A161" s="373">
        <v>10</v>
      </c>
      <c r="B161" s="55" t="s">
        <v>12</v>
      </c>
      <c r="C161" s="417">
        <f t="shared" si="12"/>
        <v>41</v>
      </c>
      <c r="D161" s="425">
        <f t="shared" si="12"/>
        <v>8</v>
      </c>
      <c r="E161" s="426">
        <f t="shared" si="13"/>
        <v>19.51219512195122</v>
      </c>
      <c r="F161" s="427">
        <f t="shared" si="14"/>
        <v>10</v>
      </c>
      <c r="G161" s="428">
        <f t="shared" si="15"/>
        <v>24.390243902439025</v>
      </c>
      <c r="H161" s="425">
        <f t="shared" si="16"/>
        <v>29</v>
      </c>
      <c r="I161" s="417">
        <f t="shared" si="16"/>
        <v>2</v>
      </c>
      <c r="J161" s="417">
        <f t="shared" si="17"/>
        <v>41</v>
      </c>
      <c r="L161" s="128"/>
    </row>
    <row r="162" spans="1:12" ht="15">
      <c r="A162" s="373">
        <v>11</v>
      </c>
      <c r="B162" s="55" t="s">
        <v>13</v>
      </c>
      <c r="C162" s="417">
        <f t="shared" si="12"/>
        <v>43</v>
      </c>
      <c r="D162" s="425">
        <f t="shared" si="12"/>
        <v>8</v>
      </c>
      <c r="E162" s="426">
        <f t="shared" si="13"/>
        <v>18.6046511627907</v>
      </c>
      <c r="F162" s="427">
        <f t="shared" si="14"/>
        <v>10</v>
      </c>
      <c r="G162" s="428">
        <f t="shared" si="15"/>
        <v>23.25581395348837</v>
      </c>
      <c r="H162" s="425">
        <f t="shared" si="16"/>
        <v>1</v>
      </c>
      <c r="I162" s="417">
        <f t="shared" si="16"/>
        <v>32</v>
      </c>
      <c r="J162" s="417">
        <f t="shared" si="17"/>
        <v>43</v>
      </c>
      <c r="L162" s="128"/>
    </row>
    <row r="163" spans="1:12" ht="15">
      <c r="A163" s="373">
        <v>12</v>
      </c>
      <c r="B163" s="55" t="s">
        <v>14</v>
      </c>
      <c r="C163" s="417">
        <f t="shared" si="12"/>
        <v>205</v>
      </c>
      <c r="D163" s="425">
        <f t="shared" si="12"/>
        <v>57</v>
      </c>
      <c r="E163" s="426">
        <f t="shared" si="13"/>
        <v>27.80487804878049</v>
      </c>
      <c r="F163" s="427">
        <f t="shared" si="14"/>
        <v>68</v>
      </c>
      <c r="G163" s="428">
        <f t="shared" si="15"/>
        <v>33.170731707317074</v>
      </c>
      <c r="H163" s="425">
        <f t="shared" si="16"/>
        <v>41</v>
      </c>
      <c r="I163" s="417">
        <f t="shared" si="16"/>
        <v>96</v>
      </c>
      <c r="J163" s="417">
        <f t="shared" si="17"/>
        <v>205</v>
      </c>
      <c r="L163" s="128"/>
    </row>
    <row r="164" spans="1:12" ht="15">
      <c r="A164" s="373">
        <v>13</v>
      </c>
      <c r="B164" s="55" t="s">
        <v>15</v>
      </c>
      <c r="C164" s="417">
        <f t="shared" si="12"/>
        <v>81</v>
      </c>
      <c r="D164" s="425">
        <f t="shared" si="12"/>
        <v>26</v>
      </c>
      <c r="E164" s="426">
        <f t="shared" si="13"/>
        <v>32.098765432098766</v>
      </c>
      <c r="F164" s="427">
        <f t="shared" si="14"/>
        <v>27</v>
      </c>
      <c r="G164" s="428">
        <f t="shared" si="15"/>
        <v>33.33333333333333</v>
      </c>
      <c r="H164" s="425">
        <f t="shared" si="16"/>
        <v>7</v>
      </c>
      <c r="I164" s="417">
        <f t="shared" si="16"/>
        <v>47</v>
      </c>
      <c r="J164" s="417">
        <f t="shared" si="17"/>
        <v>81</v>
      </c>
      <c r="L164" s="128"/>
    </row>
    <row r="165" spans="1:12" ht="15">
      <c r="A165" s="373">
        <v>14</v>
      </c>
      <c r="B165" s="55" t="s">
        <v>16</v>
      </c>
      <c r="C165" s="417">
        <f t="shared" si="12"/>
        <v>180</v>
      </c>
      <c r="D165" s="425">
        <f t="shared" si="12"/>
        <v>50</v>
      </c>
      <c r="E165" s="426">
        <f t="shared" si="13"/>
        <v>27.77777777777778</v>
      </c>
      <c r="F165" s="427">
        <f t="shared" si="14"/>
        <v>53</v>
      </c>
      <c r="G165" s="428">
        <f t="shared" si="15"/>
        <v>29.444444444444446</v>
      </c>
      <c r="H165" s="425">
        <f t="shared" si="16"/>
        <v>25</v>
      </c>
      <c r="I165" s="417">
        <f t="shared" si="16"/>
        <v>102</v>
      </c>
      <c r="J165" s="417">
        <f t="shared" si="17"/>
        <v>180</v>
      </c>
      <c r="L165" s="128"/>
    </row>
    <row r="166" spans="1:12" ht="15">
      <c r="A166" s="373">
        <v>15</v>
      </c>
      <c r="B166" s="55" t="s">
        <v>17</v>
      </c>
      <c r="C166" s="417">
        <f t="shared" si="12"/>
        <v>81</v>
      </c>
      <c r="D166" s="425">
        <f t="shared" si="12"/>
        <v>5</v>
      </c>
      <c r="E166" s="426">
        <f t="shared" si="13"/>
        <v>6.172839506172839</v>
      </c>
      <c r="F166" s="427">
        <f t="shared" si="14"/>
        <v>10</v>
      </c>
      <c r="G166" s="428">
        <f t="shared" si="15"/>
        <v>12.345679012345679</v>
      </c>
      <c r="H166" s="425">
        <f t="shared" si="16"/>
        <v>19</v>
      </c>
      <c r="I166" s="417">
        <f t="shared" si="16"/>
        <v>52</v>
      </c>
      <c r="J166" s="417">
        <f t="shared" si="17"/>
        <v>81</v>
      </c>
      <c r="L166" s="128"/>
    </row>
    <row r="167" spans="1:12" ht="15">
      <c r="A167" s="373">
        <v>16</v>
      </c>
      <c r="B167" s="55" t="s">
        <v>18</v>
      </c>
      <c r="C167" s="417">
        <f t="shared" si="12"/>
        <v>82</v>
      </c>
      <c r="D167" s="425">
        <f t="shared" si="12"/>
        <v>26</v>
      </c>
      <c r="E167" s="426">
        <f t="shared" si="13"/>
        <v>31.70731707317073</v>
      </c>
      <c r="F167" s="427">
        <f t="shared" si="14"/>
        <v>35</v>
      </c>
      <c r="G167" s="428">
        <f t="shared" si="15"/>
        <v>42.68292682926829</v>
      </c>
      <c r="H167" s="425">
        <f t="shared" si="16"/>
        <v>7</v>
      </c>
      <c r="I167" s="417">
        <f t="shared" si="16"/>
        <v>40</v>
      </c>
      <c r="J167" s="417">
        <f t="shared" si="17"/>
        <v>82</v>
      </c>
      <c r="L167" s="128"/>
    </row>
    <row r="168" spans="1:12" ht="15">
      <c r="A168" s="373">
        <v>17</v>
      </c>
      <c r="B168" s="55" t="s">
        <v>19</v>
      </c>
      <c r="C168" s="417">
        <f t="shared" si="12"/>
        <v>112</v>
      </c>
      <c r="D168" s="425">
        <f t="shared" si="12"/>
        <v>24</v>
      </c>
      <c r="E168" s="426">
        <f t="shared" si="13"/>
        <v>21.428571428571427</v>
      </c>
      <c r="F168" s="427">
        <f t="shared" si="14"/>
        <v>29</v>
      </c>
      <c r="G168" s="428">
        <f t="shared" si="15"/>
        <v>25.892857142857146</v>
      </c>
      <c r="H168" s="425">
        <f t="shared" si="16"/>
        <v>13</v>
      </c>
      <c r="I168" s="417">
        <f t="shared" si="16"/>
        <v>70</v>
      </c>
      <c r="J168" s="417">
        <f t="shared" si="17"/>
        <v>112</v>
      </c>
      <c r="L168" s="128"/>
    </row>
    <row r="169" spans="1:12" ht="15">
      <c r="A169" s="373">
        <v>18</v>
      </c>
      <c r="B169" s="55" t="s">
        <v>20</v>
      </c>
      <c r="C169" s="417">
        <f t="shared" si="12"/>
        <v>41</v>
      </c>
      <c r="D169" s="425">
        <f t="shared" si="12"/>
        <v>8</v>
      </c>
      <c r="E169" s="426">
        <f t="shared" si="13"/>
        <v>19.51219512195122</v>
      </c>
      <c r="F169" s="427">
        <f t="shared" si="14"/>
        <v>8</v>
      </c>
      <c r="G169" s="428">
        <f t="shared" si="15"/>
        <v>19.51219512195122</v>
      </c>
      <c r="H169" s="425">
        <f t="shared" si="16"/>
        <v>12</v>
      </c>
      <c r="I169" s="417">
        <f t="shared" si="16"/>
        <v>21</v>
      </c>
      <c r="J169" s="417">
        <f t="shared" si="17"/>
        <v>41</v>
      </c>
      <c r="L169" s="128"/>
    </row>
    <row r="170" spans="1:12" ht="15">
      <c r="A170" s="373">
        <v>19</v>
      </c>
      <c r="B170" s="55" t="s">
        <v>21</v>
      </c>
      <c r="C170" s="417">
        <f t="shared" si="12"/>
        <v>119</v>
      </c>
      <c r="D170" s="425">
        <f t="shared" si="12"/>
        <v>17</v>
      </c>
      <c r="E170" s="426">
        <f t="shared" si="13"/>
        <v>14.285714285714285</v>
      </c>
      <c r="F170" s="427">
        <f t="shared" si="14"/>
        <v>26</v>
      </c>
      <c r="G170" s="428">
        <f t="shared" si="15"/>
        <v>21.84873949579832</v>
      </c>
      <c r="H170" s="425">
        <f t="shared" si="16"/>
        <v>12</v>
      </c>
      <c r="I170" s="417">
        <f t="shared" si="16"/>
        <v>81</v>
      </c>
      <c r="J170" s="417">
        <f t="shared" si="17"/>
        <v>119</v>
      </c>
      <c r="L170" s="128"/>
    </row>
    <row r="171" spans="1:12" ht="15">
      <c r="A171" s="373">
        <v>20</v>
      </c>
      <c r="B171" s="55" t="s">
        <v>22</v>
      </c>
      <c r="C171" s="417">
        <f t="shared" si="12"/>
        <v>107</v>
      </c>
      <c r="D171" s="425">
        <f t="shared" si="12"/>
        <v>27</v>
      </c>
      <c r="E171" s="426">
        <f t="shared" si="13"/>
        <v>25.233644859813083</v>
      </c>
      <c r="F171" s="427">
        <f t="shared" si="14"/>
        <v>30</v>
      </c>
      <c r="G171" s="428">
        <f t="shared" si="15"/>
        <v>28.037383177570092</v>
      </c>
      <c r="H171" s="425">
        <f t="shared" si="16"/>
        <v>8</v>
      </c>
      <c r="I171" s="417">
        <f t="shared" si="16"/>
        <v>69</v>
      </c>
      <c r="J171" s="417">
        <f t="shared" si="17"/>
        <v>107</v>
      </c>
      <c r="L171" s="128"/>
    </row>
    <row r="172" spans="1:12" ht="15">
      <c r="A172" s="373">
        <v>21</v>
      </c>
      <c r="B172" s="55" t="s">
        <v>23</v>
      </c>
      <c r="C172" s="417">
        <f t="shared" si="12"/>
        <v>61</v>
      </c>
      <c r="D172" s="425">
        <f t="shared" si="12"/>
        <v>7</v>
      </c>
      <c r="E172" s="426">
        <f t="shared" si="13"/>
        <v>11.475409836065573</v>
      </c>
      <c r="F172" s="427">
        <f t="shared" si="14"/>
        <v>9</v>
      </c>
      <c r="G172" s="428">
        <f t="shared" si="15"/>
        <v>14.754098360655737</v>
      </c>
      <c r="H172" s="425">
        <f t="shared" si="16"/>
        <v>9</v>
      </c>
      <c r="I172" s="417">
        <f t="shared" si="16"/>
        <v>43</v>
      </c>
      <c r="J172" s="417">
        <f t="shared" si="17"/>
        <v>61</v>
      </c>
      <c r="L172" s="128"/>
    </row>
    <row r="173" spans="1:12" ht="15">
      <c r="A173" s="373">
        <v>22</v>
      </c>
      <c r="B173" s="55" t="s">
        <v>24</v>
      </c>
      <c r="C173" s="417">
        <f t="shared" si="12"/>
        <v>90</v>
      </c>
      <c r="D173" s="425">
        <f t="shared" si="12"/>
        <v>5</v>
      </c>
      <c r="E173" s="426">
        <f t="shared" si="13"/>
        <v>5.555555555555555</v>
      </c>
      <c r="F173" s="427">
        <f t="shared" si="14"/>
        <v>11</v>
      </c>
      <c r="G173" s="428">
        <f t="shared" si="15"/>
        <v>12.222222222222221</v>
      </c>
      <c r="H173" s="425">
        <f t="shared" si="16"/>
        <v>16</v>
      </c>
      <c r="I173" s="417">
        <f t="shared" si="16"/>
        <v>63</v>
      </c>
      <c r="J173" s="417">
        <f t="shared" si="17"/>
        <v>90</v>
      </c>
      <c r="L173" s="128"/>
    </row>
    <row r="174" spans="1:12" ht="15">
      <c r="A174" s="373">
        <v>23</v>
      </c>
      <c r="B174" s="55" t="s">
        <v>25</v>
      </c>
      <c r="C174" s="417">
        <f t="shared" si="12"/>
        <v>57</v>
      </c>
      <c r="D174" s="425">
        <f t="shared" si="12"/>
        <v>22</v>
      </c>
      <c r="E174" s="426">
        <f t="shared" si="13"/>
        <v>38.59649122807017</v>
      </c>
      <c r="F174" s="427">
        <f t="shared" si="14"/>
        <v>26</v>
      </c>
      <c r="G174" s="428">
        <f t="shared" si="15"/>
        <v>45.614035087719294</v>
      </c>
      <c r="H174" s="425">
        <f t="shared" si="16"/>
        <v>9</v>
      </c>
      <c r="I174" s="417">
        <f t="shared" si="16"/>
        <v>22</v>
      </c>
      <c r="J174" s="417">
        <f t="shared" si="17"/>
        <v>57</v>
      </c>
      <c r="L174" s="128"/>
    </row>
    <row r="175" spans="1:12" ht="15">
      <c r="A175" s="373">
        <v>24</v>
      </c>
      <c r="B175" s="55" t="s">
        <v>26</v>
      </c>
      <c r="C175" s="417">
        <f t="shared" si="12"/>
        <v>63</v>
      </c>
      <c r="D175" s="425">
        <f t="shared" si="12"/>
        <v>12</v>
      </c>
      <c r="E175" s="426">
        <f t="shared" si="13"/>
        <v>19.047619047619047</v>
      </c>
      <c r="F175" s="427">
        <f t="shared" si="14"/>
        <v>15</v>
      </c>
      <c r="G175" s="428">
        <f t="shared" si="15"/>
        <v>23.809523809523807</v>
      </c>
      <c r="H175" s="425">
        <f t="shared" si="16"/>
        <v>10</v>
      </c>
      <c r="I175" s="417">
        <f t="shared" si="16"/>
        <v>38</v>
      </c>
      <c r="J175" s="417">
        <f t="shared" si="17"/>
        <v>63</v>
      </c>
      <c r="L175" s="128"/>
    </row>
    <row r="176" spans="1:12" ht="15">
      <c r="A176" s="373">
        <v>25</v>
      </c>
      <c r="B176" s="55" t="s">
        <v>27</v>
      </c>
      <c r="C176" s="417">
        <f t="shared" si="12"/>
        <v>94</v>
      </c>
      <c r="D176" s="425">
        <f t="shared" si="12"/>
        <v>22</v>
      </c>
      <c r="E176" s="426">
        <f t="shared" si="13"/>
        <v>23.404255319148938</v>
      </c>
      <c r="F176" s="427">
        <f t="shared" si="14"/>
        <v>25</v>
      </c>
      <c r="G176" s="428">
        <f t="shared" si="15"/>
        <v>26.595744680851062</v>
      </c>
      <c r="H176" s="425">
        <f t="shared" si="16"/>
        <v>10</v>
      </c>
      <c r="I176" s="417">
        <f t="shared" si="16"/>
        <v>59</v>
      </c>
      <c r="J176" s="417">
        <f t="shared" si="17"/>
        <v>94</v>
      </c>
      <c r="L176" s="128"/>
    </row>
    <row r="177" spans="1:12" ht="15">
      <c r="A177" s="374">
        <v>26</v>
      </c>
      <c r="B177" s="376" t="s">
        <v>69</v>
      </c>
      <c r="C177" s="417">
        <f t="shared" si="12"/>
        <v>110</v>
      </c>
      <c r="D177" s="425">
        <f t="shared" si="12"/>
        <v>30</v>
      </c>
      <c r="E177" s="426">
        <f t="shared" si="13"/>
        <v>27.27272727272727</v>
      </c>
      <c r="F177" s="427">
        <f t="shared" si="14"/>
        <v>32</v>
      </c>
      <c r="G177" s="428">
        <f t="shared" si="15"/>
        <v>29.09090909090909</v>
      </c>
      <c r="H177" s="425">
        <f t="shared" si="16"/>
        <v>36</v>
      </c>
      <c r="I177" s="417">
        <f t="shared" si="16"/>
        <v>42</v>
      </c>
      <c r="J177" s="417">
        <f t="shared" si="17"/>
        <v>110</v>
      </c>
      <c r="L177" s="128"/>
    </row>
    <row r="178" spans="1:12" ht="17.25" customHeight="1" thickBot="1">
      <c r="A178" s="375">
        <v>27</v>
      </c>
      <c r="B178" s="377" t="s">
        <v>68</v>
      </c>
      <c r="C178" s="418">
        <f t="shared" si="12"/>
        <v>3</v>
      </c>
      <c r="D178" s="429">
        <f t="shared" si="12"/>
        <v>2</v>
      </c>
      <c r="E178" s="430">
        <f t="shared" si="13"/>
        <v>66.66666666666666</v>
      </c>
      <c r="F178" s="431">
        <f t="shared" si="14"/>
        <v>2</v>
      </c>
      <c r="G178" s="432">
        <f t="shared" si="15"/>
        <v>66.66666666666666</v>
      </c>
      <c r="H178" s="429">
        <f t="shared" si="16"/>
        <v>1</v>
      </c>
      <c r="I178" s="418">
        <f t="shared" si="16"/>
        <v>0</v>
      </c>
      <c r="J178" s="418">
        <f t="shared" si="17"/>
        <v>3</v>
      </c>
      <c r="L178" s="128"/>
    </row>
    <row r="179" spans="1:12" ht="16.5" thickBot="1">
      <c r="A179" s="497" t="s">
        <v>2</v>
      </c>
      <c r="B179" s="498"/>
      <c r="C179" s="180">
        <f t="shared" si="12"/>
        <v>2571</v>
      </c>
      <c r="D179" s="196">
        <f t="shared" si="12"/>
        <v>604</v>
      </c>
      <c r="E179" s="197">
        <f t="shared" si="13"/>
        <v>23.492804356281603</v>
      </c>
      <c r="F179" s="198">
        <f t="shared" si="14"/>
        <v>714</v>
      </c>
      <c r="G179" s="199">
        <f t="shared" si="15"/>
        <v>27.771295215869312</v>
      </c>
      <c r="H179" s="196">
        <f t="shared" si="16"/>
        <v>358</v>
      </c>
      <c r="I179" s="180">
        <f t="shared" si="16"/>
        <v>1499</v>
      </c>
      <c r="J179" s="180">
        <f t="shared" si="17"/>
        <v>2571</v>
      </c>
      <c r="L179" s="128"/>
    </row>
    <row r="180" ht="13.5" thickBot="1">
      <c r="L180" s="128"/>
    </row>
    <row r="181" spans="1:12" ht="15.75" thickBot="1">
      <c r="A181" s="140"/>
      <c r="B181" s="141"/>
      <c r="C181" s="345">
        <f>SUM(C152:C178)</f>
        <v>2571</v>
      </c>
      <c r="D181" s="346">
        <f>SUM(D152:D178)</f>
        <v>604</v>
      </c>
      <c r="E181" s="83"/>
      <c r="F181" s="347">
        <f>SUM(F152:F178)</f>
        <v>714</v>
      </c>
      <c r="G181" s="83"/>
      <c r="H181" s="345">
        <f>SUM(H152:H178)</f>
        <v>358</v>
      </c>
      <c r="I181" s="348">
        <f>SUM(I152:I178)</f>
        <v>1499</v>
      </c>
      <c r="J181" s="346">
        <f>SUM(J152:J178)</f>
        <v>2571</v>
      </c>
      <c r="L181" s="137"/>
    </row>
    <row r="182" spans="1:12" ht="21.75" customHeight="1">
      <c r="A182" s="140"/>
      <c r="B182" s="142"/>
      <c r="C182" s="143"/>
      <c r="D182" s="143"/>
      <c r="E182" s="143"/>
      <c r="F182" s="143"/>
      <c r="G182" s="143"/>
      <c r="H182" s="144"/>
      <c r="I182" s="144"/>
      <c r="J182" s="143"/>
      <c r="L182" s="128"/>
    </row>
    <row r="183" spans="1:12" ht="18">
      <c r="A183" s="15"/>
      <c r="B183" s="145"/>
      <c r="C183" s="145"/>
      <c r="D183" s="145"/>
      <c r="E183" s="145"/>
      <c r="F183" s="145"/>
      <c r="G183" s="145"/>
      <c r="H183" s="146"/>
      <c r="I183" s="146"/>
      <c r="J183" s="145"/>
      <c r="L183" s="128"/>
    </row>
    <row r="184" ht="12.75">
      <c r="L184" s="128"/>
    </row>
    <row r="185" ht="12.75">
      <c r="L185" s="128"/>
    </row>
    <row r="186" ht="12.75">
      <c r="L186" s="128"/>
    </row>
    <row r="187" spans="10:12" ht="12.75">
      <c r="J187" s="128"/>
      <c r="L187" s="128"/>
    </row>
    <row r="188" spans="10:12" ht="12.75">
      <c r="J188" s="128"/>
      <c r="L188" s="135"/>
    </row>
    <row r="189" spans="10:12" ht="12.75">
      <c r="J189" s="128"/>
      <c r="L189" s="135"/>
    </row>
    <row r="190" spans="10:12" ht="12.75">
      <c r="J190" s="128"/>
      <c r="L190" s="135"/>
    </row>
    <row r="191" spans="10:12" ht="18">
      <c r="J191" s="128"/>
      <c r="L191" s="288"/>
    </row>
    <row r="192" spans="10:12" ht="12.75">
      <c r="J192" s="128"/>
      <c r="L192" s="137"/>
    </row>
    <row r="193" spans="10:12" ht="12.75">
      <c r="J193" s="128"/>
      <c r="L193" s="137"/>
    </row>
    <row r="194" spans="10:12" ht="12.75">
      <c r="J194" s="128"/>
      <c r="L194" s="137"/>
    </row>
    <row r="195" spans="10:12" ht="12.75">
      <c r="J195" s="128"/>
      <c r="L195" s="137"/>
    </row>
    <row r="196" ht="12.75">
      <c r="J196" s="128"/>
    </row>
    <row r="197" ht="12.75">
      <c r="J197" s="128"/>
    </row>
    <row r="198" ht="12.75">
      <c r="J198" s="128"/>
    </row>
    <row r="199" ht="12.75">
      <c r="J199" s="128"/>
    </row>
    <row r="200" ht="12.75">
      <c r="J200" s="128"/>
    </row>
    <row r="201" ht="12.75">
      <c r="J201" s="128"/>
    </row>
    <row r="202" ht="12.75">
      <c r="J202" s="128"/>
    </row>
    <row r="203" ht="12.75">
      <c r="J203" s="128"/>
    </row>
    <row r="204" ht="12.75">
      <c r="J204" s="128"/>
    </row>
    <row r="205" ht="12.75">
      <c r="J205" s="128"/>
    </row>
    <row r="206" ht="12.75">
      <c r="J206" s="128"/>
    </row>
    <row r="207" ht="12.75">
      <c r="J207" s="128"/>
    </row>
    <row r="208" ht="12.75">
      <c r="J208" s="128"/>
    </row>
    <row r="209" ht="12.75">
      <c r="J209" s="128"/>
    </row>
    <row r="210" ht="12.75">
      <c r="J210" s="128"/>
    </row>
    <row r="211" ht="12.75">
      <c r="J211" s="128"/>
    </row>
    <row r="212" ht="12.75">
      <c r="J212" s="128"/>
    </row>
    <row r="213" ht="12.75">
      <c r="J213" s="128"/>
    </row>
    <row r="214" ht="12.75">
      <c r="J214" s="136"/>
    </row>
    <row r="215" ht="12.75">
      <c r="J215" s="128"/>
    </row>
    <row r="216" ht="12.75">
      <c r="J216" s="137"/>
    </row>
    <row r="217" ht="12.75">
      <c r="J217" s="128"/>
    </row>
    <row r="218" ht="12.75">
      <c r="J218" s="128"/>
    </row>
    <row r="219" ht="12.75">
      <c r="J219" s="128"/>
    </row>
    <row r="220" ht="12.75">
      <c r="J220" s="128"/>
    </row>
    <row r="221" ht="12.75">
      <c r="J221" s="128"/>
    </row>
    <row r="222" ht="12.75">
      <c r="J222" s="128"/>
    </row>
    <row r="223" ht="12.75">
      <c r="J223" s="135"/>
    </row>
    <row r="224" ht="12.75">
      <c r="J224" s="135"/>
    </row>
    <row r="225" ht="12.75">
      <c r="J225" s="135"/>
    </row>
    <row r="226" ht="18">
      <c r="J226" s="138"/>
    </row>
    <row r="227" ht="12.75">
      <c r="J227" s="137"/>
    </row>
    <row r="228" ht="12.75">
      <c r="J228" s="139"/>
    </row>
    <row r="229" ht="12.75">
      <c r="J229" s="139"/>
    </row>
    <row r="230" ht="12.75">
      <c r="J230" s="139"/>
    </row>
    <row r="231" ht="12.75">
      <c r="J231" s="139"/>
    </row>
    <row r="232" ht="12.75">
      <c r="J232" s="139"/>
    </row>
    <row r="233" ht="12.75">
      <c r="J233" s="139"/>
    </row>
    <row r="234" ht="12.75">
      <c r="J234" s="139"/>
    </row>
    <row r="235" ht="12.75">
      <c r="J235" s="139"/>
    </row>
    <row r="236" ht="12.75">
      <c r="J236" s="139"/>
    </row>
    <row r="237" ht="12.75">
      <c r="J237" s="139"/>
    </row>
    <row r="238" ht="12.75">
      <c r="J238" s="139"/>
    </row>
    <row r="239" ht="12.75">
      <c r="J239" s="139"/>
    </row>
    <row r="240" ht="12.75">
      <c r="J240" s="139"/>
    </row>
    <row r="241" ht="12.75">
      <c r="J241" s="139"/>
    </row>
    <row r="242" ht="12.75">
      <c r="J242" s="139"/>
    </row>
    <row r="243" ht="12.75">
      <c r="J243" s="139"/>
    </row>
  </sheetData>
  <sheetProtection/>
  <protectedRanges>
    <protectedRange sqref="H8:I34 F8:F34 D8:D34 H44:I70 F44:F70 D44:D70 H80:I106 F80:F106 D80:D106 H116:I142 D116:D142 F116:F142" name="Діапазон2"/>
    <protectedRange sqref="H8:I34 F8:F34 D8:D34 H44:I70 F44:F70 D44:D70 H80:I106 F80:F106 D80:D106 H116:I142 D116:D142 F116:F142" name="Діапазон1"/>
  </protectedRanges>
  <mergeCells count="70">
    <mergeCell ref="A111:B111"/>
    <mergeCell ref="A71:B71"/>
    <mergeCell ref="C5:C7"/>
    <mergeCell ref="A35:B35"/>
    <mergeCell ref="A2:J2"/>
    <mergeCell ref="A74:J74"/>
    <mergeCell ref="A110:J110"/>
    <mergeCell ref="A3:B3"/>
    <mergeCell ref="A39:B39"/>
    <mergeCell ref="A75:B75"/>
    <mergeCell ref="J41:J43"/>
    <mergeCell ref="J5:J7"/>
    <mergeCell ref="I41:I43"/>
    <mergeCell ref="D6:E6"/>
    <mergeCell ref="F6:G6"/>
    <mergeCell ref="H5:H7"/>
    <mergeCell ref="I5:I7"/>
    <mergeCell ref="D40:F40"/>
    <mergeCell ref="F42:G42"/>
    <mergeCell ref="D42:E42"/>
    <mergeCell ref="D5:G5"/>
    <mergeCell ref="A38:J38"/>
    <mergeCell ref="B41:B43"/>
    <mergeCell ref="D4:F4"/>
    <mergeCell ref="H41:H43"/>
    <mergeCell ref="A4:C4"/>
    <mergeCell ref="A5:A7"/>
    <mergeCell ref="B5:B7"/>
    <mergeCell ref="D41:G41"/>
    <mergeCell ref="A40:C40"/>
    <mergeCell ref="A41:A43"/>
    <mergeCell ref="C41:C43"/>
    <mergeCell ref="A76:C76"/>
    <mergeCell ref="D76:F76"/>
    <mergeCell ref="A77:A79"/>
    <mergeCell ref="B77:B79"/>
    <mergeCell ref="C77:C79"/>
    <mergeCell ref="D77:G77"/>
    <mergeCell ref="A107:B107"/>
    <mergeCell ref="D78:E78"/>
    <mergeCell ref="F78:G78"/>
    <mergeCell ref="H77:H79"/>
    <mergeCell ref="I77:I79"/>
    <mergeCell ref="J77:J79"/>
    <mergeCell ref="A147:B147"/>
    <mergeCell ref="A112:C112"/>
    <mergeCell ref="D112:F112"/>
    <mergeCell ref="A113:A115"/>
    <mergeCell ref="B113:B115"/>
    <mergeCell ref="C113:C115"/>
    <mergeCell ref="D113:G113"/>
    <mergeCell ref="A143:B143"/>
    <mergeCell ref="A146:J146"/>
    <mergeCell ref="D114:E114"/>
    <mergeCell ref="F114:G114"/>
    <mergeCell ref="H113:H115"/>
    <mergeCell ref="I113:I115"/>
    <mergeCell ref="J113:J115"/>
    <mergeCell ref="D150:E150"/>
    <mergeCell ref="F150:G150"/>
    <mergeCell ref="H149:H151"/>
    <mergeCell ref="I149:I151"/>
    <mergeCell ref="J149:J151"/>
    <mergeCell ref="D149:G149"/>
    <mergeCell ref="A148:C148"/>
    <mergeCell ref="A149:A151"/>
    <mergeCell ref="B149:B151"/>
    <mergeCell ref="C149:C151"/>
    <mergeCell ref="D148:G148"/>
    <mergeCell ref="A179:B179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5"/>
  <sheetViews>
    <sheetView zoomScale="80" zoomScaleNormal="80" zoomScalePageLayoutView="0" workbookViewId="0" topLeftCell="A1">
      <selection activeCell="P11" sqref="P11"/>
    </sheetView>
  </sheetViews>
  <sheetFormatPr defaultColWidth="9.00390625" defaultRowHeight="12.75"/>
  <cols>
    <col min="1" max="1" width="4.00390625" style="0" customWidth="1"/>
    <col min="2" max="2" width="23.25390625" style="10" customWidth="1"/>
    <col min="3" max="3" width="15.75390625" style="18" customWidth="1"/>
    <col min="4" max="4" width="9.75390625" style="18" customWidth="1"/>
    <col min="5" max="5" width="11.25390625" style="18" customWidth="1"/>
    <col min="6" max="7" width="9.75390625" style="18" customWidth="1"/>
    <col min="8" max="8" width="12.375" style="28" customWidth="1"/>
    <col min="9" max="9" width="19.375" style="28" customWidth="1"/>
    <col min="10" max="10" width="12.625" style="18" customWidth="1"/>
    <col min="11" max="11" width="14.125" style="3" customWidth="1"/>
    <col min="12" max="12" width="18.75390625" style="0" customWidth="1"/>
    <col min="13" max="13" width="4.25390625" style="0" customWidth="1"/>
    <col min="14" max="14" width="4.625" style="0" customWidth="1"/>
  </cols>
  <sheetData>
    <row r="1" spans="1:13" ht="20.25" customHeight="1">
      <c r="A1" s="4"/>
      <c r="B1" s="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0.5" customHeight="1">
      <c r="A2" s="525" t="s">
        <v>66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11"/>
    </row>
    <row r="3" spans="1:13" ht="20.25">
      <c r="A3" s="521" t="s">
        <v>64</v>
      </c>
      <c r="B3" s="52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1" thickBot="1">
      <c r="A4" s="523" t="s">
        <v>39</v>
      </c>
      <c r="B4" s="524"/>
      <c r="C4" s="524"/>
      <c r="D4" s="524"/>
      <c r="E4" s="524"/>
      <c r="F4" s="500" t="s">
        <v>42</v>
      </c>
      <c r="G4" s="501"/>
      <c r="H4" s="501"/>
      <c r="I4" s="21"/>
      <c r="J4" s="19"/>
      <c r="K4" s="5"/>
      <c r="L4" s="5"/>
      <c r="M4" s="5"/>
    </row>
    <row r="5" spans="1:12" ht="20.25" customHeight="1" thickBot="1">
      <c r="A5" s="468" t="s">
        <v>0</v>
      </c>
      <c r="B5" s="516" t="s">
        <v>1</v>
      </c>
      <c r="C5" s="468" t="s">
        <v>55</v>
      </c>
      <c r="D5" s="474" t="s">
        <v>29</v>
      </c>
      <c r="E5" s="474"/>
      <c r="F5" s="474"/>
      <c r="G5" s="475"/>
      <c r="H5" s="486" t="s">
        <v>35</v>
      </c>
      <c r="I5" s="468" t="s">
        <v>36</v>
      </c>
      <c r="J5" s="513" t="s">
        <v>28</v>
      </c>
      <c r="K5" s="479" t="s">
        <v>41</v>
      </c>
      <c r="L5" s="468" t="s">
        <v>63</v>
      </c>
    </row>
    <row r="6" spans="1:12" ht="27" customHeight="1" thickBot="1">
      <c r="A6" s="469"/>
      <c r="B6" s="517"/>
      <c r="C6" s="469"/>
      <c r="D6" s="474" t="s">
        <v>31</v>
      </c>
      <c r="E6" s="475"/>
      <c r="F6" s="476" t="s">
        <v>32</v>
      </c>
      <c r="G6" s="475"/>
      <c r="H6" s="487"/>
      <c r="I6" s="469"/>
      <c r="J6" s="487"/>
      <c r="K6" s="480"/>
      <c r="L6" s="469"/>
    </row>
    <row r="7" spans="1:12" ht="38.25" customHeight="1" thickBot="1">
      <c r="A7" s="470"/>
      <c r="B7" s="518"/>
      <c r="C7" s="470"/>
      <c r="D7" s="13" t="s">
        <v>33</v>
      </c>
      <c r="E7" s="7" t="s">
        <v>34</v>
      </c>
      <c r="F7" s="7" t="s">
        <v>33</v>
      </c>
      <c r="G7" s="7" t="s">
        <v>34</v>
      </c>
      <c r="H7" s="495"/>
      <c r="I7" s="470"/>
      <c r="J7" s="495"/>
      <c r="K7" s="502"/>
      <c r="L7" s="470"/>
    </row>
    <row r="8" spans="1:12" s="14" customFormat="1" ht="15">
      <c r="A8" s="372">
        <v>1</v>
      </c>
      <c r="B8" s="378" t="s">
        <v>3</v>
      </c>
      <c r="C8" s="350">
        <f>'[2]Табл 1000'!E7</f>
        <v>15</v>
      </c>
      <c r="D8" s="67">
        <v>6</v>
      </c>
      <c r="E8" s="46">
        <f aca="true" t="shared" si="0" ref="E8:E35">D8/J8*100</f>
        <v>40</v>
      </c>
      <c r="F8" s="68">
        <v>6</v>
      </c>
      <c r="G8" s="69">
        <f aca="true" t="shared" si="1" ref="G8:G35">F8/J8*100</f>
        <v>40</v>
      </c>
      <c r="H8" s="67">
        <v>2</v>
      </c>
      <c r="I8" s="70">
        <v>7</v>
      </c>
      <c r="J8" s="48">
        <f aca="true" t="shared" si="2" ref="J8:J34">F8+H8+I8</f>
        <v>15</v>
      </c>
      <c r="K8" s="448" t="b">
        <f aca="true" t="shared" si="3" ref="K8:K35">EXACT(H8,L8)</f>
        <v>1</v>
      </c>
      <c r="L8" s="91">
        <f>'Табл.2 інші випадки повт.лікув'!I6</f>
        <v>2</v>
      </c>
    </row>
    <row r="9" spans="1:12" s="14" customFormat="1" ht="15">
      <c r="A9" s="373">
        <v>2</v>
      </c>
      <c r="B9" s="200" t="s">
        <v>4</v>
      </c>
      <c r="C9" s="350">
        <f>'[2]Табл 1000'!E8</f>
        <v>19</v>
      </c>
      <c r="D9" s="67">
        <v>7</v>
      </c>
      <c r="E9" s="46">
        <f t="shared" si="0"/>
        <v>36.84210526315789</v>
      </c>
      <c r="F9" s="68">
        <v>7</v>
      </c>
      <c r="G9" s="69">
        <f t="shared" si="1"/>
        <v>36.84210526315789</v>
      </c>
      <c r="H9" s="67">
        <v>3</v>
      </c>
      <c r="I9" s="70">
        <v>9</v>
      </c>
      <c r="J9" s="442">
        <f t="shared" si="2"/>
        <v>19</v>
      </c>
      <c r="K9" s="449" t="b">
        <f t="shared" si="3"/>
        <v>1</v>
      </c>
      <c r="L9" s="446">
        <f>'Табл.2 інші випадки повт.лікув'!I7</f>
        <v>3</v>
      </c>
    </row>
    <row r="10" spans="1:12" s="14" customFormat="1" ht="15">
      <c r="A10" s="373">
        <v>3</v>
      </c>
      <c r="B10" s="200" t="s">
        <v>5</v>
      </c>
      <c r="C10" s="350">
        <f>'[2]Табл 1000'!E9</f>
        <v>227</v>
      </c>
      <c r="D10" s="67">
        <v>53</v>
      </c>
      <c r="E10" s="46">
        <f t="shared" si="0"/>
        <v>23.348017621145374</v>
      </c>
      <c r="F10" s="68">
        <v>77</v>
      </c>
      <c r="G10" s="69">
        <f t="shared" si="1"/>
        <v>33.92070484581498</v>
      </c>
      <c r="H10" s="67">
        <v>60</v>
      </c>
      <c r="I10" s="70">
        <v>90</v>
      </c>
      <c r="J10" s="442">
        <f t="shared" si="2"/>
        <v>227</v>
      </c>
      <c r="K10" s="449" t="b">
        <f t="shared" si="3"/>
        <v>1</v>
      </c>
      <c r="L10" s="446">
        <f>'Табл.2 інші випадки повт.лікув'!I8</f>
        <v>60</v>
      </c>
    </row>
    <row r="11" spans="1:12" s="29" customFormat="1" ht="15">
      <c r="A11" s="373">
        <v>4</v>
      </c>
      <c r="B11" s="201" t="s">
        <v>6</v>
      </c>
      <c r="C11" s="350">
        <f>'[2]Табл 1000'!E10</f>
        <v>46</v>
      </c>
      <c r="D11" s="67">
        <v>11</v>
      </c>
      <c r="E11" s="46">
        <f t="shared" si="0"/>
        <v>23.91304347826087</v>
      </c>
      <c r="F11" s="68">
        <v>14</v>
      </c>
      <c r="G11" s="69">
        <f t="shared" si="1"/>
        <v>30.434782608695656</v>
      </c>
      <c r="H11" s="67">
        <v>10</v>
      </c>
      <c r="I11" s="70">
        <v>22</v>
      </c>
      <c r="J11" s="442">
        <f t="shared" si="2"/>
        <v>46</v>
      </c>
      <c r="K11" s="449" t="b">
        <f t="shared" si="3"/>
        <v>1</v>
      </c>
      <c r="L11" s="446">
        <f>'Табл.2 інші випадки повт.лікув'!I9</f>
        <v>10</v>
      </c>
    </row>
    <row r="12" spans="1:12" s="29" customFormat="1" ht="15">
      <c r="A12" s="373">
        <v>5</v>
      </c>
      <c r="B12" s="201" t="s">
        <v>7</v>
      </c>
      <c r="C12" s="350">
        <f>'[2]Табл 1000'!E11</f>
        <v>30</v>
      </c>
      <c r="D12" s="67">
        <v>18</v>
      </c>
      <c r="E12" s="46">
        <f t="shared" si="0"/>
        <v>60</v>
      </c>
      <c r="F12" s="68">
        <v>18</v>
      </c>
      <c r="G12" s="69">
        <f t="shared" si="1"/>
        <v>60</v>
      </c>
      <c r="H12" s="67">
        <v>5</v>
      </c>
      <c r="I12" s="70">
        <v>7</v>
      </c>
      <c r="J12" s="442">
        <f t="shared" si="2"/>
        <v>30</v>
      </c>
      <c r="K12" s="449" t="b">
        <f t="shared" si="3"/>
        <v>1</v>
      </c>
      <c r="L12" s="446">
        <f>'Табл.2 інші випадки повт.лікув'!I10</f>
        <v>5</v>
      </c>
    </row>
    <row r="13" spans="1:12" s="14" customFormat="1" ht="15">
      <c r="A13" s="373">
        <v>6</v>
      </c>
      <c r="B13" s="200" t="s">
        <v>8</v>
      </c>
      <c r="C13" s="350">
        <f>'[2]Табл 1000'!E12</f>
        <v>28</v>
      </c>
      <c r="D13" s="67">
        <v>12</v>
      </c>
      <c r="E13" s="46">
        <f t="shared" si="0"/>
        <v>42.857142857142854</v>
      </c>
      <c r="F13" s="68">
        <v>12</v>
      </c>
      <c r="G13" s="69">
        <f t="shared" si="1"/>
        <v>42.857142857142854</v>
      </c>
      <c r="H13" s="67">
        <v>0</v>
      </c>
      <c r="I13" s="70">
        <v>16</v>
      </c>
      <c r="J13" s="442">
        <f t="shared" si="2"/>
        <v>28</v>
      </c>
      <c r="K13" s="449" t="b">
        <f t="shared" si="3"/>
        <v>1</v>
      </c>
      <c r="L13" s="446">
        <f>'Табл.2 інші випадки повт.лікув'!I11</f>
        <v>0</v>
      </c>
    </row>
    <row r="14" spans="1:12" s="14" customFormat="1" ht="15">
      <c r="A14" s="373">
        <v>7</v>
      </c>
      <c r="B14" s="200" t="s">
        <v>9</v>
      </c>
      <c r="C14" s="350">
        <f>'[2]Табл 1000'!E13</f>
        <v>34</v>
      </c>
      <c r="D14" s="67">
        <v>10</v>
      </c>
      <c r="E14" s="46">
        <f t="shared" si="0"/>
        <v>29.411764705882355</v>
      </c>
      <c r="F14" s="68">
        <v>14</v>
      </c>
      <c r="G14" s="69">
        <f t="shared" si="1"/>
        <v>41.17647058823529</v>
      </c>
      <c r="H14" s="67">
        <v>8</v>
      </c>
      <c r="I14" s="70">
        <v>12</v>
      </c>
      <c r="J14" s="442">
        <f t="shared" si="2"/>
        <v>34</v>
      </c>
      <c r="K14" s="449" t="b">
        <f t="shared" si="3"/>
        <v>1</v>
      </c>
      <c r="L14" s="446">
        <f>'Табл.2 інші випадки повт.лікув'!I12</f>
        <v>8</v>
      </c>
    </row>
    <row r="15" spans="1:12" s="14" customFormat="1" ht="15">
      <c r="A15" s="373">
        <v>8</v>
      </c>
      <c r="B15" s="200" t="s">
        <v>10</v>
      </c>
      <c r="C15" s="350">
        <f>'[2]Табл 1000'!E14</f>
        <v>24</v>
      </c>
      <c r="D15" s="67">
        <v>11</v>
      </c>
      <c r="E15" s="46">
        <f t="shared" si="0"/>
        <v>45.83333333333333</v>
      </c>
      <c r="F15" s="68">
        <v>12</v>
      </c>
      <c r="G15" s="69">
        <f t="shared" si="1"/>
        <v>50</v>
      </c>
      <c r="H15" s="67">
        <v>3</v>
      </c>
      <c r="I15" s="70">
        <v>9</v>
      </c>
      <c r="J15" s="442">
        <f t="shared" si="2"/>
        <v>24</v>
      </c>
      <c r="K15" s="449" t="b">
        <f t="shared" si="3"/>
        <v>1</v>
      </c>
      <c r="L15" s="446">
        <f>'Табл.2 інші випадки повт.лікув'!I13</f>
        <v>3</v>
      </c>
    </row>
    <row r="16" spans="1:12" s="14" customFormat="1" ht="15">
      <c r="A16" s="373">
        <v>9</v>
      </c>
      <c r="B16" s="200" t="s">
        <v>11</v>
      </c>
      <c r="C16" s="350">
        <f>'[2]Табл 1000'!E15</f>
        <v>17</v>
      </c>
      <c r="D16" s="67">
        <v>3</v>
      </c>
      <c r="E16" s="46">
        <f t="shared" si="0"/>
        <v>18.75</v>
      </c>
      <c r="F16" s="68">
        <v>3</v>
      </c>
      <c r="G16" s="69">
        <f t="shared" si="1"/>
        <v>18.75</v>
      </c>
      <c r="H16" s="67">
        <v>4</v>
      </c>
      <c r="I16" s="70">
        <v>9</v>
      </c>
      <c r="J16" s="442">
        <f t="shared" si="2"/>
        <v>16</v>
      </c>
      <c r="K16" s="449" t="b">
        <f t="shared" si="3"/>
        <v>1</v>
      </c>
      <c r="L16" s="446">
        <f>'Табл.2 інші випадки повт.лікув'!I14</f>
        <v>4</v>
      </c>
    </row>
    <row r="17" spans="1:12" s="14" customFormat="1" ht="15">
      <c r="A17" s="373">
        <v>10</v>
      </c>
      <c r="B17" s="200" t="s">
        <v>12</v>
      </c>
      <c r="C17" s="350">
        <f>'[2]Табл 1000'!E16</f>
        <v>49</v>
      </c>
      <c r="D17" s="67">
        <v>23</v>
      </c>
      <c r="E17" s="46">
        <f t="shared" si="0"/>
        <v>46.93877551020408</v>
      </c>
      <c r="F17" s="68">
        <v>24</v>
      </c>
      <c r="G17" s="69">
        <f t="shared" si="1"/>
        <v>48.97959183673469</v>
      </c>
      <c r="H17" s="67">
        <v>21</v>
      </c>
      <c r="I17" s="70">
        <v>4</v>
      </c>
      <c r="J17" s="442">
        <f t="shared" si="2"/>
        <v>49</v>
      </c>
      <c r="K17" s="449" t="b">
        <f t="shared" si="3"/>
        <v>1</v>
      </c>
      <c r="L17" s="446">
        <f>'Табл.2 інші випадки повт.лікув'!I15</f>
        <v>21</v>
      </c>
    </row>
    <row r="18" spans="1:12" s="14" customFormat="1" ht="15">
      <c r="A18" s="373">
        <v>11</v>
      </c>
      <c r="B18" s="200" t="s">
        <v>13</v>
      </c>
      <c r="C18" s="350">
        <f>'[2]Табл 1000'!E17</f>
        <v>11</v>
      </c>
      <c r="D18" s="67">
        <v>2</v>
      </c>
      <c r="E18" s="46">
        <f t="shared" si="0"/>
        <v>18.181818181818183</v>
      </c>
      <c r="F18" s="68">
        <v>2</v>
      </c>
      <c r="G18" s="69">
        <f t="shared" si="1"/>
        <v>18.181818181818183</v>
      </c>
      <c r="H18" s="67">
        <v>6</v>
      </c>
      <c r="I18" s="70">
        <v>3</v>
      </c>
      <c r="J18" s="442">
        <f t="shared" si="2"/>
        <v>11</v>
      </c>
      <c r="K18" s="449" t="b">
        <f t="shared" si="3"/>
        <v>1</v>
      </c>
      <c r="L18" s="446">
        <f>'Табл.2 інші випадки повт.лікув'!I16</f>
        <v>6</v>
      </c>
    </row>
    <row r="19" spans="1:12" s="14" customFormat="1" ht="15">
      <c r="A19" s="373">
        <v>12</v>
      </c>
      <c r="B19" s="200" t="s">
        <v>14</v>
      </c>
      <c r="C19" s="350">
        <f>'[2]Табл 1000'!E18</f>
        <v>41</v>
      </c>
      <c r="D19" s="67">
        <v>17</v>
      </c>
      <c r="E19" s="46">
        <f t="shared" si="0"/>
        <v>41.46341463414634</v>
      </c>
      <c r="F19" s="68">
        <v>18</v>
      </c>
      <c r="G19" s="69">
        <f t="shared" si="1"/>
        <v>43.90243902439025</v>
      </c>
      <c r="H19" s="67">
        <v>11</v>
      </c>
      <c r="I19" s="70">
        <v>12</v>
      </c>
      <c r="J19" s="442">
        <f t="shared" si="2"/>
        <v>41</v>
      </c>
      <c r="K19" s="449" t="b">
        <f t="shared" si="3"/>
        <v>1</v>
      </c>
      <c r="L19" s="446">
        <f>'Табл.2 інші випадки повт.лікув'!I17</f>
        <v>11</v>
      </c>
    </row>
    <row r="20" spans="1:12" s="29" customFormat="1" ht="15">
      <c r="A20" s="373">
        <v>13</v>
      </c>
      <c r="B20" s="201" t="s">
        <v>15</v>
      </c>
      <c r="C20" s="350">
        <f>'[2]Табл 1000'!E19</f>
        <v>39</v>
      </c>
      <c r="D20" s="67">
        <v>15</v>
      </c>
      <c r="E20" s="46">
        <f t="shared" si="0"/>
        <v>38.46153846153847</v>
      </c>
      <c r="F20" s="68">
        <v>18</v>
      </c>
      <c r="G20" s="69">
        <f t="shared" si="1"/>
        <v>46.15384615384615</v>
      </c>
      <c r="H20" s="67">
        <v>8</v>
      </c>
      <c r="I20" s="70">
        <v>13</v>
      </c>
      <c r="J20" s="442">
        <f t="shared" si="2"/>
        <v>39</v>
      </c>
      <c r="K20" s="449" t="b">
        <f t="shared" si="3"/>
        <v>1</v>
      </c>
      <c r="L20" s="446">
        <f>'Табл.2 інші випадки повт.лікув'!I18</f>
        <v>8</v>
      </c>
    </row>
    <row r="21" spans="1:12" s="29" customFormat="1" ht="15">
      <c r="A21" s="373">
        <v>14</v>
      </c>
      <c r="B21" s="201" t="s">
        <v>16</v>
      </c>
      <c r="C21" s="350">
        <f>'[2]Табл 1000'!E20</f>
        <v>41</v>
      </c>
      <c r="D21" s="67">
        <v>22</v>
      </c>
      <c r="E21" s="46">
        <f t="shared" si="0"/>
        <v>53.65853658536586</v>
      </c>
      <c r="F21" s="68">
        <v>27</v>
      </c>
      <c r="G21" s="69">
        <f t="shared" si="1"/>
        <v>65.85365853658537</v>
      </c>
      <c r="H21" s="67">
        <v>3</v>
      </c>
      <c r="I21" s="70">
        <v>11</v>
      </c>
      <c r="J21" s="442">
        <f t="shared" si="2"/>
        <v>41</v>
      </c>
      <c r="K21" s="449" t="b">
        <f t="shared" si="3"/>
        <v>1</v>
      </c>
      <c r="L21" s="446">
        <f>'Табл.2 інші випадки повт.лікув'!I19</f>
        <v>3</v>
      </c>
    </row>
    <row r="22" spans="1:12" s="29" customFormat="1" ht="15">
      <c r="A22" s="373">
        <v>15</v>
      </c>
      <c r="B22" s="201" t="s">
        <v>17</v>
      </c>
      <c r="C22" s="350">
        <f>'[2]Табл 1000'!E21</f>
        <v>14</v>
      </c>
      <c r="D22" s="67">
        <v>2</v>
      </c>
      <c r="E22" s="46">
        <f t="shared" si="0"/>
        <v>14.285714285714285</v>
      </c>
      <c r="F22" s="68">
        <v>4</v>
      </c>
      <c r="G22" s="69">
        <f t="shared" si="1"/>
        <v>28.57142857142857</v>
      </c>
      <c r="H22" s="67">
        <v>8</v>
      </c>
      <c r="I22" s="70">
        <v>2</v>
      </c>
      <c r="J22" s="442">
        <f t="shared" si="2"/>
        <v>14</v>
      </c>
      <c r="K22" s="449" t="b">
        <f t="shared" si="3"/>
        <v>1</v>
      </c>
      <c r="L22" s="446">
        <f>'Табл.2 інші випадки повт.лікув'!I20</f>
        <v>8</v>
      </c>
    </row>
    <row r="23" spans="1:12" s="14" customFormat="1" ht="15">
      <c r="A23" s="373">
        <v>16</v>
      </c>
      <c r="B23" s="200" t="s">
        <v>18</v>
      </c>
      <c r="C23" s="350">
        <f>'[2]Табл 1000'!E22</f>
        <v>5</v>
      </c>
      <c r="D23" s="67">
        <v>2</v>
      </c>
      <c r="E23" s="46">
        <f t="shared" si="0"/>
        <v>40</v>
      </c>
      <c r="F23" s="68">
        <v>3</v>
      </c>
      <c r="G23" s="69">
        <f t="shared" si="1"/>
        <v>60</v>
      </c>
      <c r="H23" s="67">
        <v>0</v>
      </c>
      <c r="I23" s="70">
        <v>2</v>
      </c>
      <c r="J23" s="442">
        <f t="shared" si="2"/>
        <v>5</v>
      </c>
      <c r="K23" s="449" t="b">
        <f t="shared" si="3"/>
        <v>1</v>
      </c>
      <c r="L23" s="446">
        <f>'Табл.2 інші випадки повт.лікув'!I21</f>
        <v>0</v>
      </c>
    </row>
    <row r="24" spans="1:12" s="14" customFormat="1" ht="15">
      <c r="A24" s="373">
        <v>17</v>
      </c>
      <c r="B24" s="200" t="s">
        <v>19</v>
      </c>
      <c r="C24" s="350">
        <f>'[2]Табл 1000'!E23</f>
        <v>14</v>
      </c>
      <c r="D24" s="67">
        <v>8</v>
      </c>
      <c r="E24" s="46">
        <f t="shared" si="0"/>
        <v>57.14285714285714</v>
      </c>
      <c r="F24" s="68">
        <v>9</v>
      </c>
      <c r="G24" s="69">
        <f t="shared" si="1"/>
        <v>64.28571428571429</v>
      </c>
      <c r="H24" s="67">
        <v>5</v>
      </c>
      <c r="I24" s="70">
        <v>0</v>
      </c>
      <c r="J24" s="442">
        <f t="shared" si="2"/>
        <v>14</v>
      </c>
      <c r="K24" s="449" t="b">
        <f t="shared" si="3"/>
        <v>1</v>
      </c>
      <c r="L24" s="446">
        <f>'Табл.2 інші випадки повт.лікув'!I22</f>
        <v>5</v>
      </c>
    </row>
    <row r="25" spans="1:12" s="14" customFormat="1" ht="15">
      <c r="A25" s="373">
        <v>18</v>
      </c>
      <c r="B25" s="200" t="s">
        <v>20</v>
      </c>
      <c r="C25" s="350">
        <f>'[2]Табл 1000'!E24</f>
        <v>4</v>
      </c>
      <c r="D25" s="67">
        <v>2</v>
      </c>
      <c r="E25" s="46">
        <f t="shared" si="0"/>
        <v>50</v>
      </c>
      <c r="F25" s="68">
        <v>2</v>
      </c>
      <c r="G25" s="69">
        <f t="shared" si="1"/>
        <v>50</v>
      </c>
      <c r="H25" s="67">
        <v>2</v>
      </c>
      <c r="I25" s="70">
        <v>0</v>
      </c>
      <c r="J25" s="442">
        <f t="shared" si="2"/>
        <v>4</v>
      </c>
      <c r="K25" s="449" t="b">
        <f t="shared" si="3"/>
        <v>1</v>
      </c>
      <c r="L25" s="446">
        <f>'Табл.2 інші випадки повт.лікув'!I23</f>
        <v>2</v>
      </c>
    </row>
    <row r="26" spans="1:12" s="29" customFormat="1" ht="15">
      <c r="A26" s="373">
        <v>19</v>
      </c>
      <c r="B26" s="201" t="s">
        <v>21</v>
      </c>
      <c r="C26" s="350">
        <f>'[2]Табл 1000'!E25</f>
        <v>43</v>
      </c>
      <c r="D26" s="67">
        <v>15</v>
      </c>
      <c r="E26" s="46">
        <f t="shared" si="0"/>
        <v>34.883720930232556</v>
      </c>
      <c r="F26" s="68">
        <v>20</v>
      </c>
      <c r="G26" s="69">
        <f t="shared" si="1"/>
        <v>46.51162790697674</v>
      </c>
      <c r="H26" s="67">
        <v>9</v>
      </c>
      <c r="I26" s="70">
        <v>14</v>
      </c>
      <c r="J26" s="442">
        <f t="shared" si="2"/>
        <v>43</v>
      </c>
      <c r="K26" s="449" t="b">
        <f t="shared" si="3"/>
        <v>1</v>
      </c>
      <c r="L26" s="446">
        <f>'Табл.2 інші випадки повт.лікув'!I24</f>
        <v>9</v>
      </c>
    </row>
    <row r="27" spans="1:12" s="14" customFormat="1" ht="15">
      <c r="A27" s="373">
        <v>20</v>
      </c>
      <c r="B27" s="200" t="s">
        <v>22</v>
      </c>
      <c r="C27" s="350">
        <f>'[2]Табл 1000'!E26</f>
        <v>21</v>
      </c>
      <c r="D27" s="67">
        <v>11</v>
      </c>
      <c r="E27" s="46">
        <f t="shared" si="0"/>
        <v>52.38095238095239</v>
      </c>
      <c r="F27" s="68">
        <v>12</v>
      </c>
      <c r="G27" s="69">
        <f t="shared" si="1"/>
        <v>57.14285714285714</v>
      </c>
      <c r="H27" s="67">
        <v>3</v>
      </c>
      <c r="I27" s="70">
        <v>6</v>
      </c>
      <c r="J27" s="442">
        <f t="shared" si="2"/>
        <v>21</v>
      </c>
      <c r="K27" s="449" t="b">
        <f t="shared" si="3"/>
        <v>1</v>
      </c>
      <c r="L27" s="446">
        <f>'Табл.2 інші випадки повт.лікув'!I25</f>
        <v>3</v>
      </c>
    </row>
    <row r="28" spans="1:12" s="14" customFormat="1" ht="15">
      <c r="A28" s="373">
        <v>21</v>
      </c>
      <c r="B28" s="200" t="s">
        <v>23</v>
      </c>
      <c r="C28" s="350">
        <f>'[2]Табл 1000'!E27</f>
        <v>19</v>
      </c>
      <c r="D28" s="67">
        <v>9</v>
      </c>
      <c r="E28" s="46">
        <f t="shared" si="0"/>
        <v>47.368421052631575</v>
      </c>
      <c r="F28" s="68">
        <v>10</v>
      </c>
      <c r="G28" s="69">
        <f t="shared" si="1"/>
        <v>52.63157894736842</v>
      </c>
      <c r="H28" s="67">
        <v>6</v>
      </c>
      <c r="I28" s="70">
        <v>3</v>
      </c>
      <c r="J28" s="442">
        <f t="shared" si="2"/>
        <v>19</v>
      </c>
      <c r="K28" s="449" t="b">
        <f t="shared" si="3"/>
        <v>1</v>
      </c>
      <c r="L28" s="446">
        <f>'Табл.2 інші випадки повт.лікув'!I26</f>
        <v>6</v>
      </c>
    </row>
    <row r="29" spans="1:12" s="14" customFormat="1" ht="15">
      <c r="A29" s="373">
        <v>22</v>
      </c>
      <c r="B29" s="200" t="s">
        <v>24</v>
      </c>
      <c r="C29" s="350">
        <f>'[2]Табл 1000'!E28</f>
        <v>17</v>
      </c>
      <c r="D29" s="67">
        <v>2</v>
      </c>
      <c r="E29" s="46">
        <f t="shared" si="0"/>
        <v>11.76470588235294</v>
      </c>
      <c r="F29" s="68">
        <v>2</v>
      </c>
      <c r="G29" s="69">
        <f t="shared" si="1"/>
        <v>11.76470588235294</v>
      </c>
      <c r="H29" s="67">
        <v>7</v>
      </c>
      <c r="I29" s="70">
        <v>8</v>
      </c>
      <c r="J29" s="442">
        <f t="shared" si="2"/>
        <v>17</v>
      </c>
      <c r="K29" s="449" t="b">
        <f t="shared" si="3"/>
        <v>1</v>
      </c>
      <c r="L29" s="446">
        <f>'Табл.2 інші випадки повт.лікув'!I27</f>
        <v>7</v>
      </c>
    </row>
    <row r="30" spans="1:12" s="14" customFormat="1" ht="15">
      <c r="A30" s="373">
        <v>23</v>
      </c>
      <c r="B30" s="200" t="s">
        <v>25</v>
      </c>
      <c r="C30" s="350">
        <f>'[2]Табл 1000'!E29</f>
        <v>14</v>
      </c>
      <c r="D30" s="67">
        <v>8</v>
      </c>
      <c r="E30" s="46">
        <f t="shared" si="0"/>
        <v>57.14285714285714</v>
      </c>
      <c r="F30" s="68">
        <v>10</v>
      </c>
      <c r="G30" s="69">
        <f t="shared" si="1"/>
        <v>71.42857142857143</v>
      </c>
      <c r="H30" s="67">
        <v>2</v>
      </c>
      <c r="I30" s="70">
        <v>2</v>
      </c>
      <c r="J30" s="442">
        <f t="shared" si="2"/>
        <v>14</v>
      </c>
      <c r="K30" s="449" t="b">
        <f t="shared" si="3"/>
        <v>1</v>
      </c>
      <c r="L30" s="446">
        <f>'Табл.2 інші випадки повт.лікув'!I28</f>
        <v>2</v>
      </c>
    </row>
    <row r="31" spans="1:12" s="29" customFormat="1" ht="15">
      <c r="A31" s="373">
        <v>24</v>
      </c>
      <c r="B31" s="201" t="s">
        <v>26</v>
      </c>
      <c r="C31" s="350">
        <f>'[2]Табл 1000'!E30</f>
        <v>16</v>
      </c>
      <c r="D31" s="67">
        <v>4</v>
      </c>
      <c r="E31" s="46">
        <f t="shared" si="0"/>
        <v>25</v>
      </c>
      <c r="F31" s="68">
        <v>9</v>
      </c>
      <c r="G31" s="69">
        <f t="shared" si="1"/>
        <v>56.25</v>
      </c>
      <c r="H31" s="67">
        <v>4</v>
      </c>
      <c r="I31" s="70">
        <v>3</v>
      </c>
      <c r="J31" s="442">
        <f t="shared" si="2"/>
        <v>16</v>
      </c>
      <c r="K31" s="449" t="b">
        <f t="shared" si="3"/>
        <v>1</v>
      </c>
      <c r="L31" s="446">
        <f>'Табл.2 інші випадки повт.лікув'!I29</f>
        <v>4</v>
      </c>
    </row>
    <row r="32" spans="1:12" s="14" customFormat="1" ht="15">
      <c r="A32" s="373">
        <v>25</v>
      </c>
      <c r="B32" s="200" t="s">
        <v>27</v>
      </c>
      <c r="C32" s="350">
        <f>'[2]Табл 1000'!E31</f>
        <v>44</v>
      </c>
      <c r="D32" s="67">
        <v>12</v>
      </c>
      <c r="E32" s="46">
        <f t="shared" si="0"/>
        <v>27.27272727272727</v>
      </c>
      <c r="F32" s="68">
        <v>13</v>
      </c>
      <c r="G32" s="69">
        <f t="shared" si="1"/>
        <v>29.545454545454547</v>
      </c>
      <c r="H32" s="67">
        <v>15</v>
      </c>
      <c r="I32" s="70">
        <v>16</v>
      </c>
      <c r="J32" s="442">
        <f t="shared" si="2"/>
        <v>44</v>
      </c>
      <c r="K32" s="449" t="b">
        <f t="shared" si="3"/>
        <v>1</v>
      </c>
      <c r="L32" s="446">
        <f>'Табл.2 інші випадки повт.лікув'!I30</f>
        <v>15</v>
      </c>
    </row>
    <row r="33" spans="1:12" s="14" customFormat="1" ht="15">
      <c r="A33" s="374">
        <v>26</v>
      </c>
      <c r="B33" s="200" t="s">
        <v>51</v>
      </c>
      <c r="C33" s="350">
        <f>'[2]Табл 1000'!E32</f>
        <v>10</v>
      </c>
      <c r="D33" s="154">
        <v>5</v>
      </c>
      <c r="E33" s="46">
        <f t="shared" si="0"/>
        <v>50</v>
      </c>
      <c r="F33" s="167">
        <v>5</v>
      </c>
      <c r="G33" s="69">
        <f t="shared" si="1"/>
        <v>50</v>
      </c>
      <c r="H33" s="190">
        <v>0</v>
      </c>
      <c r="I33" s="184">
        <v>5</v>
      </c>
      <c r="J33" s="442">
        <f t="shared" si="2"/>
        <v>10</v>
      </c>
      <c r="K33" s="449" t="b">
        <f t="shared" si="3"/>
        <v>1</v>
      </c>
      <c r="L33" s="446">
        <f>'Табл.2 інші випадки повт.лікув'!I31</f>
        <v>0</v>
      </c>
    </row>
    <row r="34" spans="1:12" s="14" customFormat="1" ht="15.75" thickBot="1">
      <c r="A34" s="375">
        <v>27</v>
      </c>
      <c r="B34" s="200" t="s">
        <v>52</v>
      </c>
      <c r="C34" s="350">
        <f>'[2]Табл 1000'!E33</f>
        <v>0</v>
      </c>
      <c r="D34" s="170">
        <v>0</v>
      </c>
      <c r="E34" s="93" t="e">
        <f t="shared" si="0"/>
        <v>#DIV/0!</v>
      </c>
      <c r="F34" s="188">
        <v>0</v>
      </c>
      <c r="G34" s="85" t="e">
        <f t="shared" si="1"/>
        <v>#DIV/0!</v>
      </c>
      <c r="H34" s="203">
        <v>0</v>
      </c>
      <c r="I34" s="185">
        <v>0</v>
      </c>
      <c r="J34" s="443">
        <f t="shared" si="2"/>
        <v>0</v>
      </c>
      <c r="K34" s="450" t="b">
        <f t="shared" si="3"/>
        <v>1</v>
      </c>
      <c r="L34" s="447">
        <f>'Табл.2 інші випадки повт.лікув'!I32</f>
        <v>0</v>
      </c>
    </row>
    <row r="35" spans="1:12" ht="16.5" thickBot="1">
      <c r="A35" s="497" t="s">
        <v>2</v>
      </c>
      <c r="B35" s="498"/>
      <c r="C35" s="397">
        <f>'[1]Табл 1000'!E34</f>
        <v>0</v>
      </c>
      <c r="D35" s="187">
        <f>SUM(D8:D34)</f>
        <v>290</v>
      </c>
      <c r="E35" s="161">
        <f t="shared" si="0"/>
        <v>34.48275862068966</v>
      </c>
      <c r="F35" s="175">
        <f>SUM(F8:F34)</f>
        <v>351</v>
      </c>
      <c r="G35" s="186">
        <f t="shared" si="1"/>
        <v>41.73602853745541</v>
      </c>
      <c r="H35" s="187">
        <f>SUM(H8:H34)</f>
        <v>205</v>
      </c>
      <c r="I35" s="150">
        <f>SUM(I8:I34)</f>
        <v>285</v>
      </c>
      <c r="J35" s="187">
        <f>SUM(J8:J34)</f>
        <v>841</v>
      </c>
      <c r="K35" s="205" t="b">
        <f t="shared" si="3"/>
        <v>1</v>
      </c>
      <c r="L35" s="352">
        <f>'Табл.2 інші випадки повт.лікув'!I33</f>
        <v>205</v>
      </c>
    </row>
    <row r="36" spans="8:11" ht="15" customHeight="1">
      <c r="H36" s="18"/>
      <c r="I36" s="18"/>
      <c r="K36"/>
    </row>
    <row r="37" spans="1:12" ht="42" customHeight="1">
      <c r="A37" s="525" t="s">
        <v>66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</row>
    <row r="38" spans="1:11" ht="20.25">
      <c r="A38" s="521" t="s">
        <v>64</v>
      </c>
      <c r="B38" s="521"/>
      <c r="H38" s="18"/>
      <c r="I38" s="18"/>
      <c r="K38"/>
    </row>
    <row r="39" spans="1:13" ht="21" thickBot="1">
      <c r="A39" s="523" t="s">
        <v>39</v>
      </c>
      <c r="B39" s="524"/>
      <c r="C39" s="524"/>
      <c r="D39" s="524"/>
      <c r="E39" s="524"/>
      <c r="F39" s="500" t="s">
        <v>43</v>
      </c>
      <c r="G39" s="501"/>
      <c r="H39" s="501"/>
      <c r="I39" s="21"/>
      <c r="J39" s="19"/>
      <c r="K39" s="5"/>
      <c r="L39" s="5"/>
      <c r="M39" s="5"/>
    </row>
    <row r="40" spans="1:12" ht="20.25" customHeight="1" thickBot="1">
      <c r="A40" s="468" t="s">
        <v>0</v>
      </c>
      <c r="B40" s="516" t="s">
        <v>1</v>
      </c>
      <c r="C40" s="468" t="s">
        <v>55</v>
      </c>
      <c r="D40" s="476" t="s">
        <v>29</v>
      </c>
      <c r="E40" s="474"/>
      <c r="F40" s="474"/>
      <c r="G40" s="475"/>
      <c r="H40" s="468" t="s">
        <v>35</v>
      </c>
      <c r="I40" s="468" t="s">
        <v>36</v>
      </c>
      <c r="J40" s="486" t="s">
        <v>28</v>
      </c>
      <c r="K40" s="479" t="s">
        <v>41</v>
      </c>
      <c r="L40" s="468" t="s">
        <v>63</v>
      </c>
    </row>
    <row r="41" spans="1:12" ht="27" customHeight="1" thickBot="1">
      <c r="A41" s="469"/>
      <c r="B41" s="517"/>
      <c r="C41" s="469"/>
      <c r="D41" s="476" t="s">
        <v>31</v>
      </c>
      <c r="E41" s="475"/>
      <c r="F41" s="476" t="s">
        <v>32</v>
      </c>
      <c r="G41" s="475"/>
      <c r="H41" s="469"/>
      <c r="I41" s="469"/>
      <c r="J41" s="494"/>
      <c r="K41" s="480"/>
      <c r="L41" s="469"/>
    </row>
    <row r="42" spans="1:12" ht="35.25" customHeight="1" thickBot="1">
      <c r="A42" s="470"/>
      <c r="B42" s="518"/>
      <c r="C42" s="470"/>
      <c r="D42" s="7" t="s">
        <v>33</v>
      </c>
      <c r="E42" s="7" t="s">
        <v>34</v>
      </c>
      <c r="F42" s="7" t="s">
        <v>33</v>
      </c>
      <c r="G42" s="7" t="s">
        <v>34</v>
      </c>
      <c r="H42" s="470"/>
      <c r="I42" s="470"/>
      <c r="J42" s="503"/>
      <c r="K42" s="502"/>
      <c r="L42" s="470"/>
    </row>
    <row r="43" spans="1:12" s="14" customFormat="1" ht="15">
      <c r="A43" s="372">
        <v>1</v>
      </c>
      <c r="B43" s="55" t="s">
        <v>3</v>
      </c>
      <c r="C43" s="453">
        <f>'[2]Табл 1000'!E43</f>
        <v>11</v>
      </c>
      <c r="D43" s="67">
        <v>4</v>
      </c>
      <c r="E43" s="45">
        <f aca="true" t="shared" si="4" ref="E43:E70">D43/J43*100</f>
        <v>36.36363636363637</v>
      </c>
      <c r="F43" s="102">
        <v>5</v>
      </c>
      <c r="G43" s="71">
        <f aca="true" t="shared" si="5" ref="G43:G70">F43/J43*100</f>
        <v>45.45454545454545</v>
      </c>
      <c r="H43" s="72">
        <v>4</v>
      </c>
      <c r="I43" s="103">
        <v>2</v>
      </c>
      <c r="J43" s="48">
        <f aca="true" t="shared" si="6" ref="J43:J69">F43+H43+I43</f>
        <v>11</v>
      </c>
      <c r="K43" s="448" t="b">
        <f aca="true" t="shared" si="7" ref="K43:K70">EXACT(H43,L43)</f>
        <v>1</v>
      </c>
      <c r="L43" s="91">
        <f>'Табл.2 інші випадки повт.лікув'!I40</f>
        <v>4</v>
      </c>
    </row>
    <row r="44" spans="1:12" s="14" customFormat="1" ht="15">
      <c r="A44" s="373">
        <v>2</v>
      </c>
      <c r="B44" s="55" t="s">
        <v>4</v>
      </c>
      <c r="C44" s="350">
        <f>'[2]Табл 1000'!E44</f>
        <v>4</v>
      </c>
      <c r="D44" s="67">
        <v>2</v>
      </c>
      <c r="E44" s="45">
        <f t="shared" si="4"/>
        <v>50</v>
      </c>
      <c r="F44" s="102">
        <v>2</v>
      </c>
      <c r="G44" s="71">
        <f t="shared" si="5"/>
        <v>50</v>
      </c>
      <c r="H44" s="72">
        <v>1</v>
      </c>
      <c r="I44" s="103">
        <v>1</v>
      </c>
      <c r="J44" s="442">
        <f t="shared" si="6"/>
        <v>4</v>
      </c>
      <c r="K44" s="449" t="b">
        <f t="shared" si="7"/>
        <v>1</v>
      </c>
      <c r="L44" s="446">
        <f>'Табл.2 інші випадки повт.лікув'!I41</f>
        <v>1</v>
      </c>
    </row>
    <row r="45" spans="1:12" s="14" customFormat="1" ht="15">
      <c r="A45" s="373">
        <v>3</v>
      </c>
      <c r="B45" s="55" t="s">
        <v>5</v>
      </c>
      <c r="C45" s="350">
        <f>'[2]Табл 1000'!E45</f>
        <v>214</v>
      </c>
      <c r="D45" s="67">
        <v>62</v>
      </c>
      <c r="E45" s="45">
        <f t="shared" si="4"/>
        <v>28.971962616822427</v>
      </c>
      <c r="F45" s="102">
        <v>69</v>
      </c>
      <c r="G45" s="71">
        <f t="shared" si="5"/>
        <v>32.242990654205606</v>
      </c>
      <c r="H45" s="72">
        <v>53</v>
      </c>
      <c r="I45" s="103">
        <v>92</v>
      </c>
      <c r="J45" s="442">
        <f t="shared" si="6"/>
        <v>214</v>
      </c>
      <c r="K45" s="449" t="b">
        <f t="shared" si="7"/>
        <v>1</v>
      </c>
      <c r="L45" s="446">
        <f>'Табл.2 інші випадки повт.лікув'!I42</f>
        <v>53</v>
      </c>
    </row>
    <row r="46" spans="1:12" s="14" customFormat="1" ht="15">
      <c r="A46" s="373">
        <v>4</v>
      </c>
      <c r="B46" s="55" t="s">
        <v>6</v>
      </c>
      <c r="C46" s="350">
        <f>'[2]Табл 1000'!E46</f>
        <v>32</v>
      </c>
      <c r="D46" s="67">
        <v>8</v>
      </c>
      <c r="E46" s="45">
        <f t="shared" si="4"/>
        <v>25</v>
      </c>
      <c r="F46" s="102">
        <v>10</v>
      </c>
      <c r="G46" s="71">
        <f t="shared" si="5"/>
        <v>31.25</v>
      </c>
      <c r="H46" s="72">
        <v>4</v>
      </c>
      <c r="I46" s="103">
        <v>18</v>
      </c>
      <c r="J46" s="442">
        <f t="shared" si="6"/>
        <v>32</v>
      </c>
      <c r="K46" s="449" t="b">
        <f t="shared" si="7"/>
        <v>1</v>
      </c>
      <c r="L46" s="446">
        <f>'Табл.2 інші випадки повт.лікув'!I43</f>
        <v>4</v>
      </c>
    </row>
    <row r="47" spans="1:12" s="14" customFormat="1" ht="15">
      <c r="A47" s="373">
        <v>5</v>
      </c>
      <c r="B47" s="55" t="s">
        <v>7</v>
      </c>
      <c r="C47" s="350">
        <f>'[2]Табл 1000'!E47</f>
        <v>15</v>
      </c>
      <c r="D47" s="67">
        <v>8</v>
      </c>
      <c r="E47" s="45">
        <f t="shared" si="4"/>
        <v>53.333333333333336</v>
      </c>
      <c r="F47" s="102">
        <v>9</v>
      </c>
      <c r="G47" s="71">
        <f t="shared" si="5"/>
        <v>60</v>
      </c>
      <c r="H47" s="72">
        <v>3</v>
      </c>
      <c r="I47" s="103">
        <v>3</v>
      </c>
      <c r="J47" s="442">
        <f t="shared" si="6"/>
        <v>15</v>
      </c>
      <c r="K47" s="449" t="b">
        <f t="shared" si="7"/>
        <v>1</v>
      </c>
      <c r="L47" s="446">
        <f>'Табл.2 інші випадки повт.лікув'!I44</f>
        <v>3</v>
      </c>
    </row>
    <row r="48" spans="1:12" s="14" customFormat="1" ht="15">
      <c r="A48" s="373">
        <v>6</v>
      </c>
      <c r="B48" s="55" t="s">
        <v>8</v>
      </c>
      <c r="C48" s="350">
        <f>'[2]Табл 1000'!E48</f>
        <v>25</v>
      </c>
      <c r="D48" s="67">
        <v>13</v>
      </c>
      <c r="E48" s="45">
        <f t="shared" si="4"/>
        <v>52</v>
      </c>
      <c r="F48" s="102">
        <v>15</v>
      </c>
      <c r="G48" s="71">
        <f t="shared" si="5"/>
        <v>60</v>
      </c>
      <c r="H48" s="72">
        <v>0</v>
      </c>
      <c r="I48" s="103">
        <v>10</v>
      </c>
      <c r="J48" s="442">
        <f t="shared" si="6"/>
        <v>25</v>
      </c>
      <c r="K48" s="449" t="b">
        <f t="shared" si="7"/>
        <v>1</v>
      </c>
      <c r="L48" s="446">
        <f>'Табл.2 інші випадки повт.лікув'!I45</f>
        <v>0</v>
      </c>
    </row>
    <row r="49" spans="1:12" s="14" customFormat="1" ht="15">
      <c r="A49" s="373">
        <v>7</v>
      </c>
      <c r="B49" s="55" t="s">
        <v>9</v>
      </c>
      <c r="C49" s="350">
        <f>'[2]Табл 1000'!E49</f>
        <v>33</v>
      </c>
      <c r="D49" s="67">
        <v>8</v>
      </c>
      <c r="E49" s="45">
        <f t="shared" si="4"/>
        <v>24.242424242424242</v>
      </c>
      <c r="F49" s="102">
        <v>12</v>
      </c>
      <c r="G49" s="71">
        <f t="shared" si="5"/>
        <v>36.36363636363637</v>
      </c>
      <c r="H49" s="72">
        <v>9</v>
      </c>
      <c r="I49" s="103">
        <v>12</v>
      </c>
      <c r="J49" s="442">
        <f t="shared" si="6"/>
        <v>33</v>
      </c>
      <c r="K49" s="449" t="b">
        <f t="shared" si="7"/>
        <v>1</v>
      </c>
      <c r="L49" s="446">
        <f>'Табл.2 інші випадки повт.лікув'!I46</f>
        <v>9</v>
      </c>
    </row>
    <row r="50" spans="1:12" s="14" customFormat="1" ht="15">
      <c r="A50" s="373">
        <v>8</v>
      </c>
      <c r="B50" s="55" t="s">
        <v>10</v>
      </c>
      <c r="C50" s="350">
        <f>'[2]Табл 1000'!E50</f>
        <v>38</v>
      </c>
      <c r="D50" s="67">
        <v>19</v>
      </c>
      <c r="E50" s="45">
        <f t="shared" si="4"/>
        <v>50</v>
      </c>
      <c r="F50" s="102">
        <v>23</v>
      </c>
      <c r="G50" s="71">
        <f t="shared" si="5"/>
        <v>60.526315789473685</v>
      </c>
      <c r="H50" s="72">
        <v>5</v>
      </c>
      <c r="I50" s="103">
        <v>10</v>
      </c>
      <c r="J50" s="442">
        <f t="shared" si="6"/>
        <v>38</v>
      </c>
      <c r="K50" s="449" t="b">
        <f t="shared" si="7"/>
        <v>1</v>
      </c>
      <c r="L50" s="446">
        <f>'Табл.2 інші випадки повт.лікув'!I47</f>
        <v>5</v>
      </c>
    </row>
    <row r="51" spans="1:12" s="14" customFormat="1" ht="15">
      <c r="A51" s="373">
        <v>9</v>
      </c>
      <c r="B51" s="55" t="s">
        <v>11</v>
      </c>
      <c r="C51" s="350">
        <f>'[2]Табл 1000'!E51</f>
        <v>19</v>
      </c>
      <c r="D51" s="67">
        <v>5</v>
      </c>
      <c r="E51" s="45">
        <f t="shared" si="4"/>
        <v>26.31578947368421</v>
      </c>
      <c r="F51" s="102">
        <v>5</v>
      </c>
      <c r="G51" s="71">
        <f t="shared" si="5"/>
        <v>26.31578947368421</v>
      </c>
      <c r="H51" s="72">
        <v>7</v>
      </c>
      <c r="I51" s="103">
        <v>7</v>
      </c>
      <c r="J51" s="442">
        <f t="shared" si="6"/>
        <v>19</v>
      </c>
      <c r="K51" s="449" t="b">
        <f t="shared" si="7"/>
        <v>1</v>
      </c>
      <c r="L51" s="446">
        <f>'Табл.2 інші випадки повт.лікув'!I48</f>
        <v>7</v>
      </c>
    </row>
    <row r="52" spans="1:12" s="14" customFormat="1" ht="15">
      <c r="A52" s="373">
        <v>10</v>
      </c>
      <c r="B52" s="55" t="s">
        <v>12</v>
      </c>
      <c r="C52" s="350">
        <f>'[2]Табл 1000'!E52</f>
        <v>35</v>
      </c>
      <c r="D52" s="67">
        <v>15</v>
      </c>
      <c r="E52" s="45">
        <f t="shared" si="4"/>
        <v>42.857142857142854</v>
      </c>
      <c r="F52" s="102">
        <v>17</v>
      </c>
      <c r="G52" s="71">
        <f t="shared" si="5"/>
        <v>48.57142857142857</v>
      </c>
      <c r="H52" s="72">
        <v>12</v>
      </c>
      <c r="I52" s="103">
        <v>6</v>
      </c>
      <c r="J52" s="442">
        <f t="shared" si="6"/>
        <v>35</v>
      </c>
      <c r="K52" s="449" t="b">
        <f t="shared" si="7"/>
        <v>1</v>
      </c>
      <c r="L52" s="446">
        <f>'Табл.2 інші випадки повт.лікув'!I49</f>
        <v>12</v>
      </c>
    </row>
    <row r="53" spans="1:12" s="14" customFormat="1" ht="15">
      <c r="A53" s="373">
        <v>11</v>
      </c>
      <c r="B53" s="55" t="s">
        <v>13</v>
      </c>
      <c r="C53" s="350">
        <f>'[2]Табл 1000'!E53</f>
        <v>7</v>
      </c>
      <c r="D53" s="67">
        <v>5</v>
      </c>
      <c r="E53" s="45">
        <f t="shared" si="4"/>
        <v>71.42857142857143</v>
      </c>
      <c r="F53" s="102">
        <v>5</v>
      </c>
      <c r="G53" s="71">
        <f t="shared" si="5"/>
        <v>71.42857142857143</v>
      </c>
      <c r="H53" s="72">
        <v>0</v>
      </c>
      <c r="I53" s="103">
        <v>2</v>
      </c>
      <c r="J53" s="442">
        <f t="shared" si="6"/>
        <v>7</v>
      </c>
      <c r="K53" s="449" t="b">
        <f t="shared" si="7"/>
        <v>1</v>
      </c>
      <c r="L53" s="446">
        <f>'Табл.2 інші випадки повт.лікув'!I50</f>
        <v>0</v>
      </c>
    </row>
    <row r="54" spans="1:12" s="29" customFormat="1" ht="15">
      <c r="A54" s="373">
        <v>12</v>
      </c>
      <c r="B54" s="56" t="s">
        <v>14</v>
      </c>
      <c r="C54" s="350">
        <f>'[2]Табл 1000'!E54</f>
        <v>20</v>
      </c>
      <c r="D54" s="67">
        <v>8</v>
      </c>
      <c r="E54" s="45">
        <f t="shared" si="4"/>
        <v>40</v>
      </c>
      <c r="F54" s="108">
        <v>8</v>
      </c>
      <c r="G54" s="71">
        <f t="shared" si="5"/>
        <v>40</v>
      </c>
      <c r="H54" s="80">
        <v>7</v>
      </c>
      <c r="I54" s="109">
        <v>5</v>
      </c>
      <c r="J54" s="442">
        <f t="shared" si="6"/>
        <v>20</v>
      </c>
      <c r="K54" s="449" t="b">
        <f t="shared" si="7"/>
        <v>1</v>
      </c>
      <c r="L54" s="446">
        <f>'Табл.2 інші випадки повт.лікув'!I51</f>
        <v>7</v>
      </c>
    </row>
    <row r="55" spans="1:12" s="14" customFormat="1" ht="15">
      <c r="A55" s="373">
        <v>13</v>
      </c>
      <c r="B55" s="55" t="s">
        <v>15</v>
      </c>
      <c r="C55" s="350">
        <f>'[2]Табл 1000'!E55</f>
        <v>29</v>
      </c>
      <c r="D55" s="67">
        <v>9</v>
      </c>
      <c r="E55" s="45">
        <f t="shared" si="4"/>
        <v>31.03448275862069</v>
      </c>
      <c r="F55" s="102">
        <v>11</v>
      </c>
      <c r="G55" s="71">
        <f t="shared" si="5"/>
        <v>37.93103448275862</v>
      </c>
      <c r="H55" s="72">
        <v>4</v>
      </c>
      <c r="I55" s="103">
        <v>14</v>
      </c>
      <c r="J55" s="442">
        <f t="shared" si="6"/>
        <v>29</v>
      </c>
      <c r="K55" s="449" t="b">
        <f t="shared" si="7"/>
        <v>1</v>
      </c>
      <c r="L55" s="446">
        <f>'Табл.2 інші випадки повт.лікув'!I52</f>
        <v>4</v>
      </c>
    </row>
    <row r="56" spans="1:12" s="14" customFormat="1" ht="15">
      <c r="A56" s="373">
        <v>14</v>
      </c>
      <c r="B56" s="55" t="s">
        <v>16</v>
      </c>
      <c r="C56" s="350">
        <f>'[2]Табл 1000'!E56</f>
        <v>44</v>
      </c>
      <c r="D56" s="67">
        <v>22</v>
      </c>
      <c r="E56" s="45">
        <f t="shared" si="4"/>
        <v>50</v>
      </c>
      <c r="F56" s="102">
        <v>24</v>
      </c>
      <c r="G56" s="71">
        <f t="shared" si="5"/>
        <v>54.54545454545454</v>
      </c>
      <c r="H56" s="72">
        <v>11</v>
      </c>
      <c r="I56" s="103">
        <v>9</v>
      </c>
      <c r="J56" s="442">
        <f t="shared" si="6"/>
        <v>44</v>
      </c>
      <c r="K56" s="449" t="b">
        <f t="shared" si="7"/>
        <v>1</v>
      </c>
      <c r="L56" s="446">
        <f>'Табл.2 інші випадки повт.лікув'!I53</f>
        <v>11</v>
      </c>
    </row>
    <row r="57" spans="1:12" s="14" customFormat="1" ht="15">
      <c r="A57" s="373">
        <v>15</v>
      </c>
      <c r="B57" s="55" t="s">
        <v>17</v>
      </c>
      <c r="C57" s="350">
        <f>'[2]Табл 1000'!E57</f>
        <v>24</v>
      </c>
      <c r="D57" s="67">
        <v>4</v>
      </c>
      <c r="E57" s="45">
        <f t="shared" si="4"/>
        <v>16.666666666666664</v>
      </c>
      <c r="F57" s="102">
        <v>6</v>
      </c>
      <c r="G57" s="71">
        <f t="shared" si="5"/>
        <v>25</v>
      </c>
      <c r="H57" s="72">
        <v>9</v>
      </c>
      <c r="I57" s="103">
        <v>9</v>
      </c>
      <c r="J57" s="442">
        <f t="shared" si="6"/>
        <v>24</v>
      </c>
      <c r="K57" s="449" t="b">
        <f t="shared" si="7"/>
        <v>1</v>
      </c>
      <c r="L57" s="446">
        <f>'Табл.2 інші випадки повт.лікув'!I54</f>
        <v>9</v>
      </c>
    </row>
    <row r="58" spans="1:12" s="14" customFormat="1" ht="15">
      <c r="A58" s="373">
        <v>16</v>
      </c>
      <c r="B58" s="55" t="s">
        <v>18</v>
      </c>
      <c r="C58" s="350">
        <f>'[2]Табл 1000'!E58</f>
        <v>10</v>
      </c>
      <c r="D58" s="67">
        <v>6</v>
      </c>
      <c r="E58" s="45">
        <f t="shared" si="4"/>
        <v>60</v>
      </c>
      <c r="F58" s="102">
        <v>10</v>
      </c>
      <c r="G58" s="71">
        <f t="shared" si="5"/>
        <v>100</v>
      </c>
      <c r="H58" s="72">
        <v>0</v>
      </c>
      <c r="I58" s="103">
        <v>0</v>
      </c>
      <c r="J58" s="442">
        <f t="shared" si="6"/>
        <v>10</v>
      </c>
      <c r="K58" s="449" t="b">
        <f t="shared" si="7"/>
        <v>1</v>
      </c>
      <c r="L58" s="446">
        <f>'Табл.2 інші випадки повт.лікув'!I55</f>
        <v>0</v>
      </c>
    </row>
    <row r="59" spans="1:12" s="29" customFormat="1" ht="15">
      <c r="A59" s="373">
        <v>17</v>
      </c>
      <c r="B59" s="56" t="s">
        <v>19</v>
      </c>
      <c r="C59" s="350">
        <f>'[2]Табл 1000'!E59</f>
        <v>12</v>
      </c>
      <c r="D59" s="67">
        <v>5</v>
      </c>
      <c r="E59" s="45">
        <f t="shared" si="4"/>
        <v>41.66666666666667</v>
      </c>
      <c r="F59" s="108">
        <v>7</v>
      </c>
      <c r="G59" s="71">
        <f t="shared" si="5"/>
        <v>58.333333333333336</v>
      </c>
      <c r="H59" s="80">
        <v>4</v>
      </c>
      <c r="I59" s="109">
        <v>1</v>
      </c>
      <c r="J59" s="442">
        <f t="shared" si="6"/>
        <v>12</v>
      </c>
      <c r="K59" s="449" t="b">
        <f t="shared" si="7"/>
        <v>1</v>
      </c>
      <c r="L59" s="446">
        <f>'Табл.2 інші випадки повт.лікув'!I56</f>
        <v>4</v>
      </c>
    </row>
    <row r="60" spans="1:12" s="14" customFormat="1" ht="15">
      <c r="A60" s="373">
        <v>18</v>
      </c>
      <c r="B60" s="55" t="s">
        <v>20</v>
      </c>
      <c r="C60" s="350">
        <f>'[2]Табл 1000'!E60</f>
        <v>5</v>
      </c>
      <c r="D60" s="67">
        <v>4</v>
      </c>
      <c r="E60" s="45">
        <f t="shared" si="4"/>
        <v>80</v>
      </c>
      <c r="F60" s="102">
        <v>4</v>
      </c>
      <c r="G60" s="71">
        <f t="shared" si="5"/>
        <v>80</v>
      </c>
      <c r="H60" s="72">
        <v>1</v>
      </c>
      <c r="I60" s="103">
        <v>0</v>
      </c>
      <c r="J60" s="442">
        <f t="shared" si="6"/>
        <v>5</v>
      </c>
      <c r="K60" s="449" t="b">
        <f t="shared" si="7"/>
        <v>1</v>
      </c>
      <c r="L60" s="446">
        <f>'Табл.2 інші випадки повт.лікув'!I57</f>
        <v>1</v>
      </c>
    </row>
    <row r="61" spans="1:12" s="14" customFormat="1" ht="15">
      <c r="A61" s="373">
        <v>19</v>
      </c>
      <c r="B61" s="55" t="s">
        <v>21</v>
      </c>
      <c r="C61" s="350">
        <f>'[2]Табл 1000'!E61</f>
        <v>20</v>
      </c>
      <c r="D61" s="67">
        <v>8</v>
      </c>
      <c r="E61" s="45">
        <f t="shared" si="4"/>
        <v>40</v>
      </c>
      <c r="F61" s="102">
        <v>10</v>
      </c>
      <c r="G61" s="71">
        <f t="shared" si="5"/>
        <v>50</v>
      </c>
      <c r="H61" s="72">
        <v>1</v>
      </c>
      <c r="I61" s="103">
        <v>9</v>
      </c>
      <c r="J61" s="442">
        <f t="shared" si="6"/>
        <v>20</v>
      </c>
      <c r="K61" s="449" t="b">
        <f t="shared" si="7"/>
        <v>1</v>
      </c>
      <c r="L61" s="446">
        <f>'Табл.2 інші випадки повт.лікув'!I58</f>
        <v>1</v>
      </c>
    </row>
    <row r="62" spans="1:12" s="14" customFormat="1" ht="15">
      <c r="A62" s="373">
        <v>20</v>
      </c>
      <c r="B62" s="55" t="s">
        <v>22</v>
      </c>
      <c r="C62" s="350">
        <f>'[2]Табл 1000'!E62</f>
        <v>31</v>
      </c>
      <c r="D62" s="67">
        <v>11</v>
      </c>
      <c r="E62" s="45">
        <f t="shared" si="4"/>
        <v>35.483870967741936</v>
      </c>
      <c r="F62" s="102">
        <v>16</v>
      </c>
      <c r="G62" s="71">
        <f t="shared" si="5"/>
        <v>51.61290322580645</v>
      </c>
      <c r="H62" s="72">
        <v>4</v>
      </c>
      <c r="I62" s="103">
        <v>11</v>
      </c>
      <c r="J62" s="442">
        <f t="shared" si="6"/>
        <v>31</v>
      </c>
      <c r="K62" s="449" t="b">
        <f t="shared" si="7"/>
        <v>1</v>
      </c>
      <c r="L62" s="446">
        <f>'Табл.2 інші випадки повт.лікув'!I59</f>
        <v>4</v>
      </c>
    </row>
    <row r="63" spans="1:12" s="14" customFormat="1" ht="15">
      <c r="A63" s="373">
        <v>21</v>
      </c>
      <c r="B63" s="55" t="s">
        <v>23</v>
      </c>
      <c r="C63" s="350">
        <f>'[2]Табл 1000'!E63</f>
        <v>14</v>
      </c>
      <c r="D63" s="67">
        <v>7</v>
      </c>
      <c r="E63" s="45">
        <f t="shared" si="4"/>
        <v>50</v>
      </c>
      <c r="F63" s="102">
        <v>8</v>
      </c>
      <c r="G63" s="71">
        <f t="shared" si="5"/>
        <v>57.14285714285714</v>
      </c>
      <c r="H63" s="72">
        <v>1</v>
      </c>
      <c r="I63" s="103">
        <v>5</v>
      </c>
      <c r="J63" s="442">
        <f t="shared" si="6"/>
        <v>14</v>
      </c>
      <c r="K63" s="449" t="b">
        <f t="shared" si="7"/>
        <v>1</v>
      </c>
      <c r="L63" s="446">
        <f>'Табл.2 інші випадки повт.лікув'!I60</f>
        <v>1</v>
      </c>
    </row>
    <row r="64" spans="1:12" s="14" customFormat="1" ht="15">
      <c r="A64" s="373">
        <v>22</v>
      </c>
      <c r="B64" s="55" t="s">
        <v>24</v>
      </c>
      <c r="C64" s="350">
        <f>'[2]Табл 1000'!E64</f>
        <v>21</v>
      </c>
      <c r="D64" s="67">
        <v>2</v>
      </c>
      <c r="E64" s="45">
        <f t="shared" si="4"/>
        <v>9.523809523809524</v>
      </c>
      <c r="F64" s="102">
        <v>7</v>
      </c>
      <c r="G64" s="71">
        <f t="shared" si="5"/>
        <v>33.33333333333333</v>
      </c>
      <c r="H64" s="72">
        <v>4</v>
      </c>
      <c r="I64" s="103">
        <v>10</v>
      </c>
      <c r="J64" s="442">
        <f t="shared" si="6"/>
        <v>21</v>
      </c>
      <c r="K64" s="449" t="b">
        <f t="shared" si="7"/>
        <v>1</v>
      </c>
      <c r="L64" s="446">
        <f>'Табл.2 інші випадки повт.лікув'!I61</f>
        <v>4</v>
      </c>
    </row>
    <row r="65" spans="1:12" s="14" customFormat="1" ht="15">
      <c r="A65" s="373">
        <v>23</v>
      </c>
      <c r="B65" s="55" t="s">
        <v>25</v>
      </c>
      <c r="C65" s="350">
        <f>'[2]Табл 1000'!E65</f>
        <v>10</v>
      </c>
      <c r="D65" s="67">
        <v>3</v>
      </c>
      <c r="E65" s="45">
        <f t="shared" si="4"/>
        <v>30</v>
      </c>
      <c r="F65" s="102">
        <v>5</v>
      </c>
      <c r="G65" s="71">
        <f t="shared" si="5"/>
        <v>50</v>
      </c>
      <c r="H65" s="72">
        <v>1</v>
      </c>
      <c r="I65" s="103">
        <v>4</v>
      </c>
      <c r="J65" s="442">
        <f t="shared" si="6"/>
        <v>10</v>
      </c>
      <c r="K65" s="449" t="b">
        <f t="shared" si="7"/>
        <v>1</v>
      </c>
      <c r="L65" s="446">
        <f>'Табл.2 інші випадки повт.лікув'!I62</f>
        <v>1</v>
      </c>
    </row>
    <row r="66" spans="1:12" s="14" customFormat="1" ht="15">
      <c r="A66" s="373">
        <v>24</v>
      </c>
      <c r="B66" s="55" t="s">
        <v>26</v>
      </c>
      <c r="C66" s="350">
        <f>'[2]Табл 1000'!E66</f>
        <v>12</v>
      </c>
      <c r="D66" s="67">
        <v>5</v>
      </c>
      <c r="E66" s="45">
        <f t="shared" si="4"/>
        <v>41.66666666666667</v>
      </c>
      <c r="F66" s="102">
        <v>6</v>
      </c>
      <c r="G66" s="71">
        <f t="shared" si="5"/>
        <v>50</v>
      </c>
      <c r="H66" s="72">
        <v>3</v>
      </c>
      <c r="I66" s="103">
        <v>3</v>
      </c>
      <c r="J66" s="442">
        <f t="shared" si="6"/>
        <v>12</v>
      </c>
      <c r="K66" s="449" t="b">
        <f t="shared" si="7"/>
        <v>1</v>
      </c>
      <c r="L66" s="446">
        <f>'Табл.2 інші випадки повт.лікув'!I63</f>
        <v>3</v>
      </c>
    </row>
    <row r="67" spans="1:12" s="14" customFormat="1" ht="15">
      <c r="A67" s="373">
        <v>25</v>
      </c>
      <c r="B67" s="55" t="s">
        <v>27</v>
      </c>
      <c r="C67" s="350">
        <f>'[2]Табл 1000'!E67</f>
        <v>33</v>
      </c>
      <c r="D67" s="67">
        <v>9</v>
      </c>
      <c r="E67" s="45">
        <f t="shared" si="4"/>
        <v>27.27272727272727</v>
      </c>
      <c r="F67" s="102">
        <v>10</v>
      </c>
      <c r="G67" s="71">
        <f t="shared" si="5"/>
        <v>30.303030303030305</v>
      </c>
      <c r="H67" s="72">
        <v>13</v>
      </c>
      <c r="I67" s="103">
        <v>10</v>
      </c>
      <c r="J67" s="442">
        <f t="shared" si="6"/>
        <v>33</v>
      </c>
      <c r="K67" s="449" t="b">
        <f t="shared" si="7"/>
        <v>1</v>
      </c>
      <c r="L67" s="446">
        <f>'Табл.2 інші випадки повт.лікув'!I64</f>
        <v>13</v>
      </c>
    </row>
    <row r="68" spans="1:12" s="14" customFormat="1" ht="15">
      <c r="A68" s="374">
        <v>26</v>
      </c>
      <c r="B68" s="55" t="s">
        <v>51</v>
      </c>
      <c r="C68" s="350">
        <f>'[2]Табл 1000'!E68</f>
        <v>4</v>
      </c>
      <c r="D68" s="67">
        <v>3</v>
      </c>
      <c r="E68" s="45">
        <f t="shared" si="4"/>
        <v>75</v>
      </c>
      <c r="F68" s="114">
        <v>3</v>
      </c>
      <c r="G68" s="71">
        <f t="shared" si="5"/>
        <v>75</v>
      </c>
      <c r="H68" s="99">
        <v>1</v>
      </c>
      <c r="I68" s="99">
        <v>0</v>
      </c>
      <c r="J68" s="442">
        <f t="shared" si="6"/>
        <v>4</v>
      </c>
      <c r="K68" s="449" t="b">
        <f t="shared" si="7"/>
        <v>1</v>
      </c>
      <c r="L68" s="446">
        <f>'Табл.2 інші випадки повт.лікув'!I65</f>
        <v>1</v>
      </c>
    </row>
    <row r="69" spans="1:12" s="14" customFormat="1" ht="15.75" thickBot="1">
      <c r="A69" s="375">
        <v>27</v>
      </c>
      <c r="B69" s="55" t="s">
        <v>52</v>
      </c>
      <c r="C69" s="454">
        <f>'[2]Табл 1000'!E69</f>
        <v>0</v>
      </c>
      <c r="D69" s="67">
        <v>0</v>
      </c>
      <c r="E69" s="84" t="e">
        <f t="shared" si="4"/>
        <v>#DIV/0!</v>
      </c>
      <c r="F69" s="147">
        <v>0</v>
      </c>
      <c r="G69" s="87" t="e">
        <f t="shared" si="5"/>
        <v>#DIV/0!</v>
      </c>
      <c r="H69" s="101">
        <v>0</v>
      </c>
      <c r="I69" s="101">
        <v>0</v>
      </c>
      <c r="J69" s="443">
        <f t="shared" si="6"/>
        <v>0</v>
      </c>
      <c r="K69" s="450" t="b">
        <f t="shared" si="7"/>
        <v>1</v>
      </c>
      <c r="L69" s="447">
        <f>'Табл.2 інші випадки повт.лікув'!I66</f>
        <v>0</v>
      </c>
    </row>
    <row r="70" spans="1:12" ht="16.5" thickBot="1">
      <c r="A70" s="510" t="s">
        <v>2</v>
      </c>
      <c r="B70" s="522"/>
      <c r="C70" s="193">
        <f>SUM(C43:C69)</f>
        <v>722</v>
      </c>
      <c r="D70" s="193">
        <f>SUM(D43:D69)</f>
        <v>255</v>
      </c>
      <c r="E70" s="160">
        <f t="shared" si="4"/>
        <v>35.3185595567867</v>
      </c>
      <c r="F70" s="187">
        <f>SUM(F43:F69)</f>
        <v>307</v>
      </c>
      <c r="G70" s="207">
        <f t="shared" si="5"/>
        <v>42.5207756232687</v>
      </c>
      <c r="H70" s="158">
        <f>SUM(H43:H69)</f>
        <v>162</v>
      </c>
      <c r="I70" s="158">
        <f>SUM(I43:I69)</f>
        <v>253</v>
      </c>
      <c r="J70" s="158">
        <f>SUM(J43:J69)</f>
        <v>722</v>
      </c>
      <c r="K70" s="205" t="b">
        <f t="shared" si="7"/>
        <v>1</v>
      </c>
      <c r="L70" s="352">
        <f>'Табл.2 інші випадки повт.лікув'!I67</f>
        <v>162</v>
      </c>
    </row>
    <row r="71" spans="8:11" ht="21.75" customHeight="1">
      <c r="H71" s="18"/>
      <c r="I71" s="18"/>
      <c r="K71"/>
    </row>
    <row r="72" spans="1:12" ht="38.25" customHeight="1">
      <c r="A72" s="525" t="s">
        <v>66</v>
      </c>
      <c r="B72" s="525"/>
      <c r="C72" s="525"/>
      <c r="D72" s="525"/>
      <c r="E72" s="525"/>
      <c r="F72" s="525"/>
      <c r="G72" s="525"/>
      <c r="H72" s="525"/>
      <c r="I72" s="525"/>
      <c r="J72" s="525"/>
      <c r="K72" s="525"/>
      <c r="L72" s="525"/>
    </row>
    <row r="73" spans="1:11" ht="20.25">
      <c r="A73" s="521" t="s">
        <v>64</v>
      </c>
      <c r="B73" s="521"/>
      <c r="H73" s="18"/>
      <c r="I73" s="18"/>
      <c r="K73"/>
    </row>
    <row r="74" spans="1:13" ht="21" thickBot="1">
      <c r="A74" s="523" t="s">
        <v>39</v>
      </c>
      <c r="B74" s="524"/>
      <c r="C74" s="524"/>
      <c r="D74" s="524"/>
      <c r="E74" s="524"/>
      <c r="F74" s="500" t="s">
        <v>44</v>
      </c>
      <c r="G74" s="501"/>
      <c r="H74" s="501"/>
      <c r="I74" s="21"/>
      <c r="J74" s="19"/>
      <c r="K74" s="5"/>
      <c r="L74" s="5"/>
      <c r="M74" s="5"/>
    </row>
    <row r="75" spans="1:12" ht="20.25" customHeight="1" thickBot="1">
      <c r="A75" s="468" t="s">
        <v>0</v>
      </c>
      <c r="B75" s="516" t="s">
        <v>1</v>
      </c>
      <c r="C75" s="468" t="s">
        <v>55</v>
      </c>
      <c r="D75" s="476" t="s">
        <v>29</v>
      </c>
      <c r="E75" s="474"/>
      <c r="F75" s="474"/>
      <c r="G75" s="475"/>
      <c r="H75" s="468" t="s">
        <v>35</v>
      </c>
      <c r="I75" s="468" t="s">
        <v>36</v>
      </c>
      <c r="J75" s="486" t="s">
        <v>28</v>
      </c>
      <c r="K75" s="479" t="s">
        <v>41</v>
      </c>
      <c r="L75" s="468" t="s">
        <v>63</v>
      </c>
    </row>
    <row r="76" spans="1:12" ht="27" customHeight="1" thickBot="1">
      <c r="A76" s="469"/>
      <c r="B76" s="517"/>
      <c r="C76" s="469"/>
      <c r="D76" s="476" t="s">
        <v>31</v>
      </c>
      <c r="E76" s="475"/>
      <c r="F76" s="476" t="s">
        <v>32</v>
      </c>
      <c r="G76" s="475"/>
      <c r="H76" s="469"/>
      <c r="I76" s="469"/>
      <c r="J76" s="494"/>
      <c r="K76" s="480"/>
      <c r="L76" s="469"/>
    </row>
    <row r="77" spans="1:12" ht="33" customHeight="1" thickBot="1">
      <c r="A77" s="470"/>
      <c r="B77" s="518"/>
      <c r="C77" s="469"/>
      <c r="D77" s="155" t="s">
        <v>33</v>
      </c>
      <c r="E77" s="7" t="s">
        <v>34</v>
      </c>
      <c r="F77" s="7" t="s">
        <v>33</v>
      </c>
      <c r="G77" s="7" t="s">
        <v>34</v>
      </c>
      <c r="H77" s="469"/>
      <c r="I77" s="469"/>
      <c r="J77" s="503"/>
      <c r="K77" s="502"/>
      <c r="L77" s="470"/>
    </row>
    <row r="78" spans="1:12" s="14" customFormat="1" ht="15">
      <c r="A78" s="372">
        <v>1</v>
      </c>
      <c r="B78" s="55" t="s">
        <v>3</v>
      </c>
      <c r="C78" s="326">
        <f>'[2]Табл 1000'!E79</f>
        <v>8</v>
      </c>
      <c r="D78" s="211">
        <v>6</v>
      </c>
      <c r="E78" s="216">
        <f aca="true" t="shared" si="8" ref="E78:E105">D78/J78*100</f>
        <v>75</v>
      </c>
      <c r="F78" s="102">
        <v>6</v>
      </c>
      <c r="G78" s="79">
        <f aca="true" t="shared" si="9" ref="G78:G105">F78/J78*100</f>
        <v>75</v>
      </c>
      <c r="H78" s="166">
        <v>1</v>
      </c>
      <c r="I78" s="211">
        <v>1</v>
      </c>
      <c r="J78" s="460">
        <f aca="true" t="shared" si="10" ref="J78:J104">F78+H78+I78</f>
        <v>8</v>
      </c>
      <c r="K78" s="461" t="b">
        <f aca="true" t="shared" si="11" ref="K78:K105">EXACT(H78,L78)</f>
        <v>1</v>
      </c>
      <c r="L78" s="111">
        <f>'Табл.2 інші випадки повт.лікув'!I74</f>
        <v>1</v>
      </c>
    </row>
    <row r="79" spans="1:12" s="29" customFormat="1" ht="15">
      <c r="A79" s="373">
        <v>2</v>
      </c>
      <c r="B79" s="56" t="s">
        <v>4</v>
      </c>
      <c r="C79" s="458">
        <f>'[2]Табл 1000'!E80</f>
        <v>8</v>
      </c>
      <c r="D79" s="213">
        <v>5</v>
      </c>
      <c r="E79" s="216">
        <f t="shared" si="8"/>
        <v>62.5</v>
      </c>
      <c r="F79" s="108">
        <v>6</v>
      </c>
      <c r="G79" s="79">
        <f t="shared" si="9"/>
        <v>75</v>
      </c>
      <c r="H79" s="212">
        <v>1</v>
      </c>
      <c r="I79" s="213">
        <v>1</v>
      </c>
      <c r="J79" s="462">
        <f t="shared" si="10"/>
        <v>8</v>
      </c>
      <c r="K79" s="463" t="b">
        <f t="shared" si="11"/>
        <v>1</v>
      </c>
      <c r="L79" s="464">
        <f>'Табл.2 інші випадки повт.лікув'!I75</f>
        <v>1</v>
      </c>
    </row>
    <row r="80" spans="1:12" s="14" customFormat="1" ht="15">
      <c r="A80" s="373">
        <v>3</v>
      </c>
      <c r="B80" s="55" t="s">
        <v>5</v>
      </c>
      <c r="C80" s="458">
        <f>'[2]Табл 1000'!E81</f>
        <v>165</v>
      </c>
      <c r="D80" s="211">
        <v>47</v>
      </c>
      <c r="E80" s="216">
        <f t="shared" si="8"/>
        <v>28.484848484848484</v>
      </c>
      <c r="F80" s="102">
        <v>61</v>
      </c>
      <c r="G80" s="79">
        <f t="shared" si="9"/>
        <v>36.96969696969697</v>
      </c>
      <c r="H80" s="166">
        <v>26</v>
      </c>
      <c r="I80" s="211">
        <v>78</v>
      </c>
      <c r="J80" s="462">
        <f>F80+H80+I80</f>
        <v>165</v>
      </c>
      <c r="K80" s="463" t="b">
        <f t="shared" si="11"/>
        <v>1</v>
      </c>
      <c r="L80" s="464">
        <f>'Табл.2 інші випадки повт.лікув'!I76</f>
        <v>26</v>
      </c>
    </row>
    <row r="81" spans="1:12" s="17" customFormat="1" ht="15">
      <c r="A81" s="373">
        <v>4</v>
      </c>
      <c r="B81" s="55" t="s">
        <v>6</v>
      </c>
      <c r="C81" s="458">
        <f>'[2]Табл 1000'!E82</f>
        <v>34</v>
      </c>
      <c r="D81" s="211">
        <v>16</v>
      </c>
      <c r="E81" s="216">
        <f t="shared" si="8"/>
        <v>47.05882352941176</v>
      </c>
      <c r="F81" s="102">
        <v>16</v>
      </c>
      <c r="G81" s="79">
        <f t="shared" si="9"/>
        <v>47.05882352941176</v>
      </c>
      <c r="H81" s="166">
        <v>1</v>
      </c>
      <c r="I81" s="211">
        <v>17</v>
      </c>
      <c r="J81" s="462">
        <f t="shared" si="10"/>
        <v>34</v>
      </c>
      <c r="K81" s="463" t="b">
        <f t="shared" si="11"/>
        <v>1</v>
      </c>
      <c r="L81" s="464">
        <f>'Табл.2 інші випадки повт.лікув'!I77</f>
        <v>1</v>
      </c>
    </row>
    <row r="82" spans="1:12" s="14" customFormat="1" ht="15">
      <c r="A82" s="373">
        <v>5</v>
      </c>
      <c r="B82" s="55" t="s">
        <v>7</v>
      </c>
      <c r="C82" s="458">
        <f>'[2]Табл 1000'!E83</f>
        <v>18</v>
      </c>
      <c r="D82" s="211">
        <v>10</v>
      </c>
      <c r="E82" s="216">
        <f t="shared" si="8"/>
        <v>55.55555555555556</v>
      </c>
      <c r="F82" s="102">
        <v>12</v>
      </c>
      <c r="G82" s="79">
        <f t="shared" si="9"/>
        <v>66.66666666666666</v>
      </c>
      <c r="H82" s="166">
        <v>1</v>
      </c>
      <c r="I82" s="211">
        <v>5</v>
      </c>
      <c r="J82" s="462">
        <f t="shared" si="10"/>
        <v>18</v>
      </c>
      <c r="K82" s="463" t="b">
        <f t="shared" si="11"/>
        <v>1</v>
      </c>
      <c r="L82" s="464">
        <f>'Табл.2 інші випадки повт.лікув'!I78</f>
        <v>1</v>
      </c>
    </row>
    <row r="83" spans="1:12" s="14" customFormat="1" ht="15">
      <c r="A83" s="373">
        <v>6</v>
      </c>
      <c r="B83" s="55" t="s">
        <v>8</v>
      </c>
      <c r="C83" s="458">
        <f>'[2]Табл 1000'!E84</f>
        <v>45</v>
      </c>
      <c r="D83" s="211">
        <v>25</v>
      </c>
      <c r="E83" s="216">
        <f t="shared" si="8"/>
        <v>55.55555555555556</v>
      </c>
      <c r="F83" s="102">
        <v>28</v>
      </c>
      <c r="G83" s="79">
        <f t="shared" si="9"/>
        <v>62.22222222222222</v>
      </c>
      <c r="H83" s="166">
        <v>0</v>
      </c>
      <c r="I83" s="211">
        <v>17</v>
      </c>
      <c r="J83" s="462">
        <f t="shared" si="10"/>
        <v>45</v>
      </c>
      <c r="K83" s="463" t="b">
        <f t="shared" si="11"/>
        <v>1</v>
      </c>
      <c r="L83" s="464">
        <f>'Табл.2 інші випадки повт.лікув'!I79</f>
        <v>0</v>
      </c>
    </row>
    <row r="84" spans="1:12" s="14" customFormat="1" ht="15">
      <c r="A84" s="373">
        <v>7</v>
      </c>
      <c r="B84" s="55" t="s">
        <v>9</v>
      </c>
      <c r="C84" s="458">
        <f>'[2]Табл 1000'!E85</f>
        <v>21</v>
      </c>
      <c r="D84" s="211">
        <v>8</v>
      </c>
      <c r="E84" s="216">
        <f t="shared" si="8"/>
        <v>38.095238095238095</v>
      </c>
      <c r="F84" s="102">
        <v>11</v>
      </c>
      <c r="G84" s="79">
        <f t="shared" si="9"/>
        <v>52.38095238095239</v>
      </c>
      <c r="H84" s="166">
        <v>5</v>
      </c>
      <c r="I84" s="211">
        <v>5</v>
      </c>
      <c r="J84" s="462">
        <f t="shared" si="10"/>
        <v>21</v>
      </c>
      <c r="K84" s="463" t="b">
        <f t="shared" si="11"/>
        <v>1</v>
      </c>
      <c r="L84" s="464">
        <f>'Табл.2 інші випадки повт.лікув'!I80</f>
        <v>5</v>
      </c>
    </row>
    <row r="85" spans="1:12" s="14" customFormat="1" ht="15">
      <c r="A85" s="373">
        <v>8</v>
      </c>
      <c r="B85" s="55" t="s">
        <v>10</v>
      </c>
      <c r="C85" s="458">
        <f>'[2]Табл 1000'!E86</f>
        <v>21</v>
      </c>
      <c r="D85" s="211">
        <v>9</v>
      </c>
      <c r="E85" s="216">
        <f t="shared" si="8"/>
        <v>42.857142857142854</v>
      </c>
      <c r="F85" s="102">
        <v>12</v>
      </c>
      <c r="G85" s="79">
        <f t="shared" si="9"/>
        <v>57.14285714285714</v>
      </c>
      <c r="H85" s="166">
        <v>2</v>
      </c>
      <c r="I85" s="211">
        <v>7</v>
      </c>
      <c r="J85" s="462">
        <f t="shared" si="10"/>
        <v>21</v>
      </c>
      <c r="K85" s="463" t="b">
        <f t="shared" si="11"/>
        <v>1</v>
      </c>
      <c r="L85" s="464">
        <f>'Табл.2 інші випадки повт.лікув'!I81</f>
        <v>2</v>
      </c>
    </row>
    <row r="86" spans="1:12" s="14" customFormat="1" ht="15">
      <c r="A86" s="373">
        <v>9</v>
      </c>
      <c r="B86" s="55" t="s">
        <v>11</v>
      </c>
      <c r="C86" s="458">
        <f>'[2]Табл 1000'!E87</f>
        <v>13</v>
      </c>
      <c r="D86" s="211">
        <v>3</v>
      </c>
      <c r="E86" s="216">
        <f t="shared" si="8"/>
        <v>23.076923076923077</v>
      </c>
      <c r="F86" s="102">
        <v>3</v>
      </c>
      <c r="G86" s="79">
        <f t="shared" si="9"/>
        <v>23.076923076923077</v>
      </c>
      <c r="H86" s="166">
        <v>5</v>
      </c>
      <c r="I86" s="211">
        <v>5</v>
      </c>
      <c r="J86" s="462">
        <f t="shared" si="10"/>
        <v>13</v>
      </c>
      <c r="K86" s="463" t="b">
        <f t="shared" si="11"/>
        <v>1</v>
      </c>
      <c r="L86" s="464">
        <f>'Табл.2 інші випадки повт.лікув'!I82</f>
        <v>5</v>
      </c>
    </row>
    <row r="87" spans="1:12" s="14" customFormat="1" ht="15">
      <c r="A87" s="373">
        <v>10</v>
      </c>
      <c r="B87" s="55" t="s">
        <v>12</v>
      </c>
      <c r="C87" s="458">
        <f>'[2]Табл 1000'!E88</f>
        <v>33</v>
      </c>
      <c r="D87" s="211">
        <v>11</v>
      </c>
      <c r="E87" s="216">
        <f t="shared" si="8"/>
        <v>33.33333333333333</v>
      </c>
      <c r="F87" s="102">
        <v>14</v>
      </c>
      <c r="G87" s="79">
        <f t="shared" si="9"/>
        <v>42.42424242424242</v>
      </c>
      <c r="H87" s="166">
        <v>17</v>
      </c>
      <c r="I87" s="211">
        <v>2</v>
      </c>
      <c r="J87" s="462">
        <f t="shared" si="10"/>
        <v>33</v>
      </c>
      <c r="K87" s="463" t="b">
        <f t="shared" si="11"/>
        <v>1</v>
      </c>
      <c r="L87" s="464">
        <f>'Табл.2 інші випадки повт.лікув'!I83</f>
        <v>17</v>
      </c>
    </row>
    <row r="88" spans="1:12" s="14" customFormat="1" ht="15">
      <c r="A88" s="373">
        <v>11</v>
      </c>
      <c r="B88" s="55" t="s">
        <v>13</v>
      </c>
      <c r="C88" s="458">
        <f>'[2]Табл 1000'!E89</f>
        <v>10</v>
      </c>
      <c r="D88" s="211">
        <v>3</v>
      </c>
      <c r="E88" s="216">
        <f t="shared" si="8"/>
        <v>30</v>
      </c>
      <c r="F88" s="102">
        <v>3</v>
      </c>
      <c r="G88" s="79">
        <f t="shared" si="9"/>
        <v>30</v>
      </c>
      <c r="H88" s="166">
        <v>2</v>
      </c>
      <c r="I88" s="211">
        <v>5</v>
      </c>
      <c r="J88" s="462">
        <f t="shared" si="10"/>
        <v>10</v>
      </c>
      <c r="K88" s="463" t="b">
        <f t="shared" si="11"/>
        <v>1</v>
      </c>
      <c r="L88" s="464">
        <f>'Табл.2 інші випадки повт.лікув'!I84</f>
        <v>2</v>
      </c>
    </row>
    <row r="89" spans="1:12" s="14" customFormat="1" ht="15">
      <c r="A89" s="373">
        <v>12</v>
      </c>
      <c r="B89" s="55" t="s">
        <v>14</v>
      </c>
      <c r="C89" s="458">
        <f>'[2]Табл 1000'!E90</f>
        <v>18</v>
      </c>
      <c r="D89" s="211">
        <v>7</v>
      </c>
      <c r="E89" s="216">
        <f t="shared" si="8"/>
        <v>38.88888888888889</v>
      </c>
      <c r="F89" s="102">
        <v>11</v>
      </c>
      <c r="G89" s="79">
        <f t="shared" si="9"/>
        <v>61.111111111111114</v>
      </c>
      <c r="H89" s="166">
        <v>3</v>
      </c>
      <c r="I89" s="211">
        <v>4</v>
      </c>
      <c r="J89" s="462">
        <f t="shared" si="10"/>
        <v>18</v>
      </c>
      <c r="K89" s="463" t="b">
        <f t="shared" si="11"/>
        <v>1</v>
      </c>
      <c r="L89" s="464">
        <f>'Табл.2 інші випадки повт.лікув'!I85</f>
        <v>3</v>
      </c>
    </row>
    <row r="90" spans="1:12" s="14" customFormat="1" ht="15">
      <c r="A90" s="373">
        <v>13</v>
      </c>
      <c r="B90" s="55" t="s">
        <v>15</v>
      </c>
      <c r="C90" s="458">
        <f>'[2]Табл 1000'!E91</f>
        <v>28</v>
      </c>
      <c r="D90" s="211">
        <v>7</v>
      </c>
      <c r="E90" s="216">
        <f t="shared" si="8"/>
        <v>25</v>
      </c>
      <c r="F90" s="102">
        <v>12</v>
      </c>
      <c r="G90" s="79">
        <f t="shared" si="9"/>
        <v>42.857142857142854</v>
      </c>
      <c r="H90" s="166">
        <v>4</v>
      </c>
      <c r="I90" s="211">
        <v>12</v>
      </c>
      <c r="J90" s="462">
        <f t="shared" si="10"/>
        <v>28</v>
      </c>
      <c r="K90" s="463" t="b">
        <f t="shared" si="11"/>
        <v>1</v>
      </c>
      <c r="L90" s="464">
        <f>'Табл.2 інші випадки повт.лікув'!I86</f>
        <v>4</v>
      </c>
    </row>
    <row r="91" spans="1:12" s="14" customFormat="1" ht="15">
      <c r="A91" s="373">
        <v>14</v>
      </c>
      <c r="B91" s="55" t="s">
        <v>16</v>
      </c>
      <c r="C91" s="458">
        <f>'[2]Табл 1000'!E92</f>
        <v>30</v>
      </c>
      <c r="D91" s="211">
        <v>16</v>
      </c>
      <c r="E91" s="216">
        <f t="shared" si="8"/>
        <v>53.333333333333336</v>
      </c>
      <c r="F91" s="102">
        <v>18</v>
      </c>
      <c r="G91" s="79">
        <f t="shared" si="9"/>
        <v>60</v>
      </c>
      <c r="H91" s="166">
        <v>3</v>
      </c>
      <c r="I91" s="211">
        <v>9</v>
      </c>
      <c r="J91" s="462">
        <f t="shared" si="10"/>
        <v>30</v>
      </c>
      <c r="K91" s="463" t="b">
        <f t="shared" si="11"/>
        <v>1</v>
      </c>
      <c r="L91" s="464">
        <f>'Табл.2 інші випадки повт.лікув'!I87</f>
        <v>3</v>
      </c>
    </row>
    <row r="92" spans="1:12" s="14" customFormat="1" ht="15">
      <c r="A92" s="373">
        <v>15</v>
      </c>
      <c r="B92" s="55" t="s">
        <v>17</v>
      </c>
      <c r="C92" s="458">
        <f>'[2]Табл 1000'!E93</f>
        <v>23</v>
      </c>
      <c r="D92" s="211">
        <v>6</v>
      </c>
      <c r="E92" s="216">
        <f t="shared" si="8"/>
        <v>26.08695652173913</v>
      </c>
      <c r="F92" s="102">
        <v>6</v>
      </c>
      <c r="G92" s="79">
        <f t="shared" si="9"/>
        <v>26.08695652173913</v>
      </c>
      <c r="H92" s="166">
        <v>8</v>
      </c>
      <c r="I92" s="211">
        <v>9</v>
      </c>
      <c r="J92" s="462">
        <f t="shared" si="10"/>
        <v>23</v>
      </c>
      <c r="K92" s="463" t="b">
        <f t="shared" si="11"/>
        <v>1</v>
      </c>
      <c r="L92" s="464">
        <f>'Табл.2 інші випадки повт.лікув'!I88</f>
        <v>8</v>
      </c>
    </row>
    <row r="93" spans="1:12" s="29" customFormat="1" ht="15">
      <c r="A93" s="373">
        <v>16</v>
      </c>
      <c r="B93" s="56" t="s">
        <v>18</v>
      </c>
      <c r="C93" s="458">
        <f>'[2]Табл 1000'!E94</f>
        <v>15</v>
      </c>
      <c r="D93" s="213">
        <v>11</v>
      </c>
      <c r="E93" s="216">
        <f t="shared" si="8"/>
        <v>73.33333333333333</v>
      </c>
      <c r="F93" s="108">
        <v>11</v>
      </c>
      <c r="G93" s="79">
        <f t="shared" si="9"/>
        <v>73.33333333333333</v>
      </c>
      <c r="H93" s="212">
        <v>2</v>
      </c>
      <c r="I93" s="213">
        <v>2</v>
      </c>
      <c r="J93" s="462">
        <f t="shared" si="10"/>
        <v>15</v>
      </c>
      <c r="K93" s="463" t="b">
        <f t="shared" si="11"/>
        <v>1</v>
      </c>
      <c r="L93" s="464">
        <f>'Табл.2 інші випадки повт.лікув'!I89</f>
        <v>2</v>
      </c>
    </row>
    <row r="94" spans="1:12" s="14" customFormat="1" ht="15">
      <c r="A94" s="373">
        <v>17</v>
      </c>
      <c r="B94" s="55" t="s">
        <v>19</v>
      </c>
      <c r="C94" s="458">
        <f>'[2]Табл 1000'!E95</f>
        <v>15</v>
      </c>
      <c r="D94" s="211">
        <v>7</v>
      </c>
      <c r="E94" s="216">
        <f t="shared" si="8"/>
        <v>46.666666666666664</v>
      </c>
      <c r="F94" s="102">
        <v>7</v>
      </c>
      <c r="G94" s="79">
        <f t="shared" si="9"/>
        <v>46.666666666666664</v>
      </c>
      <c r="H94" s="166">
        <v>5</v>
      </c>
      <c r="I94" s="211">
        <v>3</v>
      </c>
      <c r="J94" s="462">
        <f t="shared" si="10"/>
        <v>15</v>
      </c>
      <c r="K94" s="463" t="b">
        <f t="shared" si="11"/>
        <v>1</v>
      </c>
      <c r="L94" s="464">
        <f>'Табл.2 інші випадки повт.лікув'!I90</f>
        <v>5</v>
      </c>
    </row>
    <row r="95" spans="1:12" s="14" customFormat="1" ht="15">
      <c r="A95" s="373">
        <v>18</v>
      </c>
      <c r="B95" s="55" t="s">
        <v>20</v>
      </c>
      <c r="C95" s="458">
        <f>'[2]Табл 1000'!E96</f>
        <v>0</v>
      </c>
      <c r="D95" s="211">
        <v>0</v>
      </c>
      <c r="E95" s="216" t="e">
        <f t="shared" si="8"/>
        <v>#DIV/0!</v>
      </c>
      <c r="F95" s="102">
        <v>0</v>
      </c>
      <c r="G95" s="79" t="e">
        <f t="shared" si="9"/>
        <v>#DIV/0!</v>
      </c>
      <c r="H95" s="166">
        <v>0</v>
      </c>
      <c r="I95" s="211">
        <v>0</v>
      </c>
      <c r="J95" s="462">
        <f t="shared" si="10"/>
        <v>0</v>
      </c>
      <c r="K95" s="463" t="b">
        <f t="shared" si="11"/>
        <v>1</v>
      </c>
      <c r="L95" s="464">
        <f>'Табл.2 інші випадки повт.лікув'!I91</f>
        <v>0</v>
      </c>
    </row>
    <row r="96" spans="1:12" s="14" customFormat="1" ht="15">
      <c r="A96" s="373">
        <v>19</v>
      </c>
      <c r="B96" s="55" t="s">
        <v>21</v>
      </c>
      <c r="C96" s="458">
        <f>'[2]Табл 1000'!E97</f>
        <v>27</v>
      </c>
      <c r="D96" s="211">
        <v>10</v>
      </c>
      <c r="E96" s="216">
        <f t="shared" si="8"/>
        <v>37.03703703703704</v>
      </c>
      <c r="F96" s="102">
        <v>14</v>
      </c>
      <c r="G96" s="79">
        <f t="shared" si="9"/>
        <v>51.85185185185185</v>
      </c>
      <c r="H96" s="166">
        <v>7</v>
      </c>
      <c r="I96" s="211">
        <v>6</v>
      </c>
      <c r="J96" s="462">
        <f t="shared" si="10"/>
        <v>27</v>
      </c>
      <c r="K96" s="463" t="b">
        <f t="shared" si="11"/>
        <v>1</v>
      </c>
      <c r="L96" s="464">
        <f>'Табл.2 інші випадки повт.лікув'!I92</f>
        <v>7</v>
      </c>
    </row>
    <row r="97" spans="1:12" s="17" customFormat="1" ht="15">
      <c r="A97" s="373">
        <v>20</v>
      </c>
      <c r="B97" s="55" t="s">
        <v>22</v>
      </c>
      <c r="C97" s="458">
        <f>'[2]Табл 1000'!E98</f>
        <v>20</v>
      </c>
      <c r="D97" s="211">
        <v>9</v>
      </c>
      <c r="E97" s="216">
        <f t="shared" si="8"/>
        <v>45</v>
      </c>
      <c r="F97" s="102">
        <v>14</v>
      </c>
      <c r="G97" s="79">
        <f t="shared" si="9"/>
        <v>70</v>
      </c>
      <c r="H97" s="166">
        <v>2</v>
      </c>
      <c r="I97" s="211">
        <v>4</v>
      </c>
      <c r="J97" s="462">
        <f t="shared" si="10"/>
        <v>20</v>
      </c>
      <c r="K97" s="463" t="b">
        <f t="shared" si="11"/>
        <v>1</v>
      </c>
      <c r="L97" s="464">
        <f>'Табл.2 інші випадки повт.лікув'!I93</f>
        <v>2</v>
      </c>
    </row>
    <row r="98" spans="1:12" s="14" customFormat="1" ht="15">
      <c r="A98" s="373">
        <v>21</v>
      </c>
      <c r="B98" s="55" t="s">
        <v>23</v>
      </c>
      <c r="C98" s="458">
        <f>'[2]Табл 1000'!E99</f>
        <v>9</v>
      </c>
      <c r="D98" s="211">
        <v>2</v>
      </c>
      <c r="E98" s="216">
        <f t="shared" si="8"/>
        <v>22.22222222222222</v>
      </c>
      <c r="F98" s="102">
        <v>4</v>
      </c>
      <c r="G98" s="79">
        <f t="shared" si="9"/>
        <v>44.44444444444444</v>
      </c>
      <c r="H98" s="166">
        <v>2</v>
      </c>
      <c r="I98" s="211">
        <v>3</v>
      </c>
      <c r="J98" s="462">
        <f t="shared" si="10"/>
        <v>9</v>
      </c>
      <c r="K98" s="463" t="b">
        <f t="shared" si="11"/>
        <v>1</v>
      </c>
      <c r="L98" s="464">
        <f>'Табл.2 інші випадки повт.лікув'!I94</f>
        <v>2</v>
      </c>
    </row>
    <row r="99" spans="1:12" s="14" customFormat="1" ht="15">
      <c r="A99" s="373">
        <v>22</v>
      </c>
      <c r="B99" s="55" t="s">
        <v>24</v>
      </c>
      <c r="C99" s="458">
        <f>'[2]Табл 1000'!E100</f>
        <v>18</v>
      </c>
      <c r="D99" s="211">
        <v>6</v>
      </c>
      <c r="E99" s="216">
        <f t="shared" si="8"/>
        <v>33.33333333333333</v>
      </c>
      <c r="F99" s="102">
        <v>9</v>
      </c>
      <c r="G99" s="79">
        <f t="shared" si="9"/>
        <v>50</v>
      </c>
      <c r="H99" s="166">
        <v>4</v>
      </c>
      <c r="I99" s="211">
        <v>5</v>
      </c>
      <c r="J99" s="462">
        <f t="shared" si="10"/>
        <v>18</v>
      </c>
      <c r="K99" s="463" t="b">
        <f t="shared" si="11"/>
        <v>1</v>
      </c>
      <c r="L99" s="464">
        <f>'Табл.2 інші випадки повт.лікув'!I95</f>
        <v>4</v>
      </c>
    </row>
    <row r="100" spans="1:12" s="14" customFormat="1" ht="15">
      <c r="A100" s="373">
        <v>23</v>
      </c>
      <c r="B100" s="55" t="s">
        <v>25</v>
      </c>
      <c r="C100" s="458">
        <f>'[2]Табл 1000'!E101</f>
        <v>7</v>
      </c>
      <c r="D100" s="211">
        <v>4</v>
      </c>
      <c r="E100" s="216">
        <f t="shared" si="8"/>
        <v>57.14285714285714</v>
      </c>
      <c r="F100" s="102">
        <v>5</v>
      </c>
      <c r="G100" s="79">
        <f t="shared" si="9"/>
        <v>71.42857142857143</v>
      </c>
      <c r="H100" s="166">
        <v>0</v>
      </c>
      <c r="I100" s="211">
        <v>2</v>
      </c>
      <c r="J100" s="462">
        <f t="shared" si="10"/>
        <v>7</v>
      </c>
      <c r="K100" s="463" t="b">
        <f t="shared" si="11"/>
        <v>1</v>
      </c>
      <c r="L100" s="464">
        <f>'Табл.2 інші випадки повт.лікув'!I96</f>
        <v>0</v>
      </c>
    </row>
    <row r="101" spans="1:12" s="14" customFormat="1" ht="15">
      <c r="A101" s="373">
        <v>24</v>
      </c>
      <c r="B101" s="55" t="s">
        <v>26</v>
      </c>
      <c r="C101" s="458">
        <f>'[2]Табл 1000'!E102</f>
        <v>10</v>
      </c>
      <c r="D101" s="211">
        <v>3</v>
      </c>
      <c r="E101" s="216">
        <f t="shared" si="8"/>
        <v>30</v>
      </c>
      <c r="F101" s="102">
        <v>3</v>
      </c>
      <c r="G101" s="79">
        <f t="shared" si="9"/>
        <v>30</v>
      </c>
      <c r="H101" s="166">
        <v>3</v>
      </c>
      <c r="I101" s="211">
        <v>4</v>
      </c>
      <c r="J101" s="462">
        <f t="shared" si="10"/>
        <v>10</v>
      </c>
      <c r="K101" s="463" t="b">
        <f t="shared" si="11"/>
        <v>1</v>
      </c>
      <c r="L101" s="464">
        <f>'Табл.2 інші випадки повт.лікув'!I97</f>
        <v>3</v>
      </c>
    </row>
    <row r="102" spans="1:12" s="29" customFormat="1" ht="15">
      <c r="A102" s="373">
        <v>25</v>
      </c>
      <c r="B102" s="56" t="s">
        <v>27</v>
      </c>
      <c r="C102" s="458">
        <f>'[2]Табл 1000'!E103</f>
        <v>21</v>
      </c>
      <c r="D102" s="213">
        <v>8</v>
      </c>
      <c r="E102" s="216">
        <f t="shared" si="8"/>
        <v>38.095238095238095</v>
      </c>
      <c r="F102" s="108">
        <v>12</v>
      </c>
      <c r="G102" s="79">
        <f t="shared" si="9"/>
        <v>57.14285714285714</v>
      </c>
      <c r="H102" s="212">
        <v>5</v>
      </c>
      <c r="I102" s="213">
        <v>4</v>
      </c>
      <c r="J102" s="462">
        <f t="shared" si="10"/>
        <v>21</v>
      </c>
      <c r="K102" s="463" t="b">
        <f t="shared" si="11"/>
        <v>1</v>
      </c>
      <c r="L102" s="464">
        <f>'Табл.2 інші випадки повт.лікув'!I98</f>
        <v>5</v>
      </c>
    </row>
    <row r="103" spans="1:12" s="14" customFormat="1" ht="15">
      <c r="A103" s="374">
        <v>26</v>
      </c>
      <c r="B103" s="200" t="s">
        <v>51</v>
      </c>
      <c r="C103" s="458">
        <f>'[2]Табл 1000'!E104</f>
        <v>11</v>
      </c>
      <c r="D103" s="211">
        <v>3</v>
      </c>
      <c r="E103" s="216">
        <f t="shared" si="8"/>
        <v>27.27272727272727</v>
      </c>
      <c r="F103" s="129">
        <v>3</v>
      </c>
      <c r="G103" s="79">
        <f t="shared" si="9"/>
        <v>27.27272727272727</v>
      </c>
      <c r="H103" s="166">
        <v>4</v>
      </c>
      <c r="I103" s="211">
        <v>4</v>
      </c>
      <c r="J103" s="462">
        <f t="shared" si="10"/>
        <v>11</v>
      </c>
      <c r="K103" s="463" t="b">
        <f t="shared" si="11"/>
        <v>1</v>
      </c>
      <c r="L103" s="464">
        <f>'Табл.2 інші випадки повт.лікув'!I99</f>
        <v>4</v>
      </c>
    </row>
    <row r="104" spans="1:12" s="14" customFormat="1" ht="15.75" thickBot="1">
      <c r="A104" s="375">
        <v>27</v>
      </c>
      <c r="B104" s="200" t="s">
        <v>52</v>
      </c>
      <c r="C104" s="459">
        <f>'[2]Табл 1000'!E105</f>
        <v>0</v>
      </c>
      <c r="D104" s="215">
        <v>0</v>
      </c>
      <c r="E104" s="217" t="e">
        <f t="shared" si="8"/>
        <v>#DIV/0!</v>
      </c>
      <c r="F104" s="129">
        <v>0</v>
      </c>
      <c r="G104" s="152" t="e">
        <f t="shared" si="9"/>
        <v>#DIV/0!</v>
      </c>
      <c r="H104" s="214">
        <v>0</v>
      </c>
      <c r="I104" s="215">
        <v>0</v>
      </c>
      <c r="J104" s="465">
        <f t="shared" si="10"/>
        <v>0</v>
      </c>
      <c r="K104" s="466" t="b">
        <f t="shared" si="11"/>
        <v>1</v>
      </c>
      <c r="L104" s="467">
        <f>'Табл.2 інші випадки повт.лікув'!I100</f>
        <v>0</v>
      </c>
    </row>
    <row r="105" spans="1:12" ht="16.5" thickBot="1">
      <c r="A105" s="510" t="s">
        <v>2</v>
      </c>
      <c r="B105" s="511"/>
      <c r="C105" s="150">
        <f>SUM(C78:C104)</f>
        <v>628</v>
      </c>
      <c r="D105" s="158">
        <f>SUM(D78:D104)</f>
        <v>242</v>
      </c>
      <c r="E105" s="174">
        <f t="shared" si="8"/>
        <v>38.53503184713376</v>
      </c>
      <c r="F105" s="193">
        <f>SUM(F78:F104)</f>
        <v>301</v>
      </c>
      <c r="G105" s="192">
        <f t="shared" si="9"/>
        <v>47.92993630573248</v>
      </c>
      <c r="H105" s="193">
        <f>SUM(H78:H104)</f>
        <v>113</v>
      </c>
      <c r="I105" s="193">
        <f>SUM(I78:I104)</f>
        <v>214</v>
      </c>
      <c r="J105" s="193">
        <f>SUM(J78:J104)</f>
        <v>628</v>
      </c>
      <c r="K105" s="208" t="b">
        <f t="shared" si="11"/>
        <v>1</v>
      </c>
      <c r="L105" s="353">
        <f>'Табл.2 інші випадки повт.лікув'!I101</f>
        <v>113</v>
      </c>
    </row>
    <row r="106" ht="21.75" customHeight="1"/>
    <row r="107" spans="1:12" ht="40.5" customHeight="1">
      <c r="A107" s="525" t="s">
        <v>66</v>
      </c>
      <c r="B107" s="525"/>
      <c r="C107" s="525"/>
      <c r="D107" s="525"/>
      <c r="E107" s="525"/>
      <c r="F107" s="525"/>
      <c r="G107" s="525"/>
      <c r="H107" s="525"/>
      <c r="I107" s="525"/>
      <c r="J107" s="525"/>
      <c r="K107" s="525"/>
      <c r="L107" s="525"/>
    </row>
    <row r="108" spans="1:2" ht="20.25">
      <c r="A108" s="521" t="s">
        <v>64</v>
      </c>
      <c r="B108" s="521"/>
    </row>
    <row r="109" spans="1:14" ht="21" thickBot="1">
      <c r="A109" s="523" t="s">
        <v>39</v>
      </c>
      <c r="B109" s="524"/>
      <c r="C109" s="524"/>
      <c r="D109" s="524"/>
      <c r="E109" s="524"/>
      <c r="F109" s="500" t="s">
        <v>45</v>
      </c>
      <c r="G109" s="501"/>
      <c r="H109" s="501"/>
      <c r="I109" s="21"/>
      <c r="J109" s="19"/>
      <c r="K109" s="5"/>
      <c r="L109" s="5"/>
      <c r="M109" s="5"/>
      <c r="N109" s="137"/>
    </row>
    <row r="110" spans="1:14" ht="20.25" customHeight="1" thickBot="1">
      <c r="A110" s="468" t="s">
        <v>0</v>
      </c>
      <c r="B110" s="516" t="s">
        <v>1</v>
      </c>
      <c r="C110" s="468" t="s">
        <v>55</v>
      </c>
      <c r="D110" s="476" t="s">
        <v>29</v>
      </c>
      <c r="E110" s="474"/>
      <c r="F110" s="474"/>
      <c r="G110" s="474"/>
      <c r="H110" s="468" t="s">
        <v>35</v>
      </c>
      <c r="I110" s="468" t="s">
        <v>36</v>
      </c>
      <c r="J110" s="513" t="s">
        <v>28</v>
      </c>
      <c r="K110" s="479" t="s">
        <v>41</v>
      </c>
      <c r="L110" s="468" t="s">
        <v>63</v>
      </c>
      <c r="N110" s="275"/>
    </row>
    <row r="111" spans="1:14" ht="27" customHeight="1" thickBot="1">
      <c r="A111" s="469"/>
      <c r="B111" s="517"/>
      <c r="C111" s="494"/>
      <c r="D111" s="476" t="s">
        <v>31</v>
      </c>
      <c r="E111" s="475"/>
      <c r="F111" s="474" t="s">
        <v>32</v>
      </c>
      <c r="G111" s="474"/>
      <c r="H111" s="469"/>
      <c r="I111" s="469"/>
      <c r="J111" s="487"/>
      <c r="K111" s="480"/>
      <c r="L111" s="469"/>
      <c r="N111" s="275"/>
    </row>
    <row r="112" spans="1:14" ht="34.5" customHeight="1" thickBot="1">
      <c r="A112" s="470"/>
      <c r="B112" s="518"/>
      <c r="C112" s="503"/>
      <c r="D112" s="7" t="s">
        <v>33</v>
      </c>
      <c r="E112" s="7" t="s">
        <v>34</v>
      </c>
      <c r="F112" s="13" t="s">
        <v>33</v>
      </c>
      <c r="G112" s="12" t="s">
        <v>34</v>
      </c>
      <c r="H112" s="470"/>
      <c r="I112" s="470"/>
      <c r="J112" s="495"/>
      <c r="K112" s="502"/>
      <c r="L112" s="470"/>
      <c r="N112" s="275"/>
    </row>
    <row r="113" spans="1:14" s="14" customFormat="1" ht="15.75">
      <c r="A113" s="372">
        <v>1</v>
      </c>
      <c r="B113" s="55" t="s">
        <v>3</v>
      </c>
      <c r="C113" s="327">
        <f>'[2]Табл 1000'!E115</f>
        <v>6</v>
      </c>
      <c r="D113" s="220">
        <v>3</v>
      </c>
      <c r="E113" s="46">
        <f aca="true" t="shared" si="12" ref="E113:E140">D113/J113*100</f>
        <v>50</v>
      </c>
      <c r="F113" s="163">
        <v>3</v>
      </c>
      <c r="G113" s="71">
        <f aca="true" t="shared" si="13" ref="G113:G140">F113/J113*100</f>
        <v>50</v>
      </c>
      <c r="H113" s="184">
        <v>1</v>
      </c>
      <c r="I113" s="184">
        <v>2</v>
      </c>
      <c r="J113" s="224">
        <f aca="true" t="shared" si="14" ref="J113:J139">F113+H113+I113</f>
        <v>6</v>
      </c>
      <c r="K113" s="92" t="b">
        <f aca="true" t="shared" si="15" ref="K113:K140">EXACT(H113,L113)</f>
        <v>1</v>
      </c>
      <c r="L113" s="225">
        <f>'Табл.2 інші випадки повт.лікув'!I108</f>
        <v>1</v>
      </c>
      <c r="N113" s="275"/>
    </row>
    <row r="114" spans="1:14" s="29" customFormat="1" ht="15.75">
      <c r="A114" s="373">
        <v>2</v>
      </c>
      <c r="B114" s="56" t="s">
        <v>4</v>
      </c>
      <c r="C114" s="327">
        <f>'[2]Табл 1000'!E116</f>
        <v>13</v>
      </c>
      <c r="D114" s="221">
        <v>3</v>
      </c>
      <c r="E114" s="46">
        <f t="shared" si="12"/>
        <v>23.076923076923077</v>
      </c>
      <c r="F114" s="222">
        <v>3</v>
      </c>
      <c r="G114" s="71">
        <f t="shared" si="13"/>
        <v>23.076923076923077</v>
      </c>
      <c r="H114" s="223">
        <v>3</v>
      </c>
      <c r="I114" s="223">
        <v>7</v>
      </c>
      <c r="J114" s="224">
        <f t="shared" si="14"/>
        <v>13</v>
      </c>
      <c r="K114" s="92" t="b">
        <f t="shared" si="15"/>
        <v>1</v>
      </c>
      <c r="L114" s="225">
        <f>'Табл.2 інші випадки повт.лікув'!I109</f>
        <v>3</v>
      </c>
      <c r="N114" s="275"/>
    </row>
    <row r="115" spans="1:14" s="14" customFormat="1" ht="15.75">
      <c r="A115" s="373">
        <v>3</v>
      </c>
      <c r="B115" s="55" t="s">
        <v>5</v>
      </c>
      <c r="C115" s="327">
        <f>'[2]Табл 1000'!E117</f>
        <v>151</v>
      </c>
      <c r="D115" s="220">
        <v>43</v>
      </c>
      <c r="E115" s="46">
        <f t="shared" si="12"/>
        <v>28.47682119205298</v>
      </c>
      <c r="F115" s="163">
        <v>60</v>
      </c>
      <c r="G115" s="71">
        <f t="shared" si="13"/>
        <v>39.735099337748345</v>
      </c>
      <c r="H115" s="184">
        <v>32</v>
      </c>
      <c r="I115" s="184">
        <v>59</v>
      </c>
      <c r="J115" s="224">
        <f t="shared" si="14"/>
        <v>151</v>
      </c>
      <c r="K115" s="92" t="b">
        <f t="shared" si="15"/>
        <v>1</v>
      </c>
      <c r="L115" s="225">
        <f>'Табл.2 інші випадки повт.лікув'!I110</f>
        <v>32</v>
      </c>
      <c r="N115" s="275"/>
    </row>
    <row r="116" spans="1:14" s="14" customFormat="1" ht="15.75">
      <c r="A116" s="373">
        <v>4</v>
      </c>
      <c r="B116" s="55" t="s">
        <v>6</v>
      </c>
      <c r="C116" s="327">
        <f>'[2]Табл 1000'!E118</f>
        <v>28</v>
      </c>
      <c r="D116" s="220">
        <v>16</v>
      </c>
      <c r="E116" s="46">
        <f>D116/J116*100</f>
        <v>57.14285714285714</v>
      </c>
      <c r="F116" s="163">
        <v>16</v>
      </c>
      <c r="G116" s="71">
        <f t="shared" si="13"/>
        <v>57.14285714285714</v>
      </c>
      <c r="H116" s="184">
        <v>4</v>
      </c>
      <c r="I116" s="184">
        <v>8</v>
      </c>
      <c r="J116" s="224">
        <f t="shared" si="14"/>
        <v>28</v>
      </c>
      <c r="K116" s="92" t="b">
        <f t="shared" si="15"/>
        <v>1</v>
      </c>
      <c r="L116" s="225">
        <f>'Табл.2 інші випадки повт.лікув'!I111</f>
        <v>4</v>
      </c>
      <c r="N116" s="275"/>
    </row>
    <row r="117" spans="1:14" s="29" customFormat="1" ht="15.75">
      <c r="A117" s="373">
        <v>5</v>
      </c>
      <c r="B117" s="56" t="s">
        <v>7</v>
      </c>
      <c r="C117" s="327">
        <f>'[2]Табл 1000'!E119</f>
        <v>18</v>
      </c>
      <c r="D117" s="221">
        <v>9</v>
      </c>
      <c r="E117" s="46">
        <f t="shared" si="12"/>
        <v>50</v>
      </c>
      <c r="F117" s="222">
        <v>13</v>
      </c>
      <c r="G117" s="71">
        <f t="shared" si="13"/>
        <v>72.22222222222221</v>
      </c>
      <c r="H117" s="223">
        <v>1</v>
      </c>
      <c r="I117" s="223">
        <v>4</v>
      </c>
      <c r="J117" s="224">
        <f t="shared" si="14"/>
        <v>18</v>
      </c>
      <c r="K117" s="92" t="b">
        <f t="shared" si="15"/>
        <v>1</v>
      </c>
      <c r="L117" s="225">
        <f>'Табл.2 інші випадки повт.лікув'!I112</f>
        <v>1</v>
      </c>
      <c r="N117" s="275"/>
    </row>
    <row r="118" spans="1:14" s="29" customFormat="1" ht="15.75">
      <c r="A118" s="373">
        <v>6</v>
      </c>
      <c r="B118" s="56" t="s">
        <v>8</v>
      </c>
      <c r="C118" s="327">
        <f>'[2]Табл 1000'!E120</f>
        <v>44</v>
      </c>
      <c r="D118" s="221">
        <v>23</v>
      </c>
      <c r="E118" s="46">
        <f t="shared" si="12"/>
        <v>52.27272727272727</v>
      </c>
      <c r="F118" s="222">
        <v>26</v>
      </c>
      <c r="G118" s="71">
        <f t="shared" si="13"/>
        <v>59.09090909090909</v>
      </c>
      <c r="H118" s="223">
        <v>0</v>
      </c>
      <c r="I118" s="223">
        <v>18</v>
      </c>
      <c r="J118" s="224">
        <f t="shared" si="14"/>
        <v>44</v>
      </c>
      <c r="K118" s="92" t="b">
        <f t="shared" si="15"/>
        <v>1</v>
      </c>
      <c r="L118" s="225">
        <f>'Табл.2 інші випадки повт.лікув'!I113</f>
        <v>0</v>
      </c>
      <c r="N118" s="275"/>
    </row>
    <row r="119" spans="1:14" s="14" customFormat="1" ht="15.75">
      <c r="A119" s="373">
        <v>7</v>
      </c>
      <c r="B119" s="55" t="s">
        <v>9</v>
      </c>
      <c r="C119" s="327">
        <f>'[2]Табл 1000'!E121</f>
        <v>38</v>
      </c>
      <c r="D119" s="220">
        <v>18</v>
      </c>
      <c r="E119" s="46">
        <f t="shared" si="12"/>
        <v>47.368421052631575</v>
      </c>
      <c r="F119" s="163">
        <v>20</v>
      </c>
      <c r="G119" s="71">
        <f t="shared" si="13"/>
        <v>52.63157894736842</v>
      </c>
      <c r="H119" s="184">
        <v>5</v>
      </c>
      <c r="I119" s="184">
        <v>13</v>
      </c>
      <c r="J119" s="224">
        <f t="shared" si="14"/>
        <v>38</v>
      </c>
      <c r="K119" s="92" t="b">
        <f t="shared" si="15"/>
        <v>1</v>
      </c>
      <c r="L119" s="225">
        <f>'Табл.2 інші випадки повт.лікув'!I114</f>
        <v>5</v>
      </c>
      <c r="N119" s="275"/>
    </row>
    <row r="120" spans="1:14" s="14" customFormat="1" ht="15.75">
      <c r="A120" s="373">
        <v>8</v>
      </c>
      <c r="B120" s="55" t="s">
        <v>10</v>
      </c>
      <c r="C120" s="327">
        <f>'[2]Табл 1000'!E122</f>
        <v>25</v>
      </c>
      <c r="D120" s="220">
        <v>11</v>
      </c>
      <c r="E120" s="46">
        <f t="shared" si="12"/>
        <v>44</v>
      </c>
      <c r="F120" s="163">
        <v>14</v>
      </c>
      <c r="G120" s="71">
        <f t="shared" si="13"/>
        <v>56.00000000000001</v>
      </c>
      <c r="H120" s="184">
        <v>2</v>
      </c>
      <c r="I120" s="184">
        <v>9</v>
      </c>
      <c r="J120" s="224">
        <f t="shared" si="14"/>
        <v>25</v>
      </c>
      <c r="K120" s="92" t="b">
        <f t="shared" si="15"/>
        <v>1</v>
      </c>
      <c r="L120" s="225">
        <f>'Табл.2 інші випадки повт.лікув'!I115</f>
        <v>2</v>
      </c>
      <c r="N120" s="275"/>
    </row>
    <row r="121" spans="1:14" s="14" customFormat="1" ht="15.75">
      <c r="A121" s="373">
        <v>9</v>
      </c>
      <c r="B121" s="55" t="s">
        <v>11</v>
      </c>
      <c r="C121" s="327">
        <f>'[2]Табл 1000'!E123</f>
        <v>20</v>
      </c>
      <c r="D121" s="220">
        <v>3</v>
      </c>
      <c r="E121" s="46">
        <f t="shared" si="12"/>
        <v>15</v>
      </c>
      <c r="F121" s="163">
        <v>3</v>
      </c>
      <c r="G121" s="71">
        <f t="shared" si="13"/>
        <v>15</v>
      </c>
      <c r="H121" s="184">
        <v>9</v>
      </c>
      <c r="I121" s="184">
        <v>8</v>
      </c>
      <c r="J121" s="224">
        <f t="shared" si="14"/>
        <v>20</v>
      </c>
      <c r="K121" s="92" t="b">
        <f t="shared" si="15"/>
        <v>1</v>
      </c>
      <c r="L121" s="225">
        <f>'Табл.2 інші випадки повт.лікув'!I116</f>
        <v>9</v>
      </c>
      <c r="N121" s="275"/>
    </row>
    <row r="122" spans="1:14" s="14" customFormat="1" ht="15.75">
      <c r="A122" s="373">
        <v>10</v>
      </c>
      <c r="B122" s="55" t="s">
        <v>12</v>
      </c>
      <c r="C122" s="327">
        <f>'[2]Табл 1000'!E124</f>
        <v>33</v>
      </c>
      <c r="D122" s="220">
        <v>13</v>
      </c>
      <c r="E122" s="46">
        <f t="shared" si="12"/>
        <v>39.39393939393939</v>
      </c>
      <c r="F122" s="163">
        <v>13</v>
      </c>
      <c r="G122" s="71">
        <f t="shared" si="13"/>
        <v>39.39393939393939</v>
      </c>
      <c r="H122" s="184">
        <v>15</v>
      </c>
      <c r="I122" s="184">
        <v>5</v>
      </c>
      <c r="J122" s="224">
        <f t="shared" si="14"/>
        <v>33</v>
      </c>
      <c r="K122" s="92" t="b">
        <f t="shared" si="15"/>
        <v>1</v>
      </c>
      <c r="L122" s="225">
        <f>'Табл.2 інші випадки повт.лікув'!I117</f>
        <v>15</v>
      </c>
      <c r="N122" s="275"/>
    </row>
    <row r="123" spans="1:14" s="29" customFormat="1" ht="15.75">
      <c r="A123" s="373">
        <v>11</v>
      </c>
      <c r="B123" s="56" t="s">
        <v>13</v>
      </c>
      <c r="C123" s="327">
        <f>'[2]Табл 1000'!E125</f>
        <v>10</v>
      </c>
      <c r="D123" s="221">
        <v>2</v>
      </c>
      <c r="E123" s="46">
        <f>D123/J123*100</f>
        <v>20</v>
      </c>
      <c r="F123" s="222">
        <v>4</v>
      </c>
      <c r="G123" s="71">
        <f t="shared" si="13"/>
        <v>40</v>
      </c>
      <c r="H123" s="223">
        <v>3</v>
      </c>
      <c r="I123" s="223">
        <v>3</v>
      </c>
      <c r="J123" s="224">
        <f t="shared" si="14"/>
        <v>10</v>
      </c>
      <c r="K123" s="92" t="b">
        <f t="shared" si="15"/>
        <v>1</v>
      </c>
      <c r="L123" s="225">
        <f>'Табл.2 інші випадки повт.лікув'!I118</f>
        <v>3</v>
      </c>
      <c r="N123" s="275"/>
    </row>
    <row r="124" spans="1:14" s="14" customFormat="1" ht="15.75">
      <c r="A124" s="373">
        <v>12</v>
      </c>
      <c r="B124" s="55" t="s">
        <v>14</v>
      </c>
      <c r="C124" s="327">
        <f>'[2]Табл 1000'!E126</f>
        <v>27</v>
      </c>
      <c r="D124" s="220">
        <v>8</v>
      </c>
      <c r="E124" s="46">
        <f t="shared" si="12"/>
        <v>29.629629629629626</v>
      </c>
      <c r="F124" s="163">
        <v>12</v>
      </c>
      <c r="G124" s="71">
        <f t="shared" si="13"/>
        <v>44.44444444444444</v>
      </c>
      <c r="H124" s="184">
        <v>9</v>
      </c>
      <c r="I124" s="184">
        <v>6</v>
      </c>
      <c r="J124" s="224">
        <f t="shared" si="14"/>
        <v>27</v>
      </c>
      <c r="K124" s="92" t="b">
        <f t="shared" si="15"/>
        <v>1</v>
      </c>
      <c r="L124" s="225">
        <f>'Табл.2 інші випадки повт.лікув'!I119</f>
        <v>9</v>
      </c>
      <c r="N124" s="275"/>
    </row>
    <row r="125" spans="1:14" s="29" customFormat="1" ht="15.75">
      <c r="A125" s="373">
        <v>13</v>
      </c>
      <c r="B125" s="56" t="s">
        <v>15</v>
      </c>
      <c r="C125" s="327">
        <f>'[2]Табл 1000'!E127</f>
        <v>25</v>
      </c>
      <c r="D125" s="221">
        <v>12</v>
      </c>
      <c r="E125" s="46">
        <f t="shared" si="12"/>
        <v>48</v>
      </c>
      <c r="F125" s="222">
        <v>12</v>
      </c>
      <c r="G125" s="71">
        <f t="shared" si="13"/>
        <v>48</v>
      </c>
      <c r="H125" s="223">
        <v>2</v>
      </c>
      <c r="I125" s="223">
        <v>11</v>
      </c>
      <c r="J125" s="224">
        <f t="shared" si="14"/>
        <v>25</v>
      </c>
      <c r="K125" s="92" t="b">
        <f t="shared" si="15"/>
        <v>1</v>
      </c>
      <c r="L125" s="225">
        <f>'Табл.2 інші випадки повт.лікув'!I120</f>
        <v>2</v>
      </c>
      <c r="N125" s="275"/>
    </row>
    <row r="126" spans="1:14" s="14" customFormat="1" ht="15.75">
      <c r="A126" s="373">
        <v>14</v>
      </c>
      <c r="B126" s="55" t="s">
        <v>16</v>
      </c>
      <c r="C126" s="327">
        <f>'[2]Табл 1000'!E128</f>
        <v>40</v>
      </c>
      <c r="D126" s="220">
        <v>17</v>
      </c>
      <c r="E126" s="46">
        <f t="shared" si="12"/>
        <v>42.5</v>
      </c>
      <c r="F126" s="163">
        <v>18</v>
      </c>
      <c r="G126" s="71">
        <f t="shared" si="13"/>
        <v>45</v>
      </c>
      <c r="H126" s="184">
        <v>11</v>
      </c>
      <c r="I126" s="184">
        <v>11</v>
      </c>
      <c r="J126" s="224">
        <f t="shared" si="14"/>
        <v>40</v>
      </c>
      <c r="K126" s="92" t="b">
        <f t="shared" si="15"/>
        <v>1</v>
      </c>
      <c r="L126" s="225">
        <f>'Табл.2 інші випадки повт.лікув'!I121</f>
        <v>11</v>
      </c>
      <c r="N126" s="275"/>
    </row>
    <row r="127" spans="1:14" s="14" customFormat="1" ht="15.75">
      <c r="A127" s="373">
        <v>15</v>
      </c>
      <c r="B127" s="55" t="s">
        <v>17</v>
      </c>
      <c r="C127" s="327">
        <f>'[2]Табл 1000'!E129</f>
        <v>24</v>
      </c>
      <c r="D127" s="220">
        <v>6</v>
      </c>
      <c r="E127" s="46">
        <f t="shared" si="12"/>
        <v>25</v>
      </c>
      <c r="F127" s="163">
        <v>10</v>
      </c>
      <c r="G127" s="71">
        <f t="shared" si="13"/>
        <v>41.66666666666667</v>
      </c>
      <c r="H127" s="184">
        <v>7</v>
      </c>
      <c r="I127" s="184">
        <v>7</v>
      </c>
      <c r="J127" s="224">
        <f t="shared" si="14"/>
        <v>24</v>
      </c>
      <c r="K127" s="92" t="b">
        <f t="shared" si="15"/>
        <v>1</v>
      </c>
      <c r="L127" s="225">
        <f>'Табл.2 інші випадки повт.лікув'!I122</f>
        <v>7</v>
      </c>
      <c r="N127" s="275"/>
    </row>
    <row r="128" spans="1:14" s="14" customFormat="1" ht="15.75">
      <c r="A128" s="373">
        <v>16</v>
      </c>
      <c r="B128" s="55" t="s">
        <v>18</v>
      </c>
      <c r="C128" s="327">
        <f>'[2]Табл 1000'!E130</f>
        <v>1</v>
      </c>
      <c r="D128" s="220">
        <v>1</v>
      </c>
      <c r="E128" s="46">
        <f t="shared" si="12"/>
        <v>100</v>
      </c>
      <c r="F128" s="163">
        <v>1</v>
      </c>
      <c r="G128" s="71">
        <f t="shared" si="13"/>
        <v>100</v>
      </c>
      <c r="H128" s="184">
        <v>0</v>
      </c>
      <c r="I128" s="184">
        <v>0</v>
      </c>
      <c r="J128" s="224">
        <f t="shared" si="14"/>
        <v>1</v>
      </c>
      <c r="K128" s="92" t="b">
        <f t="shared" si="15"/>
        <v>1</v>
      </c>
      <c r="L128" s="225">
        <f>'Табл.2 інші випадки повт.лікув'!I123</f>
        <v>0</v>
      </c>
      <c r="N128" s="275"/>
    </row>
    <row r="129" spans="1:14" s="29" customFormat="1" ht="15.75">
      <c r="A129" s="373">
        <v>17</v>
      </c>
      <c r="B129" s="56" t="s">
        <v>19</v>
      </c>
      <c r="C129" s="327">
        <f>'[2]Табл 1000'!E131</f>
        <v>23</v>
      </c>
      <c r="D129" s="221">
        <v>16</v>
      </c>
      <c r="E129" s="46">
        <f t="shared" si="12"/>
        <v>69.56521739130434</v>
      </c>
      <c r="F129" s="222">
        <v>19</v>
      </c>
      <c r="G129" s="71">
        <f t="shared" si="13"/>
        <v>82.6086956521739</v>
      </c>
      <c r="H129" s="223">
        <v>1</v>
      </c>
      <c r="I129" s="223">
        <v>3</v>
      </c>
      <c r="J129" s="224">
        <f t="shared" si="14"/>
        <v>23</v>
      </c>
      <c r="K129" s="92" t="b">
        <f t="shared" si="15"/>
        <v>1</v>
      </c>
      <c r="L129" s="225">
        <f>'Табл.2 інші випадки повт.лікув'!I124</f>
        <v>1</v>
      </c>
      <c r="N129" s="275"/>
    </row>
    <row r="130" spans="1:14" s="14" customFormat="1" ht="15.75">
      <c r="A130" s="373">
        <v>18</v>
      </c>
      <c r="B130" s="55" t="s">
        <v>20</v>
      </c>
      <c r="C130" s="327">
        <f>'[2]Табл 1000'!E132</f>
        <v>5</v>
      </c>
      <c r="D130" s="220">
        <v>2</v>
      </c>
      <c r="E130" s="46">
        <f t="shared" si="12"/>
        <v>40</v>
      </c>
      <c r="F130" s="163">
        <v>3</v>
      </c>
      <c r="G130" s="71">
        <f t="shared" si="13"/>
        <v>60</v>
      </c>
      <c r="H130" s="184">
        <v>0</v>
      </c>
      <c r="I130" s="184">
        <v>2</v>
      </c>
      <c r="J130" s="224">
        <f t="shared" si="14"/>
        <v>5</v>
      </c>
      <c r="K130" s="92" t="b">
        <f t="shared" si="15"/>
        <v>1</v>
      </c>
      <c r="L130" s="225">
        <f>'Табл.2 інші випадки повт.лікув'!I125</f>
        <v>0</v>
      </c>
      <c r="N130" s="275"/>
    </row>
    <row r="131" spans="1:14" s="29" customFormat="1" ht="15.75">
      <c r="A131" s="373">
        <v>19</v>
      </c>
      <c r="B131" s="56" t="s">
        <v>21</v>
      </c>
      <c r="C131" s="327">
        <f>'[2]Табл 1000'!E133</f>
        <v>36</v>
      </c>
      <c r="D131" s="221">
        <v>19</v>
      </c>
      <c r="E131" s="46">
        <f t="shared" si="12"/>
        <v>52.77777777777778</v>
      </c>
      <c r="F131" s="222">
        <v>22</v>
      </c>
      <c r="G131" s="71">
        <f t="shared" si="13"/>
        <v>61.111111111111114</v>
      </c>
      <c r="H131" s="223">
        <v>4</v>
      </c>
      <c r="I131" s="223">
        <v>10</v>
      </c>
      <c r="J131" s="224">
        <f t="shared" si="14"/>
        <v>36</v>
      </c>
      <c r="K131" s="92" t="b">
        <f t="shared" si="15"/>
        <v>1</v>
      </c>
      <c r="L131" s="225">
        <f>'Табл.2 інші випадки повт.лікув'!I126</f>
        <v>4</v>
      </c>
      <c r="N131" s="275"/>
    </row>
    <row r="132" spans="1:14" s="14" customFormat="1" ht="15.75">
      <c r="A132" s="373">
        <v>20</v>
      </c>
      <c r="B132" s="55" t="s">
        <v>22</v>
      </c>
      <c r="C132" s="327">
        <f>'[2]Табл 1000'!E134</f>
        <v>24</v>
      </c>
      <c r="D132" s="221">
        <v>8</v>
      </c>
      <c r="E132" s="46">
        <f t="shared" si="12"/>
        <v>33.33333333333333</v>
      </c>
      <c r="F132" s="222">
        <v>10</v>
      </c>
      <c r="G132" s="71">
        <f t="shared" si="13"/>
        <v>41.66666666666667</v>
      </c>
      <c r="H132" s="223">
        <v>1</v>
      </c>
      <c r="I132" s="223">
        <v>13</v>
      </c>
      <c r="J132" s="224">
        <f t="shared" si="14"/>
        <v>24</v>
      </c>
      <c r="K132" s="92" t="b">
        <f t="shared" si="15"/>
        <v>1</v>
      </c>
      <c r="L132" s="225">
        <f>'Табл.2 інші випадки повт.лікув'!I127</f>
        <v>1</v>
      </c>
      <c r="N132" s="275"/>
    </row>
    <row r="133" spans="1:14" s="14" customFormat="1" ht="15.75">
      <c r="A133" s="373">
        <v>21</v>
      </c>
      <c r="B133" s="55" t="s">
        <v>23</v>
      </c>
      <c r="C133" s="327">
        <f>'[2]Табл 1000'!E135</f>
        <v>24</v>
      </c>
      <c r="D133" s="220">
        <v>5</v>
      </c>
      <c r="E133" s="46">
        <f t="shared" si="12"/>
        <v>20.833333333333336</v>
      </c>
      <c r="F133" s="163">
        <v>5</v>
      </c>
      <c r="G133" s="71">
        <f t="shared" si="13"/>
        <v>20.833333333333336</v>
      </c>
      <c r="H133" s="184">
        <v>7</v>
      </c>
      <c r="I133" s="184">
        <v>12</v>
      </c>
      <c r="J133" s="224">
        <f t="shared" si="14"/>
        <v>24</v>
      </c>
      <c r="K133" s="92" t="b">
        <f t="shared" si="15"/>
        <v>1</v>
      </c>
      <c r="L133" s="225">
        <f>'Табл.2 інші випадки повт.лікув'!I128</f>
        <v>7</v>
      </c>
      <c r="N133" s="275"/>
    </row>
    <row r="134" spans="1:14" s="14" customFormat="1" ht="15.75">
      <c r="A134" s="373">
        <v>22</v>
      </c>
      <c r="B134" s="55" t="s">
        <v>24</v>
      </c>
      <c r="C134" s="327">
        <f>'[2]Табл 1000'!E136</f>
        <v>20</v>
      </c>
      <c r="D134" s="220">
        <v>6</v>
      </c>
      <c r="E134" s="46">
        <f t="shared" si="12"/>
        <v>30</v>
      </c>
      <c r="F134" s="163">
        <v>8</v>
      </c>
      <c r="G134" s="71">
        <f t="shared" si="13"/>
        <v>40</v>
      </c>
      <c r="H134" s="184">
        <v>3</v>
      </c>
      <c r="I134" s="184">
        <v>9</v>
      </c>
      <c r="J134" s="224">
        <f t="shared" si="14"/>
        <v>20</v>
      </c>
      <c r="K134" s="92" t="b">
        <f t="shared" si="15"/>
        <v>1</v>
      </c>
      <c r="L134" s="225">
        <f>'Табл.2 інші випадки повт.лікув'!I129</f>
        <v>3</v>
      </c>
      <c r="N134" s="275"/>
    </row>
    <row r="135" spans="1:14" s="14" customFormat="1" ht="15.75">
      <c r="A135" s="373">
        <v>23</v>
      </c>
      <c r="B135" s="55" t="s">
        <v>25</v>
      </c>
      <c r="C135" s="327">
        <f>'[2]Табл 1000'!E137</f>
        <v>12</v>
      </c>
      <c r="D135" s="220">
        <v>1</v>
      </c>
      <c r="E135" s="46">
        <f t="shared" si="12"/>
        <v>8.333333333333332</v>
      </c>
      <c r="F135" s="163">
        <v>2</v>
      </c>
      <c r="G135" s="71">
        <f t="shared" si="13"/>
        <v>16.666666666666664</v>
      </c>
      <c r="H135" s="184">
        <v>7</v>
      </c>
      <c r="I135" s="184">
        <v>3</v>
      </c>
      <c r="J135" s="224">
        <f t="shared" si="14"/>
        <v>12</v>
      </c>
      <c r="K135" s="92" t="b">
        <f t="shared" si="15"/>
        <v>1</v>
      </c>
      <c r="L135" s="225">
        <f>'Табл.2 інші випадки повт.лікув'!I130</f>
        <v>7</v>
      </c>
      <c r="N135" s="275"/>
    </row>
    <row r="136" spans="1:14" s="14" customFormat="1" ht="15">
      <c r="A136" s="373">
        <v>24</v>
      </c>
      <c r="B136" s="55" t="s">
        <v>26</v>
      </c>
      <c r="C136" s="327">
        <f>'[2]Табл 1000'!E138</f>
        <v>10</v>
      </c>
      <c r="D136" s="220">
        <v>6</v>
      </c>
      <c r="E136" s="46">
        <f t="shared" si="12"/>
        <v>60</v>
      </c>
      <c r="F136" s="163">
        <v>8</v>
      </c>
      <c r="G136" s="71">
        <f t="shared" si="13"/>
        <v>80</v>
      </c>
      <c r="H136" s="184">
        <v>0</v>
      </c>
      <c r="I136" s="184">
        <v>2</v>
      </c>
      <c r="J136" s="224">
        <f t="shared" si="14"/>
        <v>10</v>
      </c>
      <c r="K136" s="92" t="b">
        <f t="shared" si="15"/>
        <v>1</v>
      </c>
      <c r="L136" s="225">
        <f>'Табл.2 інші випадки повт.лікув'!I131</f>
        <v>0</v>
      </c>
      <c r="N136" s="276"/>
    </row>
    <row r="137" spans="1:12" s="29" customFormat="1" ht="15">
      <c r="A137" s="373">
        <v>25</v>
      </c>
      <c r="B137" s="56" t="s">
        <v>27</v>
      </c>
      <c r="C137" s="327">
        <f>'[2]Табл 1000'!E139</f>
        <v>30</v>
      </c>
      <c r="D137" s="221">
        <v>6</v>
      </c>
      <c r="E137" s="46">
        <f t="shared" si="12"/>
        <v>20</v>
      </c>
      <c r="F137" s="222">
        <v>10</v>
      </c>
      <c r="G137" s="71">
        <f t="shared" si="13"/>
        <v>33.33333333333333</v>
      </c>
      <c r="H137" s="223">
        <v>3</v>
      </c>
      <c r="I137" s="223">
        <v>17</v>
      </c>
      <c r="J137" s="224">
        <f t="shared" si="14"/>
        <v>30</v>
      </c>
      <c r="K137" s="92" t="b">
        <f t="shared" si="15"/>
        <v>1</v>
      </c>
      <c r="L137" s="225">
        <f>'Табл.2 інші випадки повт.лікув'!I132</f>
        <v>3</v>
      </c>
    </row>
    <row r="138" spans="1:12" s="29" customFormat="1" ht="15">
      <c r="A138" s="374">
        <v>26</v>
      </c>
      <c r="B138" s="200" t="s">
        <v>51</v>
      </c>
      <c r="C138" s="327">
        <f>'[2]Табл 1000'!E140</f>
        <v>12</v>
      </c>
      <c r="D138" s="221">
        <v>2</v>
      </c>
      <c r="E138" s="46">
        <f t="shared" si="12"/>
        <v>16.666666666666664</v>
      </c>
      <c r="F138" s="222">
        <v>2</v>
      </c>
      <c r="G138" s="71">
        <f t="shared" si="13"/>
        <v>16.666666666666664</v>
      </c>
      <c r="H138" s="223">
        <v>5</v>
      </c>
      <c r="I138" s="223">
        <v>5</v>
      </c>
      <c r="J138" s="224">
        <f t="shared" si="14"/>
        <v>12</v>
      </c>
      <c r="K138" s="92" t="b">
        <f t="shared" si="15"/>
        <v>1</v>
      </c>
      <c r="L138" s="225">
        <f>'Табл.2 інші випадки повт.лікув'!I133</f>
        <v>5</v>
      </c>
    </row>
    <row r="139" spans="1:12" s="29" customFormat="1" ht="15.75" thickBot="1">
      <c r="A139" s="375">
        <v>27</v>
      </c>
      <c r="B139" s="200" t="s">
        <v>52</v>
      </c>
      <c r="C139" s="327">
        <f>'[2]Табл 1000'!E141</f>
        <v>0</v>
      </c>
      <c r="D139" s="226">
        <v>0</v>
      </c>
      <c r="E139" s="93" t="e">
        <f t="shared" si="12"/>
        <v>#DIV/0!</v>
      </c>
      <c r="F139" s="227">
        <v>0</v>
      </c>
      <c r="G139" s="87" t="e">
        <f t="shared" si="13"/>
        <v>#DIV/0!</v>
      </c>
      <c r="H139" s="228">
        <v>0</v>
      </c>
      <c r="I139" s="228">
        <v>0</v>
      </c>
      <c r="J139" s="229">
        <f t="shared" si="14"/>
        <v>0</v>
      </c>
      <c r="K139" s="94" t="b">
        <f t="shared" si="15"/>
        <v>1</v>
      </c>
      <c r="L139" s="351">
        <f>'Табл.2 інші випадки повт.лікув'!I134</f>
        <v>0</v>
      </c>
    </row>
    <row r="140" spans="1:12" ht="16.5" thickBot="1">
      <c r="A140" s="510" t="s">
        <v>2</v>
      </c>
      <c r="B140" s="522"/>
      <c r="C140" s="193">
        <f>SUM(C113:C139)</f>
        <v>699</v>
      </c>
      <c r="D140" s="193">
        <f>SUM(D113:D139)</f>
        <v>259</v>
      </c>
      <c r="E140" s="161">
        <f t="shared" si="12"/>
        <v>37.05293276108726</v>
      </c>
      <c r="F140" s="193">
        <f>SUM(F113:F139)</f>
        <v>317</v>
      </c>
      <c r="G140" s="207">
        <f t="shared" si="13"/>
        <v>45.35050071530758</v>
      </c>
      <c r="H140" s="150">
        <f>SUM(H113:H139)</f>
        <v>135</v>
      </c>
      <c r="I140" s="150">
        <f>SUM(I113:I139)</f>
        <v>247</v>
      </c>
      <c r="J140" s="150">
        <f>SUM(J113:J139)</f>
        <v>699</v>
      </c>
      <c r="K140" s="205" t="b">
        <f t="shared" si="15"/>
        <v>1</v>
      </c>
      <c r="L140" s="206">
        <f>'Табл.2 інші випадки повт.лікув'!I135</f>
        <v>135</v>
      </c>
    </row>
    <row r="141" ht="21" customHeight="1"/>
    <row r="142" spans="1:12" ht="45" customHeight="1">
      <c r="A142" s="525" t="s">
        <v>66</v>
      </c>
      <c r="B142" s="525"/>
      <c r="C142" s="525"/>
      <c r="D142" s="525"/>
      <c r="E142" s="525"/>
      <c r="F142" s="525"/>
      <c r="G142" s="525"/>
      <c r="H142" s="525"/>
      <c r="I142" s="525"/>
      <c r="J142" s="525"/>
      <c r="K142" s="525"/>
      <c r="L142" s="525"/>
    </row>
    <row r="143" spans="1:2" ht="20.25">
      <c r="A143" s="521" t="s">
        <v>64</v>
      </c>
      <c r="B143" s="521"/>
    </row>
    <row r="144" spans="1:13" ht="21" thickBot="1">
      <c r="A144" s="519" t="s">
        <v>39</v>
      </c>
      <c r="B144" s="519"/>
      <c r="C144" s="519"/>
      <c r="D144" s="519"/>
      <c r="E144" s="519"/>
      <c r="F144" s="520" t="s">
        <v>70</v>
      </c>
      <c r="G144" s="520"/>
      <c r="H144" s="501"/>
      <c r="I144" s="501"/>
      <c r="J144" s="19"/>
      <c r="K144" s="5"/>
      <c r="L144" s="5"/>
      <c r="M144" s="5"/>
    </row>
    <row r="145" spans="1:12" ht="20.25" customHeight="1" thickBot="1">
      <c r="A145" s="468" t="s">
        <v>0</v>
      </c>
      <c r="B145" s="516" t="s">
        <v>1</v>
      </c>
      <c r="C145" s="468" t="s">
        <v>55</v>
      </c>
      <c r="D145" s="476" t="s">
        <v>29</v>
      </c>
      <c r="E145" s="474"/>
      <c r="F145" s="474"/>
      <c r="G145" s="475"/>
      <c r="H145" s="468" t="s">
        <v>35</v>
      </c>
      <c r="I145" s="468" t="s">
        <v>36</v>
      </c>
      <c r="J145" s="486" t="s">
        <v>28</v>
      </c>
      <c r="K145" s="479" t="s">
        <v>41</v>
      </c>
      <c r="L145" s="468" t="s">
        <v>63</v>
      </c>
    </row>
    <row r="146" spans="1:12" ht="27" customHeight="1" thickBot="1">
      <c r="A146" s="469"/>
      <c r="B146" s="517"/>
      <c r="C146" s="469"/>
      <c r="D146" s="476" t="s">
        <v>31</v>
      </c>
      <c r="E146" s="475"/>
      <c r="F146" s="476" t="s">
        <v>32</v>
      </c>
      <c r="G146" s="475"/>
      <c r="H146" s="469"/>
      <c r="I146" s="469"/>
      <c r="J146" s="494"/>
      <c r="K146" s="480"/>
      <c r="L146" s="469"/>
    </row>
    <row r="147" spans="1:12" ht="37.5" customHeight="1" thickBot="1">
      <c r="A147" s="470"/>
      <c r="B147" s="518"/>
      <c r="C147" s="470"/>
      <c r="D147" s="7" t="s">
        <v>33</v>
      </c>
      <c r="E147" s="7" t="s">
        <v>34</v>
      </c>
      <c r="F147" s="7" t="s">
        <v>33</v>
      </c>
      <c r="G147" s="7" t="s">
        <v>34</v>
      </c>
      <c r="H147" s="470"/>
      <c r="I147" s="470"/>
      <c r="J147" s="503"/>
      <c r="K147" s="502"/>
      <c r="L147" s="470"/>
    </row>
    <row r="148" spans="1:12" ht="15">
      <c r="A148" s="372">
        <v>1</v>
      </c>
      <c r="B148" s="57" t="s">
        <v>3</v>
      </c>
      <c r="C148" s="354">
        <f>C8+C43+C78+C113</f>
        <v>40</v>
      </c>
      <c r="D148" s="35">
        <f>D8+D43+D78+D113</f>
        <v>19</v>
      </c>
      <c r="E148" s="31">
        <f aca="true" t="shared" si="16" ref="E148:E175">D148/J148*100</f>
        <v>47.5</v>
      </c>
      <c r="F148" s="36">
        <f aca="true" t="shared" si="17" ref="F148:F175">F8+F43+F78+F113</f>
        <v>20</v>
      </c>
      <c r="G148" s="37">
        <f aca="true" t="shared" si="18" ref="G148:G175">F148/J148*100</f>
        <v>50</v>
      </c>
      <c r="H148" s="35">
        <f aca="true" t="shared" si="19" ref="H148:I175">H8+H43+H78+H113</f>
        <v>8</v>
      </c>
      <c r="I148" s="35">
        <f t="shared" si="19"/>
        <v>12</v>
      </c>
      <c r="J148" s="43">
        <f aca="true" t="shared" si="20" ref="J148:J175">F148+H148+I148</f>
        <v>40</v>
      </c>
      <c r="K148" s="435" t="b">
        <f aca="true" t="shared" si="21" ref="K148:K175">EXACT(H148,L148)</f>
        <v>1</v>
      </c>
      <c r="L148" s="44">
        <f>'Табл.2 інші випадки повт.лікув'!I142</f>
        <v>8</v>
      </c>
    </row>
    <row r="149" spans="1:12" ht="15">
      <c r="A149" s="373">
        <v>2</v>
      </c>
      <c r="B149" s="57" t="s">
        <v>4</v>
      </c>
      <c r="C149" s="354">
        <f aca="true" t="shared" si="22" ref="C149:C174">C9+C44+C79+C114</f>
        <v>44</v>
      </c>
      <c r="D149" s="35">
        <f aca="true" t="shared" si="23" ref="D149:D175">D9+D44+D79+D114</f>
        <v>17</v>
      </c>
      <c r="E149" s="31">
        <f t="shared" si="16"/>
        <v>38.63636363636363</v>
      </c>
      <c r="F149" s="36">
        <f t="shared" si="17"/>
        <v>18</v>
      </c>
      <c r="G149" s="37">
        <f t="shared" si="18"/>
        <v>40.909090909090914</v>
      </c>
      <c r="H149" s="35">
        <f t="shared" si="19"/>
        <v>8</v>
      </c>
      <c r="I149" s="35">
        <f t="shared" si="19"/>
        <v>18</v>
      </c>
      <c r="J149" s="436">
        <f t="shared" si="20"/>
        <v>44</v>
      </c>
      <c r="K149" s="437" t="b">
        <f t="shared" si="21"/>
        <v>1</v>
      </c>
      <c r="L149" s="438">
        <f>'Табл.2 інші випадки повт.лікув'!I143</f>
        <v>8</v>
      </c>
    </row>
    <row r="150" spans="1:12" ht="15">
      <c r="A150" s="373">
        <v>3</v>
      </c>
      <c r="B150" s="57" t="s">
        <v>5</v>
      </c>
      <c r="C150" s="354">
        <f t="shared" si="22"/>
        <v>757</v>
      </c>
      <c r="D150" s="35">
        <f t="shared" si="23"/>
        <v>205</v>
      </c>
      <c r="E150" s="31">
        <f t="shared" si="16"/>
        <v>27.080581241743722</v>
      </c>
      <c r="F150" s="36">
        <f t="shared" si="17"/>
        <v>267</v>
      </c>
      <c r="G150" s="37">
        <f t="shared" si="18"/>
        <v>35.270805812417436</v>
      </c>
      <c r="H150" s="35">
        <f t="shared" si="19"/>
        <v>171</v>
      </c>
      <c r="I150" s="35">
        <f t="shared" si="19"/>
        <v>319</v>
      </c>
      <c r="J150" s="436">
        <f t="shared" si="20"/>
        <v>757</v>
      </c>
      <c r="K150" s="437" t="b">
        <f t="shared" si="21"/>
        <v>1</v>
      </c>
      <c r="L150" s="438">
        <f>'Табл.2 інші випадки повт.лікув'!I144</f>
        <v>171</v>
      </c>
    </row>
    <row r="151" spans="1:12" ht="15">
      <c r="A151" s="373">
        <v>4</v>
      </c>
      <c r="B151" s="57" t="s">
        <v>6</v>
      </c>
      <c r="C151" s="354">
        <f t="shared" si="22"/>
        <v>140</v>
      </c>
      <c r="D151" s="35">
        <f t="shared" si="23"/>
        <v>51</v>
      </c>
      <c r="E151" s="31">
        <f t="shared" si="16"/>
        <v>36.42857142857142</v>
      </c>
      <c r="F151" s="36">
        <f t="shared" si="17"/>
        <v>56</v>
      </c>
      <c r="G151" s="37">
        <f t="shared" si="18"/>
        <v>40</v>
      </c>
      <c r="H151" s="35">
        <f t="shared" si="19"/>
        <v>19</v>
      </c>
      <c r="I151" s="35">
        <f t="shared" si="19"/>
        <v>65</v>
      </c>
      <c r="J151" s="436">
        <f t="shared" si="20"/>
        <v>140</v>
      </c>
      <c r="K151" s="437" t="b">
        <f t="shared" si="21"/>
        <v>1</v>
      </c>
      <c r="L151" s="438">
        <f>'Табл.2 інші випадки повт.лікув'!I145</f>
        <v>19</v>
      </c>
    </row>
    <row r="152" spans="1:12" ht="15">
      <c r="A152" s="373">
        <v>5</v>
      </c>
      <c r="B152" s="57" t="s">
        <v>7</v>
      </c>
      <c r="C152" s="354">
        <f t="shared" si="22"/>
        <v>81</v>
      </c>
      <c r="D152" s="35">
        <f t="shared" si="23"/>
        <v>45</v>
      </c>
      <c r="E152" s="31">
        <f t="shared" si="16"/>
        <v>55.55555555555556</v>
      </c>
      <c r="F152" s="36">
        <f t="shared" si="17"/>
        <v>52</v>
      </c>
      <c r="G152" s="37">
        <f t="shared" si="18"/>
        <v>64.19753086419753</v>
      </c>
      <c r="H152" s="35">
        <f t="shared" si="19"/>
        <v>10</v>
      </c>
      <c r="I152" s="35">
        <f t="shared" si="19"/>
        <v>19</v>
      </c>
      <c r="J152" s="436">
        <f t="shared" si="20"/>
        <v>81</v>
      </c>
      <c r="K152" s="437" t="b">
        <f t="shared" si="21"/>
        <v>1</v>
      </c>
      <c r="L152" s="438">
        <f>'Табл.2 інші випадки повт.лікув'!I146</f>
        <v>10</v>
      </c>
    </row>
    <row r="153" spans="1:12" ht="15">
      <c r="A153" s="373">
        <v>6</v>
      </c>
      <c r="B153" s="57" t="s">
        <v>8</v>
      </c>
      <c r="C153" s="354">
        <f t="shared" si="22"/>
        <v>142</v>
      </c>
      <c r="D153" s="35">
        <f t="shared" si="23"/>
        <v>73</v>
      </c>
      <c r="E153" s="31">
        <f t="shared" si="16"/>
        <v>51.40845070422535</v>
      </c>
      <c r="F153" s="36">
        <f t="shared" si="17"/>
        <v>81</v>
      </c>
      <c r="G153" s="37">
        <f t="shared" si="18"/>
        <v>57.04225352112676</v>
      </c>
      <c r="H153" s="35">
        <f t="shared" si="19"/>
        <v>0</v>
      </c>
      <c r="I153" s="35">
        <f t="shared" si="19"/>
        <v>61</v>
      </c>
      <c r="J153" s="436">
        <f t="shared" si="20"/>
        <v>142</v>
      </c>
      <c r="K153" s="437" t="b">
        <f t="shared" si="21"/>
        <v>1</v>
      </c>
      <c r="L153" s="438">
        <f>'Табл.2 інші випадки повт.лікув'!I147</f>
        <v>0</v>
      </c>
    </row>
    <row r="154" spans="1:12" ht="15">
      <c r="A154" s="373">
        <v>7</v>
      </c>
      <c r="B154" s="57" t="s">
        <v>9</v>
      </c>
      <c r="C154" s="354">
        <f t="shared" si="22"/>
        <v>126</v>
      </c>
      <c r="D154" s="35">
        <f t="shared" si="23"/>
        <v>44</v>
      </c>
      <c r="E154" s="31">
        <f t="shared" si="16"/>
        <v>34.92063492063492</v>
      </c>
      <c r="F154" s="36">
        <f t="shared" si="17"/>
        <v>57</v>
      </c>
      <c r="G154" s="37">
        <f t="shared" si="18"/>
        <v>45.23809523809524</v>
      </c>
      <c r="H154" s="35">
        <f t="shared" si="19"/>
        <v>27</v>
      </c>
      <c r="I154" s="35">
        <f t="shared" si="19"/>
        <v>42</v>
      </c>
      <c r="J154" s="436">
        <f t="shared" si="20"/>
        <v>126</v>
      </c>
      <c r="K154" s="437" t="b">
        <f t="shared" si="21"/>
        <v>1</v>
      </c>
      <c r="L154" s="438">
        <f>'Табл.2 інші випадки повт.лікув'!I148</f>
        <v>27</v>
      </c>
    </row>
    <row r="155" spans="1:12" ht="15">
      <c r="A155" s="373">
        <v>8</v>
      </c>
      <c r="B155" s="57" t="s">
        <v>10</v>
      </c>
      <c r="C155" s="354">
        <f t="shared" si="22"/>
        <v>108</v>
      </c>
      <c r="D155" s="35">
        <f t="shared" si="23"/>
        <v>50</v>
      </c>
      <c r="E155" s="31">
        <f t="shared" si="16"/>
        <v>46.2962962962963</v>
      </c>
      <c r="F155" s="36">
        <f t="shared" si="17"/>
        <v>61</v>
      </c>
      <c r="G155" s="37">
        <f t="shared" si="18"/>
        <v>56.481481481481474</v>
      </c>
      <c r="H155" s="35">
        <f t="shared" si="19"/>
        <v>12</v>
      </c>
      <c r="I155" s="35">
        <f t="shared" si="19"/>
        <v>35</v>
      </c>
      <c r="J155" s="436">
        <f t="shared" si="20"/>
        <v>108</v>
      </c>
      <c r="K155" s="437" t="b">
        <f t="shared" si="21"/>
        <v>1</v>
      </c>
      <c r="L155" s="438">
        <f>'Табл.2 інші випадки повт.лікув'!I149</f>
        <v>12</v>
      </c>
    </row>
    <row r="156" spans="1:12" ht="15">
      <c r="A156" s="373">
        <v>9</v>
      </c>
      <c r="B156" s="57" t="s">
        <v>11</v>
      </c>
      <c r="C156" s="354">
        <f t="shared" si="22"/>
        <v>69</v>
      </c>
      <c r="D156" s="35">
        <f t="shared" si="23"/>
        <v>14</v>
      </c>
      <c r="E156" s="31">
        <f t="shared" si="16"/>
        <v>20.588235294117645</v>
      </c>
      <c r="F156" s="36">
        <f t="shared" si="17"/>
        <v>14</v>
      </c>
      <c r="G156" s="37">
        <f t="shared" si="18"/>
        <v>20.588235294117645</v>
      </c>
      <c r="H156" s="35">
        <f t="shared" si="19"/>
        <v>25</v>
      </c>
      <c r="I156" s="35">
        <f t="shared" si="19"/>
        <v>29</v>
      </c>
      <c r="J156" s="436">
        <f t="shared" si="20"/>
        <v>68</v>
      </c>
      <c r="K156" s="437" t="b">
        <f t="shared" si="21"/>
        <v>1</v>
      </c>
      <c r="L156" s="438">
        <f>'Табл.2 інші випадки повт.лікув'!I150</f>
        <v>25</v>
      </c>
    </row>
    <row r="157" spans="1:12" ht="15">
      <c r="A157" s="373">
        <v>10</v>
      </c>
      <c r="B157" s="57" t="s">
        <v>12</v>
      </c>
      <c r="C157" s="354">
        <f t="shared" si="22"/>
        <v>150</v>
      </c>
      <c r="D157" s="35">
        <f t="shared" si="23"/>
        <v>62</v>
      </c>
      <c r="E157" s="31">
        <f t="shared" si="16"/>
        <v>41.333333333333336</v>
      </c>
      <c r="F157" s="36">
        <f t="shared" si="17"/>
        <v>68</v>
      </c>
      <c r="G157" s="37">
        <f t="shared" si="18"/>
        <v>45.33333333333333</v>
      </c>
      <c r="H157" s="35">
        <f t="shared" si="19"/>
        <v>65</v>
      </c>
      <c r="I157" s="35">
        <f t="shared" si="19"/>
        <v>17</v>
      </c>
      <c r="J157" s="436">
        <f t="shared" si="20"/>
        <v>150</v>
      </c>
      <c r="K157" s="437" t="b">
        <f t="shared" si="21"/>
        <v>1</v>
      </c>
      <c r="L157" s="438">
        <f>'Табл.2 інші випадки повт.лікув'!I151</f>
        <v>65</v>
      </c>
    </row>
    <row r="158" spans="1:12" ht="15">
      <c r="A158" s="373">
        <v>11</v>
      </c>
      <c r="B158" s="57" t="s">
        <v>13</v>
      </c>
      <c r="C158" s="354">
        <f t="shared" si="22"/>
        <v>38</v>
      </c>
      <c r="D158" s="35">
        <f t="shared" si="23"/>
        <v>12</v>
      </c>
      <c r="E158" s="31">
        <f t="shared" si="16"/>
        <v>31.57894736842105</v>
      </c>
      <c r="F158" s="36">
        <f t="shared" si="17"/>
        <v>14</v>
      </c>
      <c r="G158" s="37">
        <f t="shared" si="18"/>
        <v>36.84210526315789</v>
      </c>
      <c r="H158" s="35">
        <f t="shared" si="19"/>
        <v>11</v>
      </c>
      <c r="I158" s="35">
        <f t="shared" si="19"/>
        <v>13</v>
      </c>
      <c r="J158" s="436">
        <f t="shared" si="20"/>
        <v>38</v>
      </c>
      <c r="K158" s="437" t="b">
        <f t="shared" si="21"/>
        <v>1</v>
      </c>
      <c r="L158" s="438">
        <f>'Табл.2 інші випадки повт.лікув'!I152</f>
        <v>11</v>
      </c>
    </row>
    <row r="159" spans="1:12" ht="15">
      <c r="A159" s="373">
        <v>12</v>
      </c>
      <c r="B159" s="57" t="s">
        <v>14</v>
      </c>
      <c r="C159" s="354">
        <f t="shared" si="22"/>
        <v>106</v>
      </c>
      <c r="D159" s="35">
        <f t="shared" si="23"/>
        <v>40</v>
      </c>
      <c r="E159" s="31">
        <f t="shared" si="16"/>
        <v>37.735849056603776</v>
      </c>
      <c r="F159" s="36">
        <f t="shared" si="17"/>
        <v>49</v>
      </c>
      <c r="G159" s="37">
        <f t="shared" si="18"/>
        <v>46.22641509433962</v>
      </c>
      <c r="H159" s="35">
        <f t="shared" si="19"/>
        <v>30</v>
      </c>
      <c r="I159" s="35">
        <f t="shared" si="19"/>
        <v>27</v>
      </c>
      <c r="J159" s="436">
        <f t="shared" si="20"/>
        <v>106</v>
      </c>
      <c r="K159" s="437" t="b">
        <f t="shared" si="21"/>
        <v>1</v>
      </c>
      <c r="L159" s="438">
        <f>'Табл.2 інші випадки повт.лікув'!I153</f>
        <v>30</v>
      </c>
    </row>
    <row r="160" spans="1:12" ht="15">
      <c r="A160" s="373">
        <v>13</v>
      </c>
      <c r="B160" s="57" t="s">
        <v>15</v>
      </c>
      <c r="C160" s="354">
        <f t="shared" si="22"/>
        <v>121</v>
      </c>
      <c r="D160" s="35">
        <f t="shared" si="23"/>
        <v>43</v>
      </c>
      <c r="E160" s="31">
        <f t="shared" si="16"/>
        <v>35.53719008264463</v>
      </c>
      <c r="F160" s="36">
        <f t="shared" si="17"/>
        <v>53</v>
      </c>
      <c r="G160" s="37">
        <f t="shared" si="18"/>
        <v>43.80165289256198</v>
      </c>
      <c r="H160" s="35">
        <f t="shared" si="19"/>
        <v>18</v>
      </c>
      <c r="I160" s="35">
        <f t="shared" si="19"/>
        <v>50</v>
      </c>
      <c r="J160" s="436">
        <f t="shared" si="20"/>
        <v>121</v>
      </c>
      <c r="K160" s="437" t="b">
        <f t="shared" si="21"/>
        <v>1</v>
      </c>
      <c r="L160" s="438">
        <f>'Табл.2 інші випадки повт.лікув'!I154</f>
        <v>18</v>
      </c>
    </row>
    <row r="161" spans="1:12" ht="15">
      <c r="A161" s="373">
        <v>14</v>
      </c>
      <c r="B161" s="57" t="s">
        <v>16</v>
      </c>
      <c r="C161" s="354">
        <f t="shared" si="22"/>
        <v>155</v>
      </c>
      <c r="D161" s="35">
        <f t="shared" si="23"/>
        <v>77</v>
      </c>
      <c r="E161" s="31">
        <f t="shared" si="16"/>
        <v>49.67741935483871</v>
      </c>
      <c r="F161" s="36">
        <f t="shared" si="17"/>
        <v>87</v>
      </c>
      <c r="G161" s="37">
        <f t="shared" si="18"/>
        <v>56.12903225806451</v>
      </c>
      <c r="H161" s="35">
        <f t="shared" si="19"/>
        <v>28</v>
      </c>
      <c r="I161" s="35">
        <f t="shared" si="19"/>
        <v>40</v>
      </c>
      <c r="J161" s="436">
        <f t="shared" si="20"/>
        <v>155</v>
      </c>
      <c r="K161" s="437" t="b">
        <f t="shared" si="21"/>
        <v>1</v>
      </c>
      <c r="L161" s="438">
        <f>'Табл.2 інші випадки повт.лікув'!I155</f>
        <v>28</v>
      </c>
    </row>
    <row r="162" spans="1:12" ht="15">
      <c r="A162" s="373">
        <v>15</v>
      </c>
      <c r="B162" s="57" t="s">
        <v>17</v>
      </c>
      <c r="C162" s="354">
        <f t="shared" si="22"/>
        <v>85</v>
      </c>
      <c r="D162" s="35">
        <f t="shared" si="23"/>
        <v>18</v>
      </c>
      <c r="E162" s="31">
        <f t="shared" si="16"/>
        <v>21.176470588235293</v>
      </c>
      <c r="F162" s="36">
        <f t="shared" si="17"/>
        <v>26</v>
      </c>
      <c r="G162" s="37">
        <f t="shared" si="18"/>
        <v>30.58823529411765</v>
      </c>
      <c r="H162" s="35">
        <f t="shared" si="19"/>
        <v>32</v>
      </c>
      <c r="I162" s="35">
        <f t="shared" si="19"/>
        <v>27</v>
      </c>
      <c r="J162" s="436">
        <f t="shared" si="20"/>
        <v>85</v>
      </c>
      <c r="K162" s="437" t="b">
        <f t="shared" si="21"/>
        <v>1</v>
      </c>
      <c r="L162" s="438">
        <f>'Табл.2 інші випадки повт.лікув'!I156</f>
        <v>32</v>
      </c>
    </row>
    <row r="163" spans="1:12" ht="15">
      <c r="A163" s="373">
        <v>16</v>
      </c>
      <c r="B163" s="57" t="s">
        <v>18</v>
      </c>
      <c r="C163" s="354">
        <f t="shared" si="22"/>
        <v>31</v>
      </c>
      <c r="D163" s="35">
        <f t="shared" si="23"/>
        <v>20</v>
      </c>
      <c r="E163" s="31">
        <f t="shared" si="16"/>
        <v>64.51612903225806</v>
      </c>
      <c r="F163" s="36">
        <f t="shared" si="17"/>
        <v>25</v>
      </c>
      <c r="G163" s="37">
        <f t="shared" si="18"/>
        <v>80.64516129032258</v>
      </c>
      <c r="H163" s="35">
        <f t="shared" si="19"/>
        <v>2</v>
      </c>
      <c r="I163" s="35">
        <f t="shared" si="19"/>
        <v>4</v>
      </c>
      <c r="J163" s="436">
        <f t="shared" si="20"/>
        <v>31</v>
      </c>
      <c r="K163" s="437" t="b">
        <f t="shared" si="21"/>
        <v>1</v>
      </c>
      <c r="L163" s="438">
        <f>'Табл.2 інші випадки повт.лікув'!I157</f>
        <v>2</v>
      </c>
    </row>
    <row r="164" spans="1:12" ht="15">
      <c r="A164" s="373">
        <v>17</v>
      </c>
      <c r="B164" s="57" t="s">
        <v>19</v>
      </c>
      <c r="C164" s="354">
        <f t="shared" si="22"/>
        <v>64</v>
      </c>
      <c r="D164" s="35">
        <f t="shared" si="23"/>
        <v>36</v>
      </c>
      <c r="E164" s="31">
        <f t="shared" si="16"/>
        <v>56.25</v>
      </c>
      <c r="F164" s="36">
        <f t="shared" si="17"/>
        <v>42</v>
      </c>
      <c r="G164" s="37">
        <f t="shared" si="18"/>
        <v>65.625</v>
      </c>
      <c r="H164" s="35">
        <f t="shared" si="19"/>
        <v>15</v>
      </c>
      <c r="I164" s="35">
        <f t="shared" si="19"/>
        <v>7</v>
      </c>
      <c r="J164" s="436">
        <f t="shared" si="20"/>
        <v>64</v>
      </c>
      <c r="K164" s="437" t="b">
        <f t="shared" si="21"/>
        <v>1</v>
      </c>
      <c r="L164" s="438">
        <f>'Табл.2 інші випадки повт.лікув'!I158</f>
        <v>15</v>
      </c>
    </row>
    <row r="165" spans="1:12" ht="15">
      <c r="A165" s="373">
        <v>18</v>
      </c>
      <c r="B165" s="57" t="s">
        <v>20</v>
      </c>
      <c r="C165" s="354">
        <f t="shared" si="22"/>
        <v>14</v>
      </c>
      <c r="D165" s="35">
        <f t="shared" si="23"/>
        <v>8</v>
      </c>
      <c r="E165" s="31">
        <f t="shared" si="16"/>
        <v>57.14285714285714</v>
      </c>
      <c r="F165" s="36">
        <f t="shared" si="17"/>
        <v>9</v>
      </c>
      <c r="G165" s="37">
        <f t="shared" si="18"/>
        <v>64.28571428571429</v>
      </c>
      <c r="H165" s="35">
        <f t="shared" si="19"/>
        <v>3</v>
      </c>
      <c r="I165" s="35">
        <f t="shared" si="19"/>
        <v>2</v>
      </c>
      <c r="J165" s="436">
        <f t="shared" si="20"/>
        <v>14</v>
      </c>
      <c r="K165" s="437" t="b">
        <f t="shared" si="21"/>
        <v>1</v>
      </c>
      <c r="L165" s="438">
        <f>'Табл.2 інші випадки повт.лікув'!I159</f>
        <v>3</v>
      </c>
    </row>
    <row r="166" spans="1:12" ht="15">
      <c r="A166" s="373">
        <v>19</v>
      </c>
      <c r="B166" s="57" t="s">
        <v>21</v>
      </c>
      <c r="C166" s="354">
        <f t="shared" si="22"/>
        <v>126</v>
      </c>
      <c r="D166" s="35">
        <f t="shared" si="23"/>
        <v>52</v>
      </c>
      <c r="E166" s="31">
        <f t="shared" si="16"/>
        <v>41.269841269841265</v>
      </c>
      <c r="F166" s="36">
        <f t="shared" si="17"/>
        <v>66</v>
      </c>
      <c r="G166" s="37">
        <f t="shared" si="18"/>
        <v>52.38095238095239</v>
      </c>
      <c r="H166" s="35">
        <f t="shared" si="19"/>
        <v>21</v>
      </c>
      <c r="I166" s="35">
        <f t="shared" si="19"/>
        <v>39</v>
      </c>
      <c r="J166" s="436">
        <f t="shared" si="20"/>
        <v>126</v>
      </c>
      <c r="K166" s="437" t="b">
        <f t="shared" si="21"/>
        <v>1</v>
      </c>
      <c r="L166" s="438">
        <f>'Табл.2 інші випадки повт.лікув'!I160</f>
        <v>21</v>
      </c>
    </row>
    <row r="167" spans="1:12" ht="15">
      <c r="A167" s="373">
        <v>20</v>
      </c>
      <c r="B167" s="57" t="s">
        <v>22</v>
      </c>
      <c r="C167" s="354">
        <f t="shared" si="22"/>
        <v>96</v>
      </c>
      <c r="D167" s="35">
        <f t="shared" si="23"/>
        <v>39</v>
      </c>
      <c r="E167" s="31">
        <f t="shared" si="16"/>
        <v>40.625</v>
      </c>
      <c r="F167" s="36">
        <f t="shared" si="17"/>
        <v>52</v>
      </c>
      <c r="G167" s="37">
        <f t="shared" si="18"/>
        <v>54.166666666666664</v>
      </c>
      <c r="H167" s="35">
        <f t="shared" si="19"/>
        <v>10</v>
      </c>
      <c r="I167" s="35">
        <f t="shared" si="19"/>
        <v>34</v>
      </c>
      <c r="J167" s="436">
        <f t="shared" si="20"/>
        <v>96</v>
      </c>
      <c r="K167" s="437" t="b">
        <f t="shared" si="21"/>
        <v>1</v>
      </c>
      <c r="L167" s="438">
        <f>'Табл.2 інші випадки повт.лікув'!I161</f>
        <v>10</v>
      </c>
    </row>
    <row r="168" spans="1:12" ht="15">
      <c r="A168" s="373">
        <v>21</v>
      </c>
      <c r="B168" s="57" t="s">
        <v>23</v>
      </c>
      <c r="C168" s="354">
        <f t="shared" si="22"/>
        <v>66</v>
      </c>
      <c r="D168" s="35">
        <f t="shared" si="23"/>
        <v>23</v>
      </c>
      <c r="E168" s="31">
        <f t="shared" si="16"/>
        <v>34.84848484848485</v>
      </c>
      <c r="F168" s="36">
        <f t="shared" si="17"/>
        <v>27</v>
      </c>
      <c r="G168" s="37">
        <f t="shared" si="18"/>
        <v>40.909090909090914</v>
      </c>
      <c r="H168" s="35">
        <f t="shared" si="19"/>
        <v>16</v>
      </c>
      <c r="I168" s="35">
        <f t="shared" si="19"/>
        <v>23</v>
      </c>
      <c r="J168" s="436">
        <f t="shared" si="20"/>
        <v>66</v>
      </c>
      <c r="K168" s="437" t="b">
        <f t="shared" si="21"/>
        <v>1</v>
      </c>
      <c r="L168" s="438">
        <f>'Табл.2 інші випадки повт.лікув'!I162</f>
        <v>16</v>
      </c>
    </row>
    <row r="169" spans="1:12" ht="15">
      <c r="A169" s="373">
        <v>22</v>
      </c>
      <c r="B169" s="57" t="s">
        <v>24</v>
      </c>
      <c r="C169" s="354">
        <f t="shared" si="22"/>
        <v>76</v>
      </c>
      <c r="D169" s="35">
        <f t="shared" si="23"/>
        <v>16</v>
      </c>
      <c r="E169" s="31">
        <f t="shared" si="16"/>
        <v>21.052631578947366</v>
      </c>
      <c r="F169" s="36">
        <f t="shared" si="17"/>
        <v>26</v>
      </c>
      <c r="G169" s="37">
        <f t="shared" si="18"/>
        <v>34.21052631578947</v>
      </c>
      <c r="H169" s="35">
        <f t="shared" si="19"/>
        <v>18</v>
      </c>
      <c r="I169" s="35">
        <f t="shared" si="19"/>
        <v>32</v>
      </c>
      <c r="J169" s="436">
        <f t="shared" si="20"/>
        <v>76</v>
      </c>
      <c r="K169" s="437" t="b">
        <f t="shared" si="21"/>
        <v>1</v>
      </c>
      <c r="L169" s="438">
        <f>'Табл.2 інші випадки повт.лікув'!I163</f>
        <v>18</v>
      </c>
    </row>
    <row r="170" spans="1:12" ht="15">
      <c r="A170" s="373">
        <v>23</v>
      </c>
      <c r="B170" s="57" t="s">
        <v>25</v>
      </c>
      <c r="C170" s="354">
        <f t="shared" si="22"/>
        <v>43</v>
      </c>
      <c r="D170" s="35">
        <f t="shared" si="23"/>
        <v>16</v>
      </c>
      <c r="E170" s="31">
        <f t="shared" si="16"/>
        <v>37.2093023255814</v>
      </c>
      <c r="F170" s="36">
        <f t="shared" si="17"/>
        <v>22</v>
      </c>
      <c r="G170" s="37">
        <f t="shared" si="18"/>
        <v>51.162790697674424</v>
      </c>
      <c r="H170" s="35">
        <f t="shared" si="19"/>
        <v>10</v>
      </c>
      <c r="I170" s="35">
        <f t="shared" si="19"/>
        <v>11</v>
      </c>
      <c r="J170" s="436">
        <f t="shared" si="20"/>
        <v>43</v>
      </c>
      <c r="K170" s="437" t="b">
        <f t="shared" si="21"/>
        <v>1</v>
      </c>
      <c r="L170" s="438">
        <f>'Табл.2 інші випадки повт.лікув'!I164</f>
        <v>10</v>
      </c>
    </row>
    <row r="171" spans="1:12" ht="15">
      <c r="A171" s="373">
        <v>24</v>
      </c>
      <c r="B171" s="57" t="s">
        <v>26</v>
      </c>
      <c r="C171" s="354">
        <f t="shared" si="22"/>
        <v>48</v>
      </c>
      <c r="D171" s="35">
        <f t="shared" si="23"/>
        <v>18</v>
      </c>
      <c r="E171" s="31">
        <f t="shared" si="16"/>
        <v>37.5</v>
      </c>
      <c r="F171" s="36">
        <f t="shared" si="17"/>
        <v>26</v>
      </c>
      <c r="G171" s="37">
        <f t="shared" si="18"/>
        <v>54.166666666666664</v>
      </c>
      <c r="H171" s="35">
        <f t="shared" si="19"/>
        <v>10</v>
      </c>
      <c r="I171" s="35">
        <f t="shared" si="19"/>
        <v>12</v>
      </c>
      <c r="J171" s="436">
        <f t="shared" si="20"/>
        <v>48</v>
      </c>
      <c r="K171" s="437" t="b">
        <f t="shared" si="21"/>
        <v>1</v>
      </c>
      <c r="L171" s="438">
        <f>'Табл.2 інші випадки повт.лікув'!I165</f>
        <v>10</v>
      </c>
    </row>
    <row r="172" spans="1:12" ht="15">
      <c r="A172" s="373">
        <v>25</v>
      </c>
      <c r="B172" s="57" t="s">
        <v>27</v>
      </c>
      <c r="C172" s="354">
        <f t="shared" si="22"/>
        <v>128</v>
      </c>
      <c r="D172" s="35">
        <f t="shared" si="23"/>
        <v>35</v>
      </c>
      <c r="E172" s="31">
        <f t="shared" si="16"/>
        <v>27.34375</v>
      </c>
      <c r="F172" s="36">
        <f t="shared" si="17"/>
        <v>45</v>
      </c>
      <c r="G172" s="37">
        <f t="shared" si="18"/>
        <v>35.15625</v>
      </c>
      <c r="H172" s="35">
        <f t="shared" si="19"/>
        <v>36</v>
      </c>
      <c r="I172" s="35">
        <f t="shared" si="19"/>
        <v>47</v>
      </c>
      <c r="J172" s="436">
        <f t="shared" si="20"/>
        <v>128</v>
      </c>
      <c r="K172" s="437" t="b">
        <f t="shared" si="21"/>
        <v>1</v>
      </c>
      <c r="L172" s="438">
        <f>'Табл.2 інші випадки повт.лікув'!I166</f>
        <v>36</v>
      </c>
    </row>
    <row r="173" spans="1:12" ht="15">
      <c r="A173" s="374">
        <v>26</v>
      </c>
      <c r="B173" s="57" t="s">
        <v>69</v>
      </c>
      <c r="C173" s="354">
        <f t="shared" si="22"/>
        <v>37</v>
      </c>
      <c r="D173" s="35">
        <f t="shared" si="23"/>
        <v>13</v>
      </c>
      <c r="E173" s="31">
        <f t="shared" si="16"/>
        <v>35.13513513513514</v>
      </c>
      <c r="F173" s="36">
        <f t="shared" si="17"/>
        <v>13</v>
      </c>
      <c r="G173" s="37">
        <f t="shared" si="18"/>
        <v>35.13513513513514</v>
      </c>
      <c r="H173" s="35">
        <f t="shared" si="19"/>
        <v>10</v>
      </c>
      <c r="I173" s="35">
        <f t="shared" si="19"/>
        <v>14</v>
      </c>
      <c r="J173" s="436">
        <f t="shared" si="20"/>
        <v>37</v>
      </c>
      <c r="K173" s="437" t="b">
        <f t="shared" si="21"/>
        <v>1</v>
      </c>
      <c r="L173" s="438">
        <f>'Табл.2 інші випадки повт.лікув'!I167</f>
        <v>10</v>
      </c>
    </row>
    <row r="174" spans="1:12" ht="15.75" thickBot="1">
      <c r="A174" s="375">
        <v>27</v>
      </c>
      <c r="B174" s="57" t="s">
        <v>52</v>
      </c>
      <c r="C174" s="354">
        <f t="shared" si="22"/>
        <v>0</v>
      </c>
      <c r="D174" s="38">
        <f t="shared" si="23"/>
        <v>0</v>
      </c>
      <c r="E174" s="33" t="e">
        <f t="shared" si="16"/>
        <v>#DIV/0!</v>
      </c>
      <c r="F174" s="39">
        <f t="shared" si="17"/>
        <v>0</v>
      </c>
      <c r="G174" s="40" t="e">
        <f t="shared" si="18"/>
        <v>#DIV/0!</v>
      </c>
      <c r="H174" s="38">
        <f t="shared" si="19"/>
        <v>0</v>
      </c>
      <c r="I174" s="38">
        <f t="shared" si="19"/>
        <v>0</v>
      </c>
      <c r="J174" s="439">
        <f t="shared" si="20"/>
        <v>0</v>
      </c>
      <c r="K174" s="440" t="b">
        <f t="shared" si="21"/>
        <v>1</v>
      </c>
      <c r="L174" s="441">
        <f>'Табл.2 інші випадки повт.лікув'!I168</f>
        <v>0</v>
      </c>
    </row>
    <row r="175" spans="1:12" ht="17.25" customHeight="1">
      <c r="A175" s="514" t="s">
        <v>2</v>
      </c>
      <c r="B175" s="515"/>
      <c r="C175" s="379">
        <f>C35+C70+C105+C140</f>
        <v>2049</v>
      </c>
      <c r="D175" s="379">
        <f t="shared" si="23"/>
        <v>1046</v>
      </c>
      <c r="E175" s="57">
        <f t="shared" si="16"/>
        <v>36.193771626297575</v>
      </c>
      <c r="F175" s="379">
        <f t="shared" si="17"/>
        <v>1276</v>
      </c>
      <c r="G175" s="57">
        <f t="shared" si="18"/>
        <v>44.15224913494809</v>
      </c>
      <c r="H175" s="379">
        <f t="shared" si="19"/>
        <v>615</v>
      </c>
      <c r="I175" s="379">
        <f t="shared" si="19"/>
        <v>999</v>
      </c>
      <c r="J175" s="433">
        <f t="shared" si="20"/>
        <v>2890</v>
      </c>
      <c r="K175" s="434" t="b">
        <f t="shared" si="21"/>
        <v>1</v>
      </c>
      <c r="L175" s="433">
        <f>'Табл.2 інші випадки повт.лікув'!I169</f>
        <v>615</v>
      </c>
    </row>
  </sheetData>
  <sheetProtection/>
  <protectedRanges>
    <protectedRange sqref="H8:I34 F8:F34 D8:D34 H43:I69 F43:F69 H78:I104 F78:F104 D78:D104 D43:D69 D113:D139 F113:F139 H113:I139" name="Діапазон1"/>
  </protectedRanges>
  <mergeCells count="80">
    <mergeCell ref="A2:L2"/>
    <mergeCell ref="L5:L7"/>
    <mergeCell ref="A37:L37"/>
    <mergeCell ref="A142:L142"/>
    <mergeCell ref="A107:L107"/>
    <mergeCell ref="A72:L72"/>
    <mergeCell ref="A5:A7"/>
    <mergeCell ref="B5:B7"/>
    <mergeCell ref="J40:J42"/>
    <mergeCell ref="K40:K42"/>
    <mergeCell ref="F74:H74"/>
    <mergeCell ref="A74:E74"/>
    <mergeCell ref="L40:L42"/>
    <mergeCell ref="F39:H39"/>
    <mergeCell ref="A4:E4"/>
    <mergeCell ref="H5:H7"/>
    <mergeCell ref="D6:E6"/>
    <mergeCell ref="A38:B38"/>
    <mergeCell ref="F4:H4"/>
    <mergeCell ref="C5:C7"/>
    <mergeCell ref="A39:E39"/>
    <mergeCell ref="D41:E41"/>
    <mergeCell ref="F41:G41"/>
    <mergeCell ref="J5:J7"/>
    <mergeCell ref="F6:G6"/>
    <mergeCell ref="D5:G5"/>
    <mergeCell ref="I5:I7"/>
    <mergeCell ref="A35:B35"/>
    <mergeCell ref="H40:H42"/>
    <mergeCell ref="I40:I42"/>
    <mergeCell ref="A3:B3"/>
    <mergeCell ref="C75:C77"/>
    <mergeCell ref="D75:G75"/>
    <mergeCell ref="A108:B108"/>
    <mergeCell ref="H110:H112"/>
    <mergeCell ref="C40:C42"/>
    <mergeCell ref="D40:G40"/>
    <mergeCell ref="A110:A112"/>
    <mergeCell ref="A75:A77"/>
    <mergeCell ref="B110:B112"/>
    <mergeCell ref="A143:B143"/>
    <mergeCell ref="A70:B70"/>
    <mergeCell ref="A105:B105"/>
    <mergeCell ref="A109:E109"/>
    <mergeCell ref="C110:C112"/>
    <mergeCell ref="D110:G110"/>
    <mergeCell ref="A140:B140"/>
    <mergeCell ref="F109:H109"/>
    <mergeCell ref="A73:B73"/>
    <mergeCell ref="B75:B77"/>
    <mergeCell ref="F144:I144"/>
    <mergeCell ref="L75:L77"/>
    <mergeCell ref="D76:E76"/>
    <mergeCell ref="F76:G76"/>
    <mergeCell ref="H75:H77"/>
    <mergeCell ref="I75:I77"/>
    <mergeCell ref="J75:J77"/>
    <mergeCell ref="K75:K77"/>
    <mergeCell ref="D111:E111"/>
    <mergeCell ref="F111:G111"/>
    <mergeCell ref="I145:I147"/>
    <mergeCell ref="K5:K7"/>
    <mergeCell ref="K145:K147"/>
    <mergeCell ref="A40:A42"/>
    <mergeCell ref="B40:B42"/>
    <mergeCell ref="A144:E144"/>
    <mergeCell ref="A145:A147"/>
    <mergeCell ref="B145:B147"/>
    <mergeCell ref="C145:C147"/>
    <mergeCell ref="D145:G145"/>
    <mergeCell ref="J145:J147"/>
    <mergeCell ref="I110:I112"/>
    <mergeCell ref="J110:J112"/>
    <mergeCell ref="K110:K112"/>
    <mergeCell ref="L110:L112"/>
    <mergeCell ref="A175:B175"/>
    <mergeCell ref="L145:L147"/>
    <mergeCell ref="D146:E146"/>
    <mergeCell ref="F146:G146"/>
    <mergeCell ref="H145:H147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S255"/>
  <sheetViews>
    <sheetView zoomScale="80" zoomScaleNormal="80" zoomScalePageLayoutView="0" workbookViewId="0" topLeftCell="A1">
      <selection activeCell="M12" sqref="M12"/>
    </sheetView>
  </sheetViews>
  <sheetFormatPr defaultColWidth="9.00390625" defaultRowHeight="12.75"/>
  <cols>
    <col min="1" max="1" width="4.875" style="0" customWidth="1"/>
    <col min="2" max="2" width="22.375" style="0" customWidth="1"/>
    <col min="3" max="8" width="20.75390625" style="18" customWidth="1"/>
    <col min="9" max="9" width="20.75390625" style="28" customWidth="1"/>
    <col min="10" max="10" width="3.75390625" style="0" customWidth="1"/>
    <col min="11" max="11" width="8.125" style="0" customWidth="1"/>
    <col min="12" max="12" width="5.625" style="0" customWidth="1"/>
    <col min="13" max="13" width="21.75390625" style="0" customWidth="1"/>
    <col min="14" max="14" width="14.125" style="0" customWidth="1"/>
    <col min="15" max="15" width="15.375" style="0" customWidth="1"/>
    <col min="19" max="19" width="11.375" style="0" customWidth="1"/>
    <col min="20" max="20" width="13.00390625" style="0" customWidth="1"/>
    <col min="21" max="21" width="11.00390625" style="0" customWidth="1"/>
  </cols>
  <sheetData>
    <row r="1" ht="16.5" customHeight="1"/>
    <row r="2" spans="1:9" ht="24" customHeight="1">
      <c r="A2" s="534" t="s">
        <v>67</v>
      </c>
      <c r="B2" s="534"/>
      <c r="C2" s="534"/>
      <c r="D2" s="534"/>
      <c r="E2" s="534"/>
      <c r="F2" s="534"/>
      <c r="G2" s="534"/>
      <c r="H2" s="534"/>
      <c r="I2" s="534"/>
    </row>
    <row r="3" spans="1:10" s="3" customFormat="1" ht="18.75" thickBot="1">
      <c r="A3" s="504" t="s">
        <v>65</v>
      </c>
      <c r="B3" s="504"/>
      <c r="C3" s="362"/>
      <c r="D3" s="362"/>
      <c r="E3" s="362"/>
      <c r="F3" s="362"/>
      <c r="G3" s="19"/>
      <c r="H3" s="19"/>
      <c r="I3" s="20"/>
      <c r="J3" s="5"/>
    </row>
    <row r="4" spans="1:10" s="3" customFormat="1" ht="18.75" thickBot="1">
      <c r="A4" s="526" t="s">
        <v>37</v>
      </c>
      <c r="B4" s="527"/>
      <c r="C4" s="528"/>
      <c r="D4" s="366" t="s">
        <v>42</v>
      </c>
      <c r="E4" s="529"/>
      <c r="F4" s="530"/>
      <c r="G4" s="41"/>
      <c r="H4" s="19"/>
      <c r="I4" s="20"/>
      <c r="J4" s="5"/>
    </row>
    <row r="5" spans="1:9" s="9" customFormat="1" ht="45" customHeight="1" thickBot="1">
      <c r="A5" s="8" t="s">
        <v>0</v>
      </c>
      <c r="B5" s="8" t="s">
        <v>1</v>
      </c>
      <c r="C5" s="8" t="s">
        <v>56</v>
      </c>
      <c r="D5" s="8" t="s">
        <v>57</v>
      </c>
      <c r="E5" s="8" t="s">
        <v>58</v>
      </c>
      <c r="F5" s="8" t="s">
        <v>59</v>
      </c>
      <c r="G5" s="8" t="s">
        <v>60</v>
      </c>
      <c r="H5" s="8" t="s">
        <v>61</v>
      </c>
      <c r="I5" s="8" t="s">
        <v>62</v>
      </c>
    </row>
    <row r="6" spans="1:12" s="10" customFormat="1" ht="15" customHeight="1">
      <c r="A6" s="384">
        <v>1</v>
      </c>
      <c r="B6" s="389" t="s">
        <v>3</v>
      </c>
      <c r="C6" s="324">
        <v>3</v>
      </c>
      <c r="D6" s="95">
        <v>1</v>
      </c>
      <c r="E6" s="117">
        <v>2</v>
      </c>
      <c r="F6" s="117">
        <v>0</v>
      </c>
      <c r="G6" s="117">
        <v>0</v>
      </c>
      <c r="H6" s="117">
        <v>1</v>
      </c>
      <c r="I6" s="232">
        <f aca="true" t="shared" si="0" ref="I6:I33">SUM(C6:H6)</f>
        <v>7</v>
      </c>
      <c r="K6" s="531"/>
      <c r="L6" s="531"/>
    </row>
    <row r="7" spans="1:12" s="10" customFormat="1" ht="15" customHeight="1">
      <c r="A7" s="385">
        <v>2</v>
      </c>
      <c r="B7" s="243" t="s">
        <v>4</v>
      </c>
      <c r="C7" s="324">
        <v>8</v>
      </c>
      <c r="D7" s="95">
        <v>0</v>
      </c>
      <c r="E7" s="117">
        <v>0</v>
      </c>
      <c r="F7" s="117">
        <v>0</v>
      </c>
      <c r="G7" s="117">
        <v>0</v>
      </c>
      <c r="H7" s="117">
        <v>5</v>
      </c>
      <c r="I7" s="451">
        <f t="shared" si="0"/>
        <v>13</v>
      </c>
      <c r="K7" s="531"/>
      <c r="L7" s="531"/>
    </row>
    <row r="8" spans="1:9" s="10" customFormat="1" ht="15" customHeight="1">
      <c r="A8" s="385">
        <v>3</v>
      </c>
      <c r="B8" s="243" t="s">
        <v>5</v>
      </c>
      <c r="C8" s="324">
        <v>3</v>
      </c>
      <c r="D8" s="95">
        <v>4</v>
      </c>
      <c r="E8" s="117">
        <v>1</v>
      </c>
      <c r="F8" s="117">
        <v>0</v>
      </c>
      <c r="G8" s="117">
        <v>0</v>
      </c>
      <c r="H8" s="117">
        <v>5</v>
      </c>
      <c r="I8" s="451">
        <f t="shared" si="0"/>
        <v>13</v>
      </c>
    </row>
    <row r="9" spans="1:9" s="78" customFormat="1" ht="15" customHeight="1">
      <c r="A9" s="386">
        <v>4</v>
      </c>
      <c r="B9" s="244" t="s">
        <v>6</v>
      </c>
      <c r="C9" s="325">
        <v>5</v>
      </c>
      <c r="D9" s="261">
        <v>5</v>
      </c>
      <c r="E9" s="118">
        <v>2</v>
      </c>
      <c r="F9" s="118">
        <v>0</v>
      </c>
      <c r="G9" s="118">
        <v>0</v>
      </c>
      <c r="H9" s="118">
        <v>0</v>
      </c>
      <c r="I9" s="451">
        <f t="shared" si="0"/>
        <v>12</v>
      </c>
    </row>
    <row r="10" spans="1:9" s="78" customFormat="1" ht="15" customHeight="1">
      <c r="A10" s="386">
        <v>5</v>
      </c>
      <c r="B10" s="244" t="s">
        <v>7</v>
      </c>
      <c r="C10" s="325">
        <v>10</v>
      </c>
      <c r="D10" s="261">
        <v>0</v>
      </c>
      <c r="E10" s="118">
        <v>1</v>
      </c>
      <c r="F10" s="118">
        <v>0</v>
      </c>
      <c r="G10" s="118">
        <v>0</v>
      </c>
      <c r="H10" s="118">
        <v>1</v>
      </c>
      <c r="I10" s="451">
        <f t="shared" si="0"/>
        <v>12</v>
      </c>
    </row>
    <row r="11" spans="1:9" s="10" customFormat="1" ht="15" customHeight="1">
      <c r="A11" s="385">
        <v>6</v>
      </c>
      <c r="B11" s="243" t="s">
        <v>8</v>
      </c>
      <c r="C11" s="324">
        <v>1</v>
      </c>
      <c r="D11" s="95">
        <v>1</v>
      </c>
      <c r="E11" s="117">
        <v>1</v>
      </c>
      <c r="F11" s="117">
        <v>0</v>
      </c>
      <c r="G11" s="117">
        <v>0</v>
      </c>
      <c r="H11" s="117">
        <v>0</v>
      </c>
      <c r="I11" s="451">
        <f t="shared" si="0"/>
        <v>3</v>
      </c>
    </row>
    <row r="12" spans="1:9" s="10" customFormat="1" ht="15" customHeight="1">
      <c r="A12" s="385">
        <v>7</v>
      </c>
      <c r="B12" s="243" t="s">
        <v>9</v>
      </c>
      <c r="C12" s="324">
        <v>4</v>
      </c>
      <c r="D12" s="95">
        <v>3</v>
      </c>
      <c r="E12" s="117">
        <v>1</v>
      </c>
      <c r="F12" s="117">
        <v>0</v>
      </c>
      <c r="G12" s="117">
        <v>0</v>
      </c>
      <c r="H12" s="117">
        <v>0</v>
      </c>
      <c r="I12" s="451">
        <f t="shared" si="0"/>
        <v>8</v>
      </c>
    </row>
    <row r="13" spans="1:9" s="10" customFormat="1" ht="15" customHeight="1">
      <c r="A13" s="385">
        <v>8</v>
      </c>
      <c r="B13" s="243" t="s">
        <v>10</v>
      </c>
      <c r="C13" s="324">
        <v>5</v>
      </c>
      <c r="D13" s="95">
        <v>2</v>
      </c>
      <c r="E13" s="117">
        <v>1</v>
      </c>
      <c r="F13" s="117">
        <v>0</v>
      </c>
      <c r="G13" s="117">
        <v>0</v>
      </c>
      <c r="H13" s="117">
        <v>1</v>
      </c>
      <c r="I13" s="451">
        <f t="shared" si="0"/>
        <v>9</v>
      </c>
    </row>
    <row r="14" spans="1:9" s="10" customFormat="1" ht="15" customHeight="1">
      <c r="A14" s="385">
        <v>9</v>
      </c>
      <c r="B14" s="243" t="s">
        <v>11</v>
      </c>
      <c r="C14" s="324">
        <v>5</v>
      </c>
      <c r="D14" s="95">
        <v>3</v>
      </c>
      <c r="E14" s="117">
        <v>0</v>
      </c>
      <c r="F14" s="117">
        <v>0</v>
      </c>
      <c r="G14" s="117">
        <v>0</v>
      </c>
      <c r="H14" s="117">
        <v>17</v>
      </c>
      <c r="I14" s="451">
        <f t="shared" si="0"/>
        <v>25</v>
      </c>
    </row>
    <row r="15" spans="1:9" s="10" customFormat="1" ht="15" customHeight="1">
      <c r="A15" s="385">
        <v>10</v>
      </c>
      <c r="B15" s="243" t="s">
        <v>12</v>
      </c>
      <c r="C15" s="324">
        <v>4</v>
      </c>
      <c r="D15" s="95">
        <v>6</v>
      </c>
      <c r="E15" s="117">
        <v>2</v>
      </c>
      <c r="F15" s="117">
        <v>0</v>
      </c>
      <c r="G15" s="117">
        <v>0</v>
      </c>
      <c r="H15" s="117">
        <v>47</v>
      </c>
      <c r="I15" s="451">
        <f t="shared" si="0"/>
        <v>59</v>
      </c>
    </row>
    <row r="16" spans="1:9" s="10" customFormat="1" ht="15" customHeight="1">
      <c r="A16" s="385">
        <v>11</v>
      </c>
      <c r="B16" s="243" t="s">
        <v>13</v>
      </c>
      <c r="C16" s="324">
        <v>3</v>
      </c>
      <c r="D16" s="95">
        <v>1</v>
      </c>
      <c r="E16" s="117">
        <v>0</v>
      </c>
      <c r="F16" s="117">
        <v>0</v>
      </c>
      <c r="G16" s="117">
        <v>0</v>
      </c>
      <c r="H16" s="117">
        <v>1</v>
      </c>
      <c r="I16" s="451">
        <f t="shared" si="0"/>
        <v>5</v>
      </c>
    </row>
    <row r="17" spans="1:9" s="10" customFormat="1" ht="15" customHeight="1">
      <c r="A17" s="385">
        <v>12</v>
      </c>
      <c r="B17" s="243" t="s">
        <v>14</v>
      </c>
      <c r="C17" s="324">
        <v>13</v>
      </c>
      <c r="D17" s="95">
        <v>3</v>
      </c>
      <c r="E17" s="117">
        <v>2</v>
      </c>
      <c r="F17" s="117">
        <v>0</v>
      </c>
      <c r="G17" s="117">
        <v>0</v>
      </c>
      <c r="H17" s="117">
        <v>5</v>
      </c>
      <c r="I17" s="451">
        <f t="shared" si="0"/>
        <v>23</v>
      </c>
    </row>
    <row r="18" spans="1:9" s="78" customFormat="1" ht="15" customHeight="1">
      <c r="A18" s="386">
        <v>13</v>
      </c>
      <c r="B18" s="244" t="s">
        <v>15</v>
      </c>
      <c r="C18" s="325">
        <v>0</v>
      </c>
      <c r="D18" s="261">
        <v>2</v>
      </c>
      <c r="E18" s="118">
        <v>1</v>
      </c>
      <c r="F18" s="118">
        <v>0</v>
      </c>
      <c r="G18" s="118">
        <v>0</v>
      </c>
      <c r="H18" s="118">
        <v>0</v>
      </c>
      <c r="I18" s="451">
        <f t="shared" si="0"/>
        <v>3</v>
      </c>
    </row>
    <row r="19" spans="1:9" s="78" customFormat="1" ht="15" customHeight="1">
      <c r="A19" s="386">
        <v>14</v>
      </c>
      <c r="B19" s="244" t="s">
        <v>16</v>
      </c>
      <c r="C19" s="325">
        <v>10</v>
      </c>
      <c r="D19" s="261">
        <v>12</v>
      </c>
      <c r="E19" s="118">
        <v>6</v>
      </c>
      <c r="F19" s="118">
        <v>0</v>
      </c>
      <c r="G19" s="118">
        <v>0</v>
      </c>
      <c r="H19" s="118">
        <v>0</v>
      </c>
      <c r="I19" s="451">
        <f t="shared" si="0"/>
        <v>28</v>
      </c>
    </row>
    <row r="20" spans="1:9" s="78" customFormat="1" ht="15" customHeight="1">
      <c r="A20" s="386">
        <v>15</v>
      </c>
      <c r="B20" s="244" t="s">
        <v>17</v>
      </c>
      <c r="C20" s="325">
        <v>3</v>
      </c>
      <c r="D20" s="261">
        <v>2</v>
      </c>
      <c r="E20" s="118">
        <v>0</v>
      </c>
      <c r="F20" s="118">
        <v>0</v>
      </c>
      <c r="G20" s="118">
        <v>0</v>
      </c>
      <c r="H20" s="118">
        <v>1</v>
      </c>
      <c r="I20" s="451">
        <f t="shared" si="0"/>
        <v>6</v>
      </c>
    </row>
    <row r="21" spans="1:9" s="10" customFormat="1" ht="15" customHeight="1">
      <c r="A21" s="385">
        <v>16</v>
      </c>
      <c r="B21" s="243" t="s">
        <v>18</v>
      </c>
      <c r="C21" s="324">
        <v>7</v>
      </c>
      <c r="D21" s="95">
        <v>0</v>
      </c>
      <c r="E21" s="117">
        <v>0</v>
      </c>
      <c r="F21" s="117">
        <v>0</v>
      </c>
      <c r="G21" s="117">
        <v>0</v>
      </c>
      <c r="H21" s="117">
        <v>0</v>
      </c>
      <c r="I21" s="451">
        <f t="shared" si="0"/>
        <v>7</v>
      </c>
    </row>
    <row r="22" spans="1:9" s="10" customFormat="1" ht="15" customHeight="1">
      <c r="A22" s="385">
        <v>17</v>
      </c>
      <c r="B22" s="243" t="s">
        <v>19</v>
      </c>
      <c r="C22" s="324">
        <v>0</v>
      </c>
      <c r="D22" s="95">
        <v>1</v>
      </c>
      <c r="E22" s="117">
        <v>1</v>
      </c>
      <c r="F22" s="117">
        <v>0</v>
      </c>
      <c r="G22" s="117">
        <v>0</v>
      </c>
      <c r="H22" s="117">
        <v>6</v>
      </c>
      <c r="I22" s="451">
        <f t="shared" si="0"/>
        <v>8</v>
      </c>
    </row>
    <row r="23" spans="1:9" s="78" customFormat="1" ht="15" customHeight="1">
      <c r="A23" s="386">
        <v>18</v>
      </c>
      <c r="B23" s="244" t="s">
        <v>20</v>
      </c>
      <c r="C23" s="325">
        <v>4</v>
      </c>
      <c r="D23" s="261">
        <v>0</v>
      </c>
      <c r="E23" s="118">
        <v>0</v>
      </c>
      <c r="F23" s="118">
        <v>1</v>
      </c>
      <c r="G23" s="118">
        <v>0</v>
      </c>
      <c r="H23" s="118">
        <v>2</v>
      </c>
      <c r="I23" s="451">
        <f t="shared" si="0"/>
        <v>7</v>
      </c>
    </row>
    <row r="24" spans="1:9" s="78" customFormat="1" ht="15" customHeight="1">
      <c r="A24" s="386">
        <v>19</v>
      </c>
      <c r="B24" s="244" t="s">
        <v>21</v>
      </c>
      <c r="C24" s="325">
        <v>3</v>
      </c>
      <c r="D24" s="261">
        <v>2</v>
      </c>
      <c r="E24" s="118">
        <v>1</v>
      </c>
      <c r="F24" s="118">
        <v>0</v>
      </c>
      <c r="G24" s="118">
        <v>0</v>
      </c>
      <c r="H24" s="118">
        <v>1</v>
      </c>
      <c r="I24" s="451">
        <f t="shared" si="0"/>
        <v>7</v>
      </c>
    </row>
    <row r="25" spans="1:9" s="10" customFormat="1" ht="15" customHeight="1">
      <c r="A25" s="385">
        <v>20</v>
      </c>
      <c r="B25" s="243" t="s">
        <v>22</v>
      </c>
      <c r="C25" s="398">
        <v>2</v>
      </c>
      <c r="D25" s="399">
        <v>4</v>
      </c>
      <c r="E25" s="400">
        <v>1</v>
      </c>
      <c r="F25" s="400">
        <v>0</v>
      </c>
      <c r="G25" s="400">
        <v>0</v>
      </c>
      <c r="H25" s="400">
        <v>0</v>
      </c>
      <c r="I25" s="451">
        <f t="shared" si="0"/>
        <v>7</v>
      </c>
    </row>
    <row r="26" spans="1:9" s="10" customFormat="1" ht="15" customHeight="1">
      <c r="A26" s="385">
        <v>21</v>
      </c>
      <c r="B26" s="243" t="s">
        <v>23</v>
      </c>
      <c r="C26" s="324">
        <v>4</v>
      </c>
      <c r="D26" s="95">
        <v>0</v>
      </c>
      <c r="E26" s="117">
        <v>0</v>
      </c>
      <c r="F26" s="117">
        <v>0</v>
      </c>
      <c r="G26" s="117">
        <v>0</v>
      </c>
      <c r="H26" s="117">
        <v>3</v>
      </c>
      <c r="I26" s="451">
        <f t="shared" si="0"/>
        <v>7</v>
      </c>
    </row>
    <row r="27" spans="1:9" s="10" customFormat="1" ht="15" customHeight="1">
      <c r="A27" s="385">
        <v>22</v>
      </c>
      <c r="B27" s="243" t="s">
        <v>24</v>
      </c>
      <c r="C27" s="324">
        <v>2</v>
      </c>
      <c r="D27" s="95">
        <v>0</v>
      </c>
      <c r="E27" s="117">
        <v>3</v>
      </c>
      <c r="F27" s="117">
        <v>0</v>
      </c>
      <c r="G27" s="117">
        <v>0</v>
      </c>
      <c r="H27" s="117">
        <v>8</v>
      </c>
      <c r="I27" s="451">
        <f t="shared" si="0"/>
        <v>13</v>
      </c>
    </row>
    <row r="28" spans="1:9" s="10" customFormat="1" ht="15" customHeight="1">
      <c r="A28" s="385">
        <v>23</v>
      </c>
      <c r="B28" s="243" t="s">
        <v>25</v>
      </c>
      <c r="C28" s="324">
        <v>2</v>
      </c>
      <c r="D28" s="95">
        <v>0</v>
      </c>
      <c r="E28" s="117">
        <v>0</v>
      </c>
      <c r="F28" s="117">
        <v>0</v>
      </c>
      <c r="G28" s="117">
        <v>0</v>
      </c>
      <c r="H28" s="117">
        <v>1</v>
      </c>
      <c r="I28" s="451">
        <f t="shared" si="0"/>
        <v>3</v>
      </c>
    </row>
    <row r="29" spans="1:9" s="78" customFormat="1" ht="15" customHeight="1">
      <c r="A29" s="386">
        <v>24</v>
      </c>
      <c r="B29" s="244" t="s">
        <v>26</v>
      </c>
      <c r="C29" s="325">
        <v>5</v>
      </c>
      <c r="D29" s="261">
        <v>1</v>
      </c>
      <c r="E29" s="118">
        <v>0</v>
      </c>
      <c r="F29" s="118">
        <v>0</v>
      </c>
      <c r="G29" s="118">
        <v>0</v>
      </c>
      <c r="H29" s="118">
        <v>0</v>
      </c>
      <c r="I29" s="451">
        <f t="shared" si="0"/>
        <v>6</v>
      </c>
    </row>
    <row r="30" spans="1:9" s="10" customFormat="1" ht="15" customHeight="1">
      <c r="A30" s="385">
        <v>25</v>
      </c>
      <c r="B30" s="243" t="s">
        <v>27</v>
      </c>
      <c r="C30" s="324">
        <v>13</v>
      </c>
      <c r="D30" s="95">
        <v>6</v>
      </c>
      <c r="E30" s="117">
        <v>4</v>
      </c>
      <c r="F30" s="117">
        <v>0</v>
      </c>
      <c r="G30" s="117">
        <v>0</v>
      </c>
      <c r="H30" s="117">
        <v>4</v>
      </c>
      <c r="I30" s="451">
        <f t="shared" si="0"/>
        <v>27</v>
      </c>
    </row>
    <row r="31" spans="1:9" s="10" customFormat="1" ht="15.75" customHeight="1">
      <c r="A31" s="385">
        <v>26</v>
      </c>
      <c r="B31" s="245" t="s">
        <v>51</v>
      </c>
      <c r="C31" s="262">
        <v>1</v>
      </c>
      <c r="D31" s="262">
        <v>0</v>
      </c>
      <c r="E31" s="133">
        <v>0</v>
      </c>
      <c r="F31" s="133">
        <v>0</v>
      </c>
      <c r="G31" s="133">
        <v>0</v>
      </c>
      <c r="H31" s="233">
        <v>2</v>
      </c>
      <c r="I31" s="451">
        <f t="shared" si="0"/>
        <v>3</v>
      </c>
    </row>
    <row r="32" spans="1:9" s="10" customFormat="1" ht="15" customHeight="1" thickBot="1">
      <c r="A32" s="385">
        <v>27</v>
      </c>
      <c r="B32" s="246" t="s">
        <v>46</v>
      </c>
      <c r="C32" s="263">
        <v>0</v>
      </c>
      <c r="D32" s="263">
        <v>0</v>
      </c>
      <c r="E32" s="234">
        <v>0</v>
      </c>
      <c r="F32" s="234">
        <v>0</v>
      </c>
      <c r="G32" s="234">
        <v>0</v>
      </c>
      <c r="H32" s="235">
        <v>0</v>
      </c>
      <c r="I32" s="452">
        <f t="shared" si="0"/>
        <v>0</v>
      </c>
    </row>
    <row r="33" spans="1:144" s="1" customFormat="1" ht="21" customHeight="1" thickBot="1">
      <c r="A33" s="492" t="s">
        <v>2</v>
      </c>
      <c r="B33" s="532"/>
      <c r="C33" s="236">
        <f aca="true" t="shared" si="1" ref="C33:H33">SUM(C6:C32)</f>
        <v>120</v>
      </c>
      <c r="D33" s="236">
        <f t="shared" si="1"/>
        <v>59</v>
      </c>
      <c r="E33" s="236">
        <f t="shared" si="1"/>
        <v>30</v>
      </c>
      <c r="F33" s="236">
        <f t="shared" si="1"/>
        <v>1</v>
      </c>
      <c r="G33" s="236">
        <f t="shared" si="1"/>
        <v>0</v>
      </c>
      <c r="H33" s="237">
        <f t="shared" si="1"/>
        <v>111</v>
      </c>
      <c r="I33" s="238">
        <f t="shared" si="0"/>
        <v>321</v>
      </c>
      <c r="J33" s="2"/>
      <c r="K33" s="2"/>
      <c r="L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</row>
    <row r="34" spans="3:175" ht="29.25" customHeight="1">
      <c r="C34" s="42"/>
      <c r="D34" s="42"/>
      <c r="E34" s="42"/>
      <c r="F34" s="42"/>
      <c r="G34" s="42"/>
      <c r="H34" s="4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</row>
    <row r="35" spans="1:9" ht="16.5" customHeight="1">
      <c r="A35" s="534" t="s">
        <v>67</v>
      </c>
      <c r="B35" s="534"/>
      <c r="C35" s="534"/>
      <c r="D35" s="534"/>
      <c r="E35" s="534"/>
      <c r="F35" s="534"/>
      <c r="G35" s="534"/>
      <c r="H35" s="534"/>
      <c r="I35" s="534"/>
    </row>
    <row r="36" spans="1:9" ht="18" customHeight="1" thickBot="1">
      <c r="A36" s="504" t="s">
        <v>65</v>
      </c>
      <c r="B36" s="504"/>
      <c r="C36" s="362"/>
      <c r="D36" s="362"/>
      <c r="E36" s="362"/>
      <c r="F36" s="362"/>
      <c r="G36" s="19"/>
      <c r="H36" s="19"/>
      <c r="I36" s="20"/>
    </row>
    <row r="37" spans="1:9" ht="19.5" customHeight="1" thickBot="1">
      <c r="A37" s="526" t="s">
        <v>37</v>
      </c>
      <c r="B37" s="527"/>
      <c r="C37" s="528"/>
      <c r="D37" s="366" t="s">
        <v>43</v>
      </c>
      <c r="E37" s="529"/>
      <c r="F37" s="530"/>
      <c r="G37" s="41"/>
      <c r="H37" s="19"/>
      <c r="I37" s="20"/>
    </row>
    <row r="38" spans="1:9" s="9" customFormat="1" ht="45" customHeight="1" thickBot="1">
      <c r="A38" s="8" t="s">
        <v>0</v>
      </c>
      <c r="B38" s="8" t="s">
        <v>1</v>
      </c>
      <c r="C38" s="8" t="s">
        <v>56</v>
      </c>
      <c r="D38" s="8" t="s">
        <v>57</v>
      </c>
      <c r="E38" s="8" t="s">
        <v>58</v>
      </c>
      <c r="F38" s="8" t="s">
        <v>59</v>
      </c>
      <c r="G38" s="8" t="s">
        <v>60</v>
      </c>
      <c r="H38" s="8" t="s">
        <v>61</v>
      </c>
      <c r="I38" s="8" t="s">
        <v>62</v>
      </c>
    </row>
    <row r="39" spans="1:12" s="10" customFormat="1" ht="15" customHeight="1">
      <c r="A39" s="385">
        <v>1</v>
      </c>
      <c r="B39" s="253" t="s">
        <v>3</v>
      </c>
      <c r="C39" s="120">
        <v>2</v>
      </c>
      <c r="D39" s="72">
        <v>1</v>
      </c>
      <c r="E39" s="72">
        <v>3</v>
      </c>
      <c r="F39" s="72">
        <v>0</v>
      </c>
      <c r="G39" s="72">
        <v>0</v>
      </c>
      <c r="H39" s="103">
        <v>1</v>
      </c>
      <c r="I39" s="259">
        <f aca="true" t="shared" si="2" ref="I39:I66">SUM(C39:H39)</f>
        <v>7</v>
      </c>
      <c r="K39" s="531"/>
      <c r="L39" s="531"/>
    </row>
    <row r="40" spans="1:12" s="10" customFormat="1" ht="15" customHeight="1">
      <c r="A40" s="385">
        <v>2</v>
      </c>
      <c r="B40" s="253" t="s">
        <v>4</v>
      </c>
      <c r="C40" s="120">
        <v>1</v>
      </c>
      <c r="D40" s="72">
        <v>1</v>
      </c>
      <c r="E40" s="72">
        <v>0</v>
      </c>
      <c r="F40" s="72">
        <v>0</v>
      </c>
      <c r="G40" s="72">
        <v>0</v>
      </c>
      <c r="H40" s="103">
        <v>3</v>
      </c>
      <c r="I40" s="259">
        <f t="shared" si="2"/>
        <v>5</v>
      </c>
      <c r="K40" s="531"/>
      <c r="L40" s="531"/>
    </row>
    <row r="41" spans="1:9" s="10" customFormat="1" ht="15" customHeight="1">
      <c r="A41" s="385">
        <v>3</v>
      </c>
      <c r="B41" s="253" t="s">
        <v>5</v>
      </c>
      <c r="C41" s="120">
        <v>3</v>
      </c>
      <c r="D41" s="72">
        <v>8</v>
      </c>
      <c r="E41" s="72">
        <v>5</v>
      </c>
      <c r="F41" s="72">
        <v>0</v>
      </c>
      <c r="G41" s="72">
        <v>0</v>
      </c>
      <c r="H41" s="103">
        <v>0</v>
      </c>
      <c r="I41" s="259">
        <f t="shared" si="2"/>
        <v>16</v>
      </c>
    </row>
    <row r="42" spans="1:9" s="10" customFormat="1" ht="15" customHeight="1">
      <c r="A42" s="386">
        <v>4</v>
      </c>
      <c r="B42" s="253" t="s">
        <v>6</v>
      </c>
      <c r="C42" s="120">
        <v>7</v>
      </c>
      <c r="D42" s="72">
        <v>2</v>
      </c>
      <c r="E42" s="72">
        <v>0</v>
      </c>
      <c r="F42" s="72">
        <v>0</v>
      </c>
      <c r="G42" s="72">
        <v>0</v>
      </c>
      <c r="H42" s="103">
        <v>1</v>
      </c>
      <c r="I42" s="259">
        <f t="shared" si="2"/>
        <v>10</v>
      </c>
    </row>
    <row r="43" spans="1:9" s="10" customFormat="1" ht="15" customHeight="1">
      <c r="A43" s="386">
        <v>5</v>
      </c>
      <c r="B43" s="253" t="s">
        <v>7</v>
      </c>
      <c r="C43" s="120">
        <v>4</v>
      </c>
      <c r="D43" s="72">
        <v>1</v>
      </c>
      <c r="E43" s="72">
        <v>4</v>
      </c>
      <c r="F43" s="72">
        <v>0</v>
      </c>
      <c r="G43" s="72">
        <v>0</v>
      </c>
      <c r="H43" s="103">
        <v>0</v>
      </c>
      <c r="I43" s="259">
        <f t="shared" si="2"/>
        <v>9</v>
      </c>
    </row>
    <row r="44" spans="1:9" s="10" customFormat="1" ht="15" customHeight="1">
      <c r="A44" s="385">
        <v>6</v>
      </c>
      <c r="B44" s="253" t="s">
        <v>8</v>
      </c>
      <c r="C44" s="120">
        <v>1</v>
      </c>
      <c r="D44" s="72">
        <v>0</v>
      </c>
      <c r="E44" s="72">
        <v>1</v>
      </c>
      <c r="F44" s="72">
        <v>0</v>
      </c>
      <c r="G44" s="72">
        <v>0</v>
      </c>
      <c r="H44" s="103">
        <v>0</v>
      </c>
      <c r="I44" s="259">
        <f t="shared" si="2"/>
        <v>2</v>
      </c>
    </row>
    <row r="45" spans="1:9" s="10" customFormat="1" ht="15" customHeight="1">
      <c r="A45" s="385">
        <v>7</v>
      </c>
      <c r="B45" s="253" t="s">
        <v>9</v>
      </c>
      <c r="C45" s="120">
        <v>4</v>
      </c>
      <c r="D45" s="72">
        <v>4</v>
      </c>
      <c r="E45" s="72">
        <v>3</v>
      </c>
      <c r="F45" s="72">
        <v>0</v>
      </c>
      <c r="G45" s="72">
        <v>0</v>
      </c>
      <c r="H45" s="103">
        <v>2</v>
      </c>
      <c r="I45" s="259">
        <f t="shared" si="2"/>
        <v>13</v>
      </c>
    </row>
    <row r="46" spans="1:9" s="10" customFormat="1" ht="15" customHeight="1">
      <c r="A46" s="385">
        <v>8</v>
      </c>
      <c r="B46" s="253" t="s">
        <v>10</v>
      </c>
      <c r="C46" s="120">
        <v>6</v>
      </c>
      <c r="D46" s="72">
        <v>1</v>
      </c>
      <c r="E46" s="72">
        <v>0</v>
      </c>
      <c r="F46" s="72">
        <v>1</v>
      </c>
      <c r="G46" s="72">
        <v>0</v>
      </c>
      <c r="H46" s="103">
        <v>0</v>
      </c>
      <c r="I46" s="259">
        <f t="shared" si="2"/>
        <v>8</v>
      </c>
    </row>
    <row r="47" spans="1:9" s="10" customFormat="1" ht="15" customHeight="1">
      <c r="A47" s="385">
        <v>9</v>
      </c>
      <c r="B47" s="253" t="s">
        <v>11</v>
      </c>
      <c r="C47" s="120">
        <v>2</v>
      </c>
      <c r="D47" s="72">
        <v>4</v>
      </c>
      <c r="E47" s="72">
        <v>1</v>
      </c>
      <c r="F47" s="72">
        <v>0</v>
      </c>
      <c r="G47" s="72">
        <v>0</v>
      </c>
      <c r="H47" s="103">
        <v>1</v>
      </c>
      <c r="I47" s="259">
        <f t="shared" si="2"/>
        <v>8</v>
      </c>
    </row>
    <row r="48" spans="1:9" s="10" customFormat="1" ht="15" customHeight="1">
      <c r="A48" s="385">
        <v>10</v>
      </c>
      <c r="B48" s="253" t="s">
        <v>12</v>
      </c>
      <c r="C48" s="120">
        <v>1</v>
      </c>
      <c r="D48" s="72">
        <v>2</v>
      </c>
      <c r="E48" s="72">
        <v>0</v>
      </c>
      <c r="F48" s="72">
        <v>0</v>
      </c>
      <c r="G48" s="72">
        <v>0</v>
      </c>
      <c r="H48" s="103">
        <v>30</v>
      </c>
      <c r="I48" s="259">
        <f t="shared" si="2"/>
        <v>33</v>
      </c>
    </row>
    <row r="49" spans="1:9" s="10" customFormat="1" ht="15" customHeight="1">
      <c r="A49" s="385">
        <v>11</v>
      </c>
      <c r="B49" s="253" t="s">
        <v>13</v>
      </c>
      <c r="C49" s="120">
        <v>2</v>
      </c>
      <c r="D49" s="72">
        <v>1</v>
      </c>
      <c r="E49" s="72">
        <v>2</v>
      </c>
      <c r="F49" s="72">
        <v>0</v>
      </c>
      <c r="G49" s="72">
        <v>0</v>
      </c>
      <c r="H49" s="103">
        <v>0</v>
      </c>
      <c r="I49" s="259">
        <f t="shared" si="2"/>
        <v>5</v>
      </c>
    </row>
    <row r="50" spans="1:9" s="78" customFormat="1" ht="15" customHeight="1">
      <c r="A50" s="385">
        <v>12</v>
      </c>
      <c r="B50" s="254" t="s">
        <v>14</v>
      </c>
      <c r="C50" s="121">
        <v>5</v>
      </c>
      <c r="D50" s="80">
        <v>2</v>
      </c>
      <c r="E50" s="80">
        <v>1</v>
      </c>
      <c r="F50" s="80">
        <v>1</v>
      </c>
      <c r="G50" s="80">
        <v>0</v>
      </c>
      <c r="H50" s="109">
        <v>1</v>
      </c>
      <c r="I50" s="259">
        <f t="shared" si="2"/>
        <v>10</v>
      </c>
    </row>
    <row r="51" spans="1:9" s="10" customFormat="1" ht="15" customHeight="1">
      <c r="A51" s="386">
        <v>13</v>
      </c>
      <c r="B51" s="253" t="s">
        <v>15</v>
      </c>
      <c r="C51" s="120">
        <v>0</v>
      </c>
      <c r="D51" s="72">
        <v>1</v>
      </c>
      <c r="E51" s="72">
        <v>1</v>
      </c>
      <c r="F51" s="72">
        <v>0</v>
      </c>
      <c r="G51" s="72">
        <v>0</v>
      </c>
      <c r="H51" s="103">
        <v>0</v>
      </c>
      <c r="I51" s="259">
        <f>SUM(C51:H51)</f>
        <v>2</v>
      </c>
    </row>
    <row r="52" spans="1:9" s="10" customFormat="1" ht="15" customHeight="1">
      <c r="A52" s="386">
        <v>14</v>
      </c>
      <c r="B52" s="253" t="s">
        <v>16</v>
      </c>
      <c r="C52" s="120">
        <v>6</v>
      </c>
      <c r="D52" s="72">
        <v>8</v>
      </c>
      <c r="E52" s="72">
        <v>6</v>
      </c>
      <c r="F52" s="72">
        <v>0</v>
      </c>
      <c r="G52" s="72">
        <v>0</v>
      </c>
      <c r="H52" s="103">
        <v>0</v>
      </c>
      <c r="I52" s="259">
        <f t="shared" si="2"/>
        <v>20</v>
      </c>
    </row>
    <row r="53" spans="1:9" s="10" customFormat="1" ht="15" customHeight="1">
      <c r="A53" s="386">
        <v>15</v>
      </c>
      <c r="B53" s="253" t="s">
        <v>17</v>
      </c>
      <c r="C53" s="120">
        <v>0</v>
      </c>
      <c r="D53" s="72">
        <v>2</v>
      </c>
      <c r="E53" s="72">
        <v>3</v>
      </c>
      <c r="F53" s="72">
        <v>0</v>
      </c>
      <c r="G53" s="72">
        <v>0</v>
      </c>
      <c r="H53" s="103">
        <v>0</v>
      </c>
      <c r="I53" s="259">
        <f t="shared" si="2"/>
        <v>5</v>
      </c>
    </row>
    <row r="54" spans="1:9" s="10" customFormat="1" ht="15" customHeight="1">
      <c r="A54" s="385">
        <v>16</v>
      </c>
      <c r="B54" s="253" t="s">
        <v>18</v>
      </c>
      <c r="C54" s="120">
        <v>0</v>
      </c>
      <c r="D54" s="72">
        <v>0</v>
      </c>
      <c r="E54" s="72">
        <v>1</v>
      </c>
      <c r="F54" s="72">
        <v>0</v>
      </c>
      <c r="G54" s="72">
        <v>0</v>
      </c>
      <c r="H54" s="103">
        <v>0</v>
      </c>
      <c r="I54" s="259">
        <f t="shared" si="2"/>
        <v>1</v>
      </c>
    </row>
    <row r="55" spans="1:9" s="78" customFormat="1" ht="15" customHeight="1">
      <c r="A55" s="385">
        <v>17</v>
      </c>
      <c r="B55" s="254" t="s">
        <v>19</v>
      </c>
      <c r="C55" s="121">
        <v>3</v>
      </c>
      <c r="D55" s="80">
        <v>1</v>
      </c>
      <c r="E55" s="80">
        <v>0</v>
      </c>
      <c r="F55" s="80">
        <v>0</v>
      </c>
      <c r="G55" s="80">
        <v>0</v>
      </c>
      <c r="H55" s="109">
        <v>6</v>
      </c>
      <c r="I55" s="259">
        <f t="shared" si="2"/>
        <v>10</v>
      </c>
    </row>
    <row r="56" spans="1:9" s="10" customFormat="1" ht="15" customHeight="1">
      <c r="A56" s="386">
        <v>18</v>
      </c>
      <c r="B56" s="253" t="s">
        <v>20</v>
      </c>
      <c r="C56" s="120">
        <v>2</v>
      </c>
      <c r="D56" s="72">
        <v>1</v>
      </c>
      <c r="E56" s="72">
        <v>2</v>
      </c>
      <c r="F56" s="72">
        <v>0</v>
      </c>
      <c r="G56" s="72">
        <v>0</v>
      </c>
      <c r="H56" s="103">
        <v>0</v>
      </c>
      <c r="I56" s="259">
        <f t="shared" si="2"/>
        <v>5</v>
      </c>
    </row>
    <row r="57" spans="1:9" s="10" customFormat="1" ht="15" customHeight="1">
      <c r="A57" s="386">
        <v>19</v>
      </c>
      <c r="B57" s="253" t="s">
        <v>21</v>
      </c>
      <c r="C57" s="120">
        <v>5</v>
      </c>
      <c r="D57" s="72">
        <v>1</v>
      </c>
      <c r="E57" s="72">
        <v>4</v>
      </c>
      <c r="F57" s="72">
        <v>0</v>
      </c>
      <c r="G57" s="72">
        <v>0</v>
      </c>
      <c r="H57" s="103">
        <v>1</v>
      </c>
      <c r="I57" s="259">
        <f t="shared" si="2"/>
        <v>11</v>
      </c>
    </row>
    <row r="58" spans="1:9" s="10" customFormat="1" ht="15" customHeight="1">
      <c r="A58" s="385">
        <v>20</v>
      </c>
      <c r="B58" s="253" t="s">
        <v>22</v>
      </c>
      <c r="C58" s="120">
        <v>1</v>
      </c>
      <c r="D58" s="72">
        <v>4</v>
      </c>
      <c r="E58" s="72">
        <v>2</v>
      </c>
      <c r="F58" s="72">
        <v>0</v>
      </c>
      <c r="G58" s="72">
        <v>0</v>
      </c>
      <c r="H58" s="103">
        <v>1</v>
      </c>
      <c r="I58" s="259">
        <f t="shared" si="2"/>
        <v>8</v>
      </c>
    </row>
    <row r="59" spans="1:9" s="10" customFormat="1" ht="15" customHeight="1">
      <c r="A59" s="385">
        <v>21</v>
      </c>
      <c r="B59" s="253" t="s">
        <v>23</v>
      </c>
      <c r="C59" s="120">
        <v>8</v>
      </c>
      <c r="D59" s="72">
        <v>1</v>
      </c>
      <c r="E59" s="72">
        <v>0</v>
      </c>
      <c r="F59" s="72">
        <v>0</v>
      </c>
      <c r="G59" s="72">
        <v>0</v>
      </c>
      <c r="H59" s="103">
        <v>0</v>
      </c>
      <c r="I59" s="259">
        <f t="shared" si="2"/>
        <v>9</v>
      </c>
    </row>
    <row r="60" spans="1:9" s="10" customFormat="1" ht="15" customHeight="1">
      <c r="A60" s="385">
        <v>22</v>
      </c>
      <c r="B60" s="253" t="s">
        <v>24</v>
      </c>
      <c r="C60" s="120">
        <v>7</v>
      </c>
      <c r="D60" s="72">
        <v>1</v>
      </c>
      <c r="E60" s="72">
        <v>2</v>
      </c>
      <c r="F60" s="72">
        <v>0</v>
      </c>
      <c r="G60" s="72">
        <v>0</v>
      </c>
      <c r="H60" s="103">
        <v>0</v>
      </c>
      <c r="I60" s="259">
        <f t="shared" si="2"/>
        <v>10</v>
      </c>
    </row>
    <row r="61" spans="1:9" s="10" customFormat="1" ht="15" customHeight="1">
      <c r="A61" s="385">
        <v>23</v>
      </c>
      <c r="B61" s="253" t="s">
        <v>25</v>
      </c>
      <c r="C61" s="120">
        <v>0</v>
      </c>
      <c r="D61" s="72">
        <v>1</v>
      </c>
      <c r="E61" s="72">
        <v>3</v>
      </c>
      <c r="F61" s="72">
        <v>0</v>
      </c>
      <c r="G61" s="72">
        <v>0</v>
      </c>
      <c r="H61" s="103">
        <v>0</v>
      </c>
      <c r="I61" s="259">
        <f t="shared" si="2"/>
        <v>4</v>
      </c>
    </row>
    <row r="62" spans="1:9" s="10" customFormat="1" ht="15" customHeight="1">
      <c r="A62" s="386">
        <v>24</v>
      </c>
      <c r="B62" s="253" t="s">
        <v>26</v>
      </c>
      <c r="C62" s="120">
        <v>4</v>
      </c>
      <c r="D62" s="72">
        <v>2</v>
      </c>
      <c r="E62" s="72">
        <v>2</v>
      </c>
      <c r="F62" s="72">
        <v>0</v>
      </c>
      <c r="G62" s="72">
        <v>0</v>
      </c>
      <c r="H62" s="103">
        <v>1</v>
      </c>
      <c r="I62" s="259">
        <f t="shared" si="2"/>
        <v>9</v>
      </c>
    </row>
    <row r="63" spans="1:9" s="10" customFormat="1" ht="15" customHeight="1">
      <c r="A63" s="385">
        <v>25</v>
      </c>
      <c r="B63" s="253" t="s">
        <v>27</v>
      </c>
      <c r="C63" s="120">
        <v>5</v>
      </c>
      <c r="D63" s="72">
        <v>6</v>
      </c>
      <c r="E63" s="72">
        <v>3</v>
      </c>
      <c r="F63" s="72">
        <v>0</v>
      </c>
      <c r="G63" s="72">
        <v>0</v>
      </c>
      <c r="H63" s="103">
        <v>2</v>
      </c>
      <c r="I63" s="259">
        <f t="shared" si="2"/>
        <v>16</v>
      </c>
    </row>
    <row r="64" spans="1:9" s="10" customFormat="1" ht="15">
      <c r="A64" s="385">
        <v>26</v>
      </c>
      <c r="B64" s="255" t="s">
        <v>51</v>
      </c>
      <c r="C64" s="166">
        <v>0</v>
      </c>
      <c r="D64" s="99">
        <v>1</v>
      </c>
      <c r="E64" s="99">
        <v>0</v>
      </c>
      <c r="F64" s="99">
        <v>0</v>
      </c>
      <c r="G64" s="99">
        <v>0</v>
      </c>
      <c r="H64" s="211">
        <v>8</v>
      </c>
      <c r="I64" s="259">
        <f t="shared" si="2"/>
        <v>9</v>
      </c>
    </row>
    <row r="65" spans="1:9" s="10" customFormat="1" ht="15.75" thickBot="1">
      <c r="A65" s="385">
        <v>27</v>
      </c>
      <c r="B65" s="257" t="s">
        <v>52</v>
      </c>
      <c r="C65" s="214">
        <v>0</v>
      </c>
      <c r="D65" s="100">
        <v>1</v>
      </c>
      <c r="E65" s="100">
        <v>0</v>
      </c>
      <c r="F65" s="100">
        <v>0</v>
      </c>
      <c r="G65" s="100">
        <v>0</v>
      </c>
      <c r="H65" s="215">
        <v>0</v>
      </c>
      <c r="I65" s="358">
        <f t="shared" si="2"/>
        <v>1</v>
      </c>
    </row>
    <row r="66" spans="1:144" s="1" customFormat="1" ht="20.25" customHeight="1" thickBot="1">
      <c r="A66" s="497" t="s">
        <v>2</v>
      </c>
      <c r="B66" s="535"/>
      <c r="C66" s="193">
        <f aca="true" t="shared" si="3" ref="C66:H66">SUM(C39:C65)</f>
        <v>79</v>
      </c>
      <c r="D66" s="193">
        <f t="shared" si="3"/>
        <v>58</v>
      </c>
      <c r="E66" s="193">
        <f t="shared" si="3"/>
        <v>49</v>
      </c>
      <c r="F66" s="193">
        <f t="shared" si="3"/>
        <v>2</v>
      </c>
      <c r="G66" s="193">
        <f t="shared" si="3"/>
        <v>0</v>
      </c>
      <c r="H66" s="193">
        <f t="shared" si="3"/>
        <v>58</v>
      </c>
      <c r="I66" s="239">
        <f t="shared" si="2"/>
        <v>246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</row>
    <row r="67" spans="3:175" ht="24.75" customHeight="1">
      <c r="C67" s="42"/>
      <c r="D67" s="42"/>
      <c r="E67" s="42"/>
      <c r="F67" s="42"/>
      <c r="G67" s="42"/>
      <c r="H67" s="4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</row>
    <row r="68" spans="1:9" ht="18">
      <c r="A68" s="534" t="s">
        <v>67</v>
      </c>
      <c r="B68" s="534"/>
      <c r="C68" s="534"/>
      <c r="D68" s="534"/>
      <c r="E68" s="534"/>
      <c r="F68" s="534"/>
      <c r="G68" s="534"/>
      <c r="H68" s="534"/>
      <c r="I68" s="534"/>
    </row>
    <row r="69" spans="1:9" ht="18.75" thickBot="1">
      <c r="A69" s="504" t="s">
        <v>65</v>
      </c>
      <c r="B69" s="504"/>
      <c r="C69" s="362"/>
      <c r="D69" s="362"/>
      <c r="E69" s="362"/>
      <c r="F69" s="362"/>
      <c r="G69" s="19"/>
      <c r="H69" s="19"/>
      <c r="I69" s="20"/>
    </row>
    <row r="70" spans="1:9" ht="18.75" thickBot="1">
      <c r="A70" s="526" t="s">
        <v>37</v>
      </c>
      <c r="B70" s="527"/>
      <c r="C70" s="528"/>
      <c r="D70" s="366" t="s">
        <v>44</v>
      </c>
      <c r="E70" s="529"/>
      <c r="F70" s="530"/>
      <c r="G70" s="41"/>
      <c r="H70" s="19"/>
      <c r="I70" s="20"/>
    </row>
    <row r="71" spans="1:9" s="9" customFormat="1" ht="45" customHeight="1" thickBot="1">
      <c r="A71" s="8" t="s">
        <v>0</v>
      </c>
      <c r="B71" s="8" t="s">
        <v>1</v>
      </c>
      <c r="C71" s="8" t="s">
        <v>56</v>
      </c>
      <c r="D71" s="8" t="s">
        <v>57</v>
      </c>
      <c r="E71" s="8" t="s">
        <v>58</v>
      </c>
      <c r="F71" s="8" t="s">
        <v>59</v>
      </c>
      <c r="G71" s="8" t="s">
        <v>60</v>
      </c>
      <c r="H71" s="8" t="s">
        <v>61</v>
      </c>
      <c r="I71" s="8" t="s">
        <v>62</v>
      </c>
    </row>
    <row r="72" spans="1:12" s="10" customFormat="1" ht="15" customHeight="1">
      <c r="A72" s="385">
        <v>1</v>
      </c>
      <c r="B72" s="253" t="s">
        <v>3</v>
      </c>
      <c r="C72" s="380">
        <v>2</v>
      </c>
      <c r="D72" s="287">
        <v>1</v>
      </c>
      <c r="E72" s="287">
        <v>0</v>
      </c>
      <c r="F72" s="287">
        <v>0</v>
      </c>
      <c r="G72" s="287">
        <v>0</v>
      </c>
      <c r="H72" s="103">
        <v>0</v>
      </c>
      <c r="I72" s="355">
        <f aca="true" t="shared" si="4" ref="I72:I99">SUM(C72:H72)</f>
        <v>3</v>
      </c>
      <c r="K72" s="531"/>
      <c r="L72" s="531"/>
    </row>
    <row r="73" spans="1:12" s="78" customFormat="1" ht="15" customHeight="1">
      <c r="A73" s="385">
        <v>2</v>
      </c>
      <c r="B73" s="254" t="s">
        <v>4</v>
      </c>
      <c r="C73" s="212">
        <v>2</v>
      </c>
      <c r="D73" s="107">
        <v>1</v>
      </c>
      <c r="E73" s="107">
        <v>1</v>
      </c>
      <c r="F73" s="107">
        <v>0</v>
      </c>
      <c r="G73" s="107">
        <v>0</v>
      </c>
      <c r="H73" s="213">
        <v>1</v>
      </c>
      <c r="I73" s="355">
        <f t="shared" si="4"/>
        <v>5</v>
      </c>
      <c r="K73" s="531"/>
      <c r="L73" s="531"/>
    </row>
    <row r="74" spans="1:9" s="10" customFormat="1" ht="15" customHeight="1">
      <c r="A74" s="385">
        <v>3</v>
      </c>
      <c r="B74" s="253" t="s">
        <v>5</v>
      </c>
      <c r="C74" s="166">
        <v>3</v>
      </c>
      <c r="D74" s="99">
        <v>9</v>
      </c>
      <c r="E74" s="99">
        <v>3</v>
      </c>
      <c r="F74" s="99">
        <v>0</v>
      </c>
      <c r="G74" s="99">
        <v>0</v>
      </c>
      <c r="H74" s="211">
        <v>3</v>
      </c>
      <c r="I74" s="355">
        <f t="shared" si="4"/>
        <v>18</v>
      </c>
    </row>
    <row r="75" spans="1:9" s="58" customFormat="1" ht="15" customHeight="1">
      <c r="A75" s="386">
        <v>4</v>
      </c>
      <c r="B75" s="253" t="s">
        <v>6</v>
      </c>
      <c r="C75" s="166">
        <v>4</v>
      </c>
      <c r="D75" s="99">
        <v>3</v>
      </c>
      <c r="E75" s="99">
        <v>2</v>
      </c>
      <c r="F75" s="99">
        <v>0</v>
      </c>
      <c r="G75" s="99">
        <v>0</v>
      </c>
      <c r="H75" s="211">
        <v>0</v>
      </c>
      <c r="I75" s="355">
        <f t="shared" si="4"/>
        <v>9</v>
      </c>
    </row>
    <row r="76" spans="1:9" s="10" customFormat="1" ht="15" customHeight="1">
      <c r="A76" s="386">
        <v>5</v>
      </c>
      <c r="B76" s="253" t="s">
        <v>7</v>
      </c>
      <c r="C76" s="166">
        <v>5</v>
      </c>
      <c r="D76" s="99">
        <v>3</v>
      </c>
      <c r="E76" s="99">
        <v>1</v>
      </c>
      <c r="F76" s="99">
        <v>0</v>
      </c>
      <c r="G76" s="99">
        <v>0</v>
      </c>
      <c r="H76" s="211">
        <v>1</v>
      </c>
      <c r="I76" s="355">
        <f t="shared" si="4"/>
        <v>10</v>
      </c>
    </row>
    <row r="77" spans="1:9" s="10" customFormat="1" ht="15" customHeight="1">
      <c r="A77" s="385">
        <v>6</v>
      </c>
      <c r="B77" s="253" t="s">
        <v>8</v>
      </c>
      <c r="C77" s="166">
        <v>0</v>
      </c>
      <c r="D77" s="99">
        <v>1</v>
      </c>
      <c r="E77" s="99">
        <v>2</v>
      </c>
      <c r="F77" s="99">
        <v>0</v>
      </c>
      <c r="G77" s="99">
        <v>0</v>
      </c>
      <c r="H77" s="211">
        <v>0</v>
      </c>
      <c r="I77" s="355">
        <f t="shared" si="4"/>
        <v>3</v>
      </c>
    </row>
    <row r="78" spans="1:9" s="10" customFormat="1" ht="15" customHeight="1">
      <c r="A78" s="385">
        <v>7</v>
      </c>
      <c r="B78" s="253" t="s">
        <v>9</v>
      </c>
      <c r="C78" s="166">
        <v>4</v>
      </c>
      <c r="D78" s="99">
        <v>1</v>
      </c>
      <c r="E78" s="99">
        <v>1</v>
      </c>
      <c r="F78" s="99">
        <v>0</v>
      </c>
      <c r="G78" s="99">
        <v>0</v>
      </c>
      <c r="H78" s="211">
        <v>2</v>
      </c>
      <c r="I78" s="355">
        <f t="shared" si="4"/>
        <v>8</v>
      </c>
    </row>
    <row r="79" spans="1:9" s="10" customFormat="1" ht="15" customHeight="1">
      <c r="A79" s="385">
        <v>8</v>
      </c>
      <c r="B79" s="253" t="s">
        <v>10</v>
      </c>
      <c r="C79" s="166">
        <v>2</v>
      </c>
      <c r="D79" s="99">
        <v>2</v>
      </c>
      <c r="E79" s="99">
        <v>1</v>
      </c>
      <c r="F79" s="99">
        <v>0</v>
      </c>
      <c r="G79" s="99">
        <v>0</v>
      </c>
      <c r="H79" s="211">
        <v>0</v>
      </c>
      <c r="I79" s="355">
        <f t="shared" si="4"/>
        <v>5</v>
      </c>
    </row>
    <row r="80" spans="1:9" s="10" customFormat="1" ht="15" customHeight="1">
      <c r="A80" s="385">
        <v>9</v>
      </c>
      <c r="B80" s="253" t="s">
        <v>11</v>
      </c>
      <c r="C80" s="166">
        <v>0</v>
      </c>
      <c r="D80" s="99">
        <v>2</v>
      </c>
      <c r="E80" s="99">
        <v>0</v>
      </c>
      <c r="F80" s="99">
        <v>0</v>
      </c>
      <c r="G80" s="99">
        <v>0</v>
      </c>
      <c r="H80" s="211">
        <v>1</v>
      </c>
      <c r="I80" s="355">
        <f t="shared" si="4"/>
        <v>3</v>
      </c>
    </row>
    <row r="81" spans="1:9" s="10" customFormat="1" ht="15" customHeight="1">
      <c r="A81" s="385">
        <v>10</v>
      </c>
      <c r="B81" s="253" t="s">
        <v>12</v>
      </c>
      <c r="C81" s="166">
        <v>2</v>
      </c>
      <c r="D81" s="99">
        <v>0</v>
      </c>
      <c r="E81" s="99">
        <v>0</v>
      </c>
      <c r="F81" s="99">
        <v>0</v>
      </c>
      <c r="G81" s="99">
        <v>0</v>
      </c>
      <c r="H81" s="211">
        <v>27</v>
      </c>
      <c r="I81" s="355">
        <f t="shared" si="4"/>
        <v>29</v>
      </c>
    </row>
    <row r="82" spans="1:9" s="10" customFormat="1" ht="15" customHeight="1">
      <c r="A82" s="385">
        <v>11</v>
      </c>
      <c r="B82" s="253" t="s">
        <v>13</v>
      </c>
      <c r="C82" s="166">
        <v>2</v>
      </c>
      <c r="D82" s="99">
        <v>1</v>
      </c>
      <c r="E82" s="99">
        <v>0</v>
      </c>
      <c r="F82" s="99">
        <v>0</v>
      </c>
      <c r="G82" s="99">
        <v>0</v>
      </c>
      <c r="H82" s="211">
        <v>0</v>
      </c>
      <c r="I82" s="355">
        <f t="shared" si="4"/>
        <v>3</v>
      </c>
    </row>
    <row r="83" spans="1:9" s="78" customFormat="1" ht="15" customHeight="1">
      <c r="A83" s="385">
        <v>12</v>
      </c>
      <c r="B83" s="254" t="s">
        <v>14</v>
      </c>
      <c r="C83" s="212">
        <v>5</v>
      </c>
      <c r="D83" s="107">
        <v>4</v>
      </c>
      <c r="E83" s="107">
        <v>1</v>
      </c>
      <c r="F83" s="107">
        <v>0</v>
      </c>
      <c r="G83" s="107">
        <v>0</v>
      </c>
      <c r="H83" s="213">
        <v>0</v>
      </c>
      <c r="I83" s="355">
        <f t="shared" si="4"/>
        <v>10</v>
      </c>
    </row>
    <row r="84" spans="1:9" s="10" customFormat="1" ht="15" customHeight="1">
      <c r="A84" s="386">
        <v>13</v>
      </c>
      <c r="B84" s="253" t="s">
        <v>15</v>
      </c>
      <c r="C84" s="166">
        <v>1</v>
      </c>
      <c r="D84" s="99">
        <v>0</v>
      </c>
      <c r="E84" s="99">
        <v>0</v>
      </c>
      <c r="F84" s="99">
        <v>0</v>
      </c>
      <c r="G84" s="99">
        <v>0</v>
      </c>
      <c r="H84" s="211">
        <v>0</v>
      </c>
      <c r="I84" s="355">
        <f t="shared" si="4"/>
        <v>1</v>
      </c>
    </row>
    <row r="85" spans="1:9" s="10" customFormat="1" ht="15" customHeight="1">
      <c r="A85" s="386">
        <v>14</v>
      </c>
      <c r="B85" s="253" t="s">
        <v>16</v>
      </c>
      <c r="C85" s="166">
        <v>6</v>
      </c>
      <c r="D85" s="99">
        <v>7</v>
      </c>
      <c r="E85" s="99">
        <v>4</v>
      </c>
      <c r="F85" s="99">
        <v>0</v>
      </c>
      <c r="G85" s="99">
        <v>0</v>
      </c>
      <c r="H85" s="211">
        <v>0</v>
      </c>
      <c r="I85" s="355">
        <f t="shared" si="4"/>
        <v>17</v>
      </c>
    </row>
    <row r="86" spans="1:9" s="10" customFormat="1" ht="15" customHeight="1">
      <c r="A86" s="386">
        <v>15</v>
      </c>
      <c r="B86" s="253" t="s">
        <v>17</v>
      </c>
      <c r="C86" s="166">
        <v>3</v>
      </c>
      <c r="D86" s="99">
        <v>2</v>
      </c>
      <c r="E86" s="99">
        <v>2</v>
      </c>
      <c r="F86" s="99">
        <v>0</v>
      </c>
      <c r="G86" s="99">
        <v>0</v>
      </c>
      <c r="H86" s="211">
        <v>2</v>
      </c>
      <c r="I86" s="355">
        <f t="shared" si="4"/>
        <v>9</v>
      </c>
    </row>
    <row r="87" spans="1:9" s="10" customFormat="1" ht="15" customHeight="1">
      <c r="A87" s="385">
        <v>16</v>
      </c>
      <c r="B87" s="253" t="s">
        <v>18</v>
      </c>
      <c r="C87" s="166">
        <v>4</v>
      </c>
      <c r="D87" s="99">
        <v>1</v>
      </c>
      <c r="E87" s="99">
        <v>0</v>
      </c>
      <c r="F87" s="99">
        <v>0</v>
      </c>
      <c r="G87" s="99">
        <v>0</v>
      </c>
      <c r="H87" s="211">
        <v>0</v>
      </c>
      <c r="I87" s="355">
        <f t="shared" si="4"/>
        <v>5</v>
      </c>
    </row>
    <row r="88" spans="1:9" s="10" customFormat="1" ht="15" customHeight="1">
      <c r="A88" s="385">
        <v>17</v>
      </c>
      <c r="B88" s="253" t="s">
        <v>19</v>
      </c>
      <c r="C88" s="166">
        <v>1</v>
      </c>
      <c r="D88" s="99">
        <v>1</v>
      </c>
      <c r="E88" s="99">
        <v>1</v>
      </c>
      <c r="F88" s="99">
        <v>0</v>
      </c>
      <c r="G88" s="99">
        <v>0</v>
      </c>
      <c r="H88" s="211">
        <v>2</v>
      </c>
      <c r="I88" s="355">
        <f t="shared" si="4"/>
        <v>5</v>
      </c>
    </row>
    <row r="89" spans="1:9" s="10" customFormat="1" ht="15" customHeight="1">
      <c r="A89" s="386">
        <v>18</v>
      </c>
      <c r="B89" s="253" t="s">
        <v>20</v>
      </c>
      <c r="C89" s="166">
        <v>1</v>
      </c>
      <c r="D89" s="99">
        <v>0</v>
      </c>
      <c r="E89" s="99">
        <v>0</v>
      </c>
      <c r="F89" s="99">
        <v>0</v>
      </c>
      <c r="G89" s="99">
        <v>0</v>
      </c>
      <c r="H89" s="211">
        <v>2</v>
      </c>
      <c r="I89" s="355">
        <f t="shared" si="4"/>
        <v>3</v>
      </c>
    </row>
    <row r="90" spans="1:9" s="10" customFormat="1" ht="15" customHeight="1">
      <c r="A90" s="386">
        <v>19</v>
      </c>
      <c r="B90" s="253" t="s">
        <v>21</v>
      </c>
      <c r="C90" s="166">
        <v>6</v>
      </c>
      <c r="D90" s="99">
        <v>4</v>
      </c>
      <c r="E90" s="99">
        <v>2</v>
      </c>
      <c r="F90" s="99">
        <v>0</v>
      </c>
      <c r="G90" s="99">
        <v>0</v>
      </c>
      <c r="H90" s="211">
        <v>0</v>
      </c>
      <c r="I90" s="355">
        <f t="shared" si="4"/>
        <v>12</v>
      </c>
    </row>
    <row r="91" spans="1:9" s="58" customFormat="1" ht="15" customHeight="1">
      <c r="A91" s="385">
        <v>20</v>
      </c>
      <c r="B91" s="253" t="s">
        <v>22</v>
      </c>
      <c r="C91" s="166">
        <v>3</v>
      </c>
      <c r="D91" s="99">
        <v>2</v>
      </c>
      <c r="E91" s="99">
        <v>2</v>
      </c>
      <c r="F91" s="99">
        <v>0</v>
      </c>
      <c r="G91" s="99">
        <v>0</v>
      </c>
      <c r="H91" s="211">
        <v>1</v>
      </c>
      <c r="I91" s="355">
        <f t="shared" si="4"/>
        <v>8</v>
      </c>
    </row>
    <row r="92" spans="1:9" s="10" customFormat="1" ht="15" customHeight="1">
      <c r="A92" s="385">
        <v>21</v>
      </c>
      <c r="B92" s="253" t="s">
        <v>23</v>
      </c>
      <c r="C92" s="166">
        <v>3</v>
      </c>
      <c r="D92" s="99">
        <v>1</v>
      </c>
      <c r="E92" s="99">
        <v>0</v>
      </c>
      <c r="F92" s="99">
        <v>0</v>
      </c>
      <c r="G92" s="99">
        <v>0</v>
      </c>
      <c r="H92" s="211">
        <v>1</v>
      </c>
      <c r="I92" s="355">
        <f t="shared" si="4"/>
        <v>5</v>
      </c>
    </row>
    <row r="93" spans="1:9" s="10" customFormat="1" ht="15" customHeight="1">
      <c r="A93" s="385">
        <v>22</v>
      </c>
      <c r="B93" s="253" t="s">
        <v>24</v>
      </c>
      <c r="C93" s="166">
        <v>5</v>
      </c>
      <c r="D93" s="99">
        <v>1</v>
      </c>
      <c r="E93" s="99">
        <v>2</v>
      </c>
      <c r="F93" s="99">
        <v>0</v>
      </c>
      <c r="G93" s="99">
        <v>0</v>
      </c>
      <c r="H93" s="211">
        <v>4</v>
      </c>
      <c r="I93" s="355">
        <f t="shared" si="4"/>
        <v>12</v>
      </c>
    </row>
    <row r="94" spans="1:9" s="10" customFormat="1" ht="15" customHeight="1">
      <c r="A94" s="385">
        <v>23</v>
      </c>
      <c r="B94" s="253" t="s">
        <v>25</v>
      </c>
      <c r="C94" s="166">
        <v>2</v>
      </c>
      <c r="D94" s="99">
        <v>2</v>
      </c>
      <c r="E94" s="99">
        <v>0</v>
      </c>
      <c r="F94" s="99">
        <v>0</v>
      </c>
      <c r="G94" s="99">
        <v>0</v>
      </c>
      <c r="H94" s="211">
        <v>1</v>
      </c>
      <c r="I94" s="355">
        <f t="shared" si="4"/>
        <v>5</v>
      </c>
    </row>
    <row r="95" spans="1:9" s="10" customFormat="1" ht="15" customHeight="1">
      <c r="A95" s="386">
        <v>24</v>
      </c>
      <c r="B95" s="253" t="s">
        <v>26</v>
      </c>
      <c r="C95" s="166">
        <v>1</v>
      </c>
      <c r="D95" s="99">
        <v>0</v>
      </c>
      <c r="E95" s="99">
        <v>1</v>
      </c>
      <c r="F95" s="99">
        <v>1</v>
      </c>
      <c r="G95" s="99">
        <v>0</v>
      </c>
      <c r="H95" s="211">
        <v>1</v>
      </c>
      <c r="I95" s="355">
        <f t="shared" si="4"/>
        <v>4</v>
      </c>
    </row>
    <row r="96" spans="1:9" s="78" customFormat="1" ht="15" customHeight="1">
      <c r="A96" s="385">
        <v>25</v>
      </c>
      <c r="B96" s="254" t="s">
        <v>27</v>
      </c>
      <c r="C96" s="212">
        <v>7</v>
      </c>
      <c r="D96" s="107">
        <v>4</v>
      </c>
      <c r="E96" s="107">
        <v>4</v>
      </c>
      <c r="F96" s="107">
        <v>0</v>
      </c>
      <c r="G96" s="107">
        <v>0</v>
      </c>
      <c r="H96" s="213">
        <v>1</v>
      </c>
      <c r="I96" s="355">
        <f t="shared" si="4"/>
        <v>16</v>
      </c>
    </row>
    <row r="97" spans="1:9" s="10" customFormat="1" ht="15" customHeight="1">
      <c r="A97" s="385">
        <v>26</v>
      </c>
      <c r="B97" s="255" t="s">
        <v>51</v>
      </c>
      <c r="C97" s="166">
        <v>0</v>
      </c>
      <c r="D97" s="99">
        <v>0</v>
      </c>
      <c r="E97" s="99">
        <v>0</v>
      </c>
      <c r="F97" s="99">
        <v>2</v>
      </c>
      <c r="G97" s="99">
        <v>0</v>
      </c>
      <c r="H97" s="211">
        <v>4</v>
      </c>
      <c r="I97" s="355">
        <f t="shared" si="4"/>
        <v>6</v>
      </c>
    </row>
    <row r="98" spans="1:9" s="10" customFormat="1" ht="15" customHeight="1" thickBot="1">
      <c r="A98" s="385">
        <v>27</v>
      </c>
      <c r="B98" s="257" t="s">
        <v>46</v>
      </c>
      <c r="C98" s="214">
        <v>0</v>
      </c>
      <c r="D98" s="100">
        <v>0</v>
      </c>
      <c r="E98" s="100">
        <v>0</v>
      </c>
      <c r="F98" s="100">
        <v>0</v>
      </c>
      <c r="G98" s="100">
        <v>0</v>
      </c>
      <c r="H98" s="215">
        <v>1</v>
      </c>
      <c r="I98" s="356">
        <f t="shared" si="4"/>
        <v>1</v>
      </c>
    </row>
    <row r="99" spans="1:144" s="1" customFormat="1" ht="15" customHeight="1" thickBot="1">
      <c r="A99" s="492" t="s">
        <v>2</v>
      </c>
      <c r="B99" s="532"/>
      <c r="C99" s="210">
        <f aca="true" t="shared" si="5" ref="C99:H99">SUM(C72:C98)</f>
        <v>74</v>
      </c>
      <c r="D99" s="210">
        <f t="shared" si="5"/>
        <v>53</v>
      </c>
      <c r="E99" s="210">
        <f t="shared" si="5"/>
        <v>30</v>
      </c>
      <c r="F99" s="210">
        <f t="shared" si="5"/>
        <v>3</v>
      </c>
      <c r="G99" s="210">
        <f t="shared" si="5"/>
        <v>0</v>
      </c>
      <c r="H99" s="357">
        <f t="shared" si="5"/>
        <v>55</v>
      </c>
      <c r="I99" s="209">
        <f t="shared" si="4"/>
        <v>215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</row>
    <row r="100" spans="3:175" ht="21.75" customHeight="1">
      <c r="C100" s="42"/>
      <c r="D100" s="42"/>
      <c r="E100" s="42"/>
      <c r="F100" s="42"/>
      <c r="G100" s="42"/>
      <c r="H100" s="4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</row>
    <row r="101" spans="1:9" ht="18">
      <c r="A101" s="534" t="s">
        <v>67</v>
      </c>
      <c r="B101" s="534"/>
      <c r="C101" s="534"/>
      <c r="D101" s="534"/>
      <c r="E101" s="534"/>
      <c r="F101" s="534"/>
      <c r="G101" s="534"/>
      <c r="H101" s="534"/>
      <c r="I101" s="534"/>
    </row>
    <row r="102" spans="1:9" ht="18.75" thickBot="1">
      <c r="A102" s="504" t="s">
        <v>65</v>
      </c>
      <c r="B102" s="504"/>
      <c r="C102" s="362"/>
      <c r="D102" s="362"/>
      <c r="E102" s="362"/>
      <c r="F102" s="362"/>
      <c r="G102" s="19"/>
      <c r="H102" s="19"/>
      <c r="I102" s="20"/>
    </row>
    <row r="103" spans="1:9" ht="18.75" thickBot="1">
      <c r="A103" s="526" t="s">
        <v>37</v>
      </c>
      <c r="B103" s="527"/>
      <c r="C103" s="528"/>
      <c r="D103" s="388" t="s">
        <v>45</v>
      </c>
      <c r="E103" s="529"/>
      <c r="F103" s="530"/>
      <c r="G103" s="41"/>
      <c r="H103" s="19"/>
      <c r="I103" s="20"/>
    </row>
    <row r="104" spans="1:9" s="9" customFormat="1" ht="45" customHeight="1" thickBot="1">
      <c r="A104" s="8" t="s">
        <v>0</v>
      </c>
      <c r="B104" s="8" t="s">
        <v>1</v>
      </c>
      <c r="C104" s="8" t="s">
        <v>56</v>
      </c>
      <c r="D104" s="8" t="s">
        <v>57</v>
      </c>
      <c r="E104" s="8" t="s">
        <v>58</v>
      </c>
      <c r="F104" s="8" t="s">
        <v>59</v>
      </c>
      <c r="G104" s="8" t="s">
        <v>60</v>
      </c>
      <c r="H104" s="8" t="s">
        <v>61</v>
      </c>
      <c r="I104" s="8" t="s">
        <v>62</v>
      </c>
    </row>
    <row r="105" spans="1:12" s="10" customFormat="1" ht="15" customHeight="1">
      <c r="A105" s="384">
        <v>1</v>
      </c>
      <c r="B105" s="359" t="s">
        <v>3</v>
      </c>
      <c r="C105" s="380">
        <v>4</v>
      </c>
      <c r="D105" s="287">
        <v>0</v>
      </c>
      <c r="E105" s="287">
        <v>0</v>
      </c>
      <c r="F105" s="287">
        <v>0</v>
      </c>
      <c r="G105" s="287">
        <v>0</v>
      </c>
      <c r="H105" s="103">
        <v>0</v>
      </c>
      <c r="I105" s="259">
        <f aca="true" t="shared" si="6" ref="I105:I132">SUM(C105:H105)</f>
        <v>4</v>
      </c>
      <c r="K105" s="531"/>
      <c r="L105" s="531"/>
    </row>
    <row r="106" spans="1:12" s="78" customFormat="1" ht="15" customHeight="1">
      <c r="A106" s="385">
        <v>2</v>
      </c>
      <c r="B106" s="254" t="s">
        <v>4</v>
      </c>
      <c r="C106" s="212">
        <v>1</v>
      </c>
      <c r="D106" s="107">
        <v>1</v>
      </c>
      <c r="E106" s="107">
        <v>1</v>
      </c>
      <c r="F106" s="107">
        <v>0</v>
      </c>
      <c r="G106" s="107">
        <v>0</v>
      </c>
      <c r="H106" s="213">
        <v>0</v>
      </c>
      <c r="I106" s="259">
        <f t="shared" si="6"/>
        <v>3</v>
      </c>
      <c r="K106" s="531"/>
      <c r="L106" s="531"/>
    </row>
    <row r="107" spans="1:9" s="10" customFormat="1" ht="15" customHeight="1">
      <c r="A107" s="385">
        <v>3</v>
      </c>
      <c r="B107" s="253" t="s">
        <v>5</v>
      </c>
      <c r="C107" s="166">
        <v>2</v>
      </c>
      <c r="D107" s="99">
        <v>7</v>
      </c>
      <c r="E107" s="99">
        <v>0</v>
      </c>
      <c r="F107" s="99">
        <v>0</v>
      </c>
      <c r="G107" s="99">
        <v>0</v>
      </c>
      <c r="H107" s="211">
        <v>1</v>
      </c>
      <c r="I107" s="259">
        <f t="shared" si="6"/>
        <v>10</v>
      </c>
    </row>
    <row r="108" spans="1:9" s="10" customFormat="1" ht="15" customHeight="1">
      <c r="A108" s="386">
        <v>4</v>
      </c>
      <c r="B108" s="253" t="s">
        <v>6</v>
      </c>
      <c r="C108" s="166">
        <v>7</v>
      </c>
      <c r="D108" s="99">
        <v>3</v>
      </c>
      <c r="E108" s="99">
        <v>0</v>
      </c>
      <c r="F108" s="99">
        <v>0</v>
      </c>
      <c r="G108" s="99">
        <v>0</v>
      </c>
      <c r="H108" s="211">
        <v>0</v>
      </c>
      <c r="I108" s="259">
        <f t="shared" si="6"/>
        <v>10</v>
      </c>
    </row>
    <row r="109" spans="1:9" s="78" customFormat="1" ht="15" customHeight="1">
      <c r="A109" s="386">
        <v>5</v>
      </c>
      <c r="B109" s="254" t="s">
        <v>7</v>
      </c>
      <c r="C109" s="212">
        <v>2</v>
      </c>
      <c r="D109" s="107">
        <v>0</v>
      </c>
      <c r="E109" s="107">
        <v>0</v>
      </c>
      <c r="F109" s="107">
        <v>0</v>
      </c>
      <c r="G109" s="107">
        <v>0</v>
      </c>
      <c r="H109" s="213">
        <v>0</v>
      </c>
      <c r="I109" s="259">
        <f t="shared" si="6"/>
        <v>2</v>
      </c>
    </row>
    <row r="110" spans="1:9" s="78" customFormat="1" ht="15" customHeight="1">
      <c r="A110" s="385">
        <v>6</v>
      </c>
      <c r="B110" s="254" t="s">
        <v>8</v>
      </c>
      <c r="C110" s="212">
        <v>2</v>
      </c>
      <c r="D110" s="107">
        <v>1</v>
      </c>
      <c r="E110" s="107">
        <v>1</v>
      </c>
      <c r="F110" s="107">
        <v>0</v>
      </c>
      <c r="G110" s="107">
        <v>0</v>
      </c>
      <c r="H110" s="213">
        <v>0</v>
      </c>
      <c r="I110" s="259">
        <f t="shared" si="6"/>
        <v>4</v>
      </c>
    </row>
    <row r="111" spans="1:9" s="10" customFormat="1" ht="15" customHeight="1">
      <c r="A111" s="385">
        <v>7</v>
      </c>
      <c r="B111" s="253" t="s">
        <v>9</v>
      </c>
      <c r="C111" s="166">
        <v>4</v>
      </c>
      <c r="D111" s="99">
        <v>1</v>
      </c>
      <c r="E111" s="99">
        <v>1</v>
      </c>
      <c r="F111" s="99">
        <v>2</v>
      </c>
      <c r="G111" s="99">
        <v>0</v>
      </c>
      <c r="H111" s="211">
        <v>0</v>
      </c>
      <c r="I111" s="259">
        <f t="shared" si="6"/>
        <v>8</v>
      </c>
    </row>
    <row r="112" spans="1:9" s="10" customFormat="1" ht="15" customHeight="1">
      <c r="A112" s="385">
        <v>8</v>
      </c>
      <c r="B112" s="253" t="s">
        <v>10</v>
      </c>
      <c r="C112" s="166">
        <v>3</v>
      </c>
      <c r="D112" s="99">
        <v>1</v>
      </c>
      <c r="E112" s="99">
        <v>1</v>
      </c>
      <c r="F112" s="99">
        <v>0</v>
      </c>
      <c r="G112" s="99">
        <v>0</v>
      </c>
      <c r="H112" s="211">
        <v>0</v>
      </c>
      <c r="I112" s="259">
        <f t="shared" si="6"/>
        <v>5</v>
      </c>
    </row>
    <row r="113" spans="1:9" s="10" customFormat="1" ht="15" customHeight="1">
      <c r="A113" s="385">
        <v>9</v>
      </c>
      <c r="B113" s="253" t="s">
        <v>11</v>
      </c>
      <c r="C113" s="166">
        <v>2</v>
      </c>
      <c r="D113" s="99">
        <v>0</v>
      </c>
      <c r="E113" s="99">
        <v>1</v>
      </c>
      <c r="F113" s="99">
        <v>0</v>
      </c>
      <c r="G113" s="99">
        <v>0</v>
      </c>
      <c r="H113" s="211">
        <v>5</v>
      </c>
      <c r="I113" s="259">
        <f t="shared" si="6"/>
        <v>8</v>
      </c>
    </row>
    <row r="114" spans="1:9" s="10" customFormat="1" ht="15" customHeight="1">
      <c r="A114" s="385">
        <v>10</v>
      </c>
      <c r="B114" s="253" t="s">
        <v>12</v>
      </c>
      <c r="C114" s="166">
        <v>3</v>
      </c>
      <c r="D114" s="99">
        <v>1</v>
      </c>
      <c r="E114" s="99">
        <v>0</v>
      </c>
      <c r="F114" s="99">
        <v>0</v>
      </c>
      <c r="G114" s="99">
        <v>0</v>
      </c>
      <c r="H114" s="211">
        <v>28</v>
      </c>
      <c r="I114" s="259">
        <f t="shared" si="6"/>
        <v>32</v>
      </c>
    </row>
    <row r="115" spans="1:9" s="78" customFormat="1" ht="15" customHeight="1">
      <c r="A115" s="385">
        <v>11</v>
      </c>
      <c r="B115" s="254" t="s">
        <v>13</v>
      </c>
      <c r="C115" s="212">
        <v>7</v>
      </c>
      <c r="D115" s="107">
        <v>0</v>
      </c>
      <c r="E115" s="107">
        <v>1</v>
      </c>
      <c r="F115" s="107">
        <v>0</v>
      </c>
      <c r="G115" s="107">
        <v>0</v>
      </c>
      <c r="H115" s="213">
        <v>1</v>
      </c>
      <c r="I115" s="259">
        <f t="shared" si="6"/>
        <v>9</v>
      </c>
    </row>
    <row r="116" spans="1:9" s="10" customFormat="1" ht="15" customHeight="1">
      <c r="A116" s="385">
        <v>12</v>
      </c>
      <c r="B116" s="253" t="s">
        <v>14</v>
      </c>
      <c r="C116" s="166">
        <v>5</v>
      </c>
      <c r="D116" s="99">
        <v>6</v>
      </c>
      <c r="E116" s="99">
        <v>1</v>
      </c>
      <c r="F116" s="99">
        <v>0</v>
      </c>
      <c r="G116" s="99">
        <v>0</v>
      </c>
      <c r="H116" s="211">
        <v>1</v>
      </c>
      <c r="I116" s="259">
        <f t="shared" si="6"/>
        <v>13</v>
      </c>
    </row>
    <row r="117" spans="1:9" s="78" customFormat="1" ht="15" customHeight="1">
      <c r="A117" s="386">
        <v>13</v>
      </c>
      <c r="B117" s="254" t="s">
        <v>15</v>
      </c>
      <c r="C117" s="212">
        <v>2</v>
      </c>
      <c r="D117" s="107">
        <v>2</v>
      </c>
      <c r="E117" s="107">
        <v>1</v>
      </c>
      <c r="F117" s="107">
        <v>0</v>
      </c>
      <c r="G117" s="107">
        <v>0</v>
      </c>
      <c r="H117" s="213">
        <v>0</v>
      </c>
      <c r="I117" s="259">
        <f t="shared" si="6"/>
        <v>5</v>
      </c>
    </row>
    <row r="118" spans="1:9" s="10" customFormat="1" ht="15" customHeight="1">
      <c r="A118" s="386">
        <v>14</v>
      </c>
      <c r="B118" s="253" t="s">
        <v>16</v>
      </c>
      <c r="C118" s="166">
        <v>11</v>
      </c>
      <c r="D118" s="99">
        <v>15</v>
      </c>
      <c r="E118" s="99">
        <v>9</v>
      </c>
      <c r="F118" s="99">
        <v>0</v>
      </c>
      <c r="G118" s="99">
        <v>0</v>
      </c>
      <c r="H118" s="211">
        <v>0</v>
      </c>
      <c r="I118" s="259">
        <f t="shared" si="6"/>
        <v>35</v>
      </c>
    </row>
    <row r="119" spans="1:9" s="10" customFormat="1" ht="15" customHeight="1">
      <c r="A119" s="386">
        <v>15</v>
      </c>
      <c r="B119" s="253" t="s">
        <v>17</v>
      </c>
      <c r="C119" s="166">
        <v>2</v>
      </c>
      <c r="D119" s="99">
        <v>1</v>
      </c>
      <c r="E119" s="99">
        <v>0</v>
      </c>
      <c r="F119" s="99">
        <v>0</v>
      </c>
      <c r="G119" s="99">
        <v>0</v>
      </c>
      <c r="H119" s="211">
        <v>1</v>
      </c>
      <c r="I119" s="259">
        <f t="shared" si="6"/>
        <v>4</v>
      </c>
    </row>
    <row r="120" spans="1:9" s="10" customFormat="1" ht="15" customHeight="1">
      <c r="A120" s="385">
        <v>16</v>
      </c>
      <c r="B120" s="253" t="s">
        <v>18</v>
      </c>
      <c r="C120" s="166">
        <v>5</v>
      </c>
      <c r="D120" s="99">
        <v>0</v>
      </c>
      <c r="E120" s="99">
        <v>1</v>
      </c>
      <c r="F120" s="99">
        <v>0</v>
      </c>
      <c r="G120" s="99">
        <v>0</v>
      </c>
      <c r="H120" s="211">
        <v>0</v>
      </c>
      <c r="I120" s="259">
        <f t="shared" si="6"/>
        <v>6</v>
      </c>
    </row>
    <row r="121" spans="1:9" s="78" customFormat="1" ht="15" customHeight="1">
      <c r="A121" s="385">
        <v>17</v>
      </c>
      <c r="B121" s="254" t="s">
        <v>19</v>
      </c>
      <c r="C121" s="212">
        <v>2</v>
      </c>
      <c r="D121" s="107">
        <v>0</v>
      </c>
      <c r="E121" s="107">
        <v>0</v>
      </c>
      <c r="F121" s="107">
        <v>0</v>
      </c>
      <c r="G121" s="107">
        <v>0</v>
      </c>
      <c r="H121" s="213">
        <v>3</v>
      </c>
      <c r="I121" s="259">
        <f t="shared" si="6"/>
        <v>5</v>
      </c>
    </row>
    <row r="122" spans="1:9" s="10" customFormat="1" ht="15" customHeight="1">
      <c r="A122" s="386">
        <v>18</v>
      </c>
      <c r="B122" s="253" t="s">
        <v>20</v>
      </c>
      <c r="C122" s="166">
        <v>2</v>
      </c>
      <c r="D122" s="99">
        <v>1</v>
      </c>
      <c r="E122" s="99">
        <v>0</v>
      </c>
      <c r="F122" s="99">
        <v>0</v>
      </c>
      <c r="G122" s="99">
        <v>0</v>
      </c>
      <c r="H122" s="211">
        <v>0</v>
      </c>
      <c r="I122" s="259">
        <f t="shared" si="6"/>
        <v>3</v>
      </c>
    </row>
    <row r="123" spans="1:9" s="78" customFormat="1" ht="15" customHeight="1">
      <c r="A123" s="386">
        <v>19</v>
      </c>
      <c r="B123" s="254" t="s">
        <v>21</v>
      </c>
      <c r="C123" s="212">
        <v>4</v>
      </c>
      <c r="D123" s="107">
        <v>0</v>
      </c>
      <c r="E123" s="107">
        <v>2</v>
      </c>
      <c r="F123" s="107">
        <v>0</v>
      </c>
      <c r="G123" s="107">
        <v>0</v>
      </c>
      <c r="H123" s="213">
        <v>1</v>
      </c>
      <c r="I123" s="259">
        <f t="shared" si="6"/>
        <v>7</v>
      </c>
    </row>
    <row r="124" spans="1:9" s="10" customFormat="1" ht="15" customHeight="1">
      <c r="A124" s="385">
        <v>20</v>
      </c>
      <c r="B124" s="253" t="s">
        <v>22</v>
      </c>
      <c r="C124" s="412">
        <v>1</v>
      </c>
      <c r="D124" s="413">
        <v>1</v>
      </c>
      <c r="E124" s="413">
        <v>0</v>
      </c>
      <c r="F124" s="413">
        <v>0</v>
      </c>
      <c r="G124" s="413">
        <v>0</v>
      </c>
      <c r="H124" s="414">
        <v>0</v>
      </c>
      <c r="I124" s="259">
        <f t="shared" si="6"/>
        <v>2</v>
      </c>
    </row>
    <row r="125" spans="1:9" s="10" customFormat="1" ht="15" customHeight="1">
      <c r="A125" s="385">
        <v>21</v>
      </c>
      <c r="B125" s="253" t="s">
        <v>23</v>
      </c>
      <c r="C125" s="166">
        <v>3</v>
      </c>
      <c r="D125" s="99">
        <v>0</v>
      </c>
      <c r="E125" s="99">
        <v>0</v>
      </c>
      <c r="F125" s="99">
        <v>0</v>
      </c>
      <c r="G125" s="99">
        <v>0</v>
      </c>
      <c r="H125" s="211">
        <v>0</v>
      </c>
      <c r="I125" s="259">
        <f t="shared" si="6"/>
        <v>3</v>
      </c>
    </row>
    <row r="126" spans="1:9" s="10" customFormat="1" ht="15" customHeight="1">
      <c r="A126" s="385">
        <v>22</v>
      </c>
      <c r="B126" s="253" t="s">
        <v>24</v>
      </c>
      <c r="C126" s="166">
        <v>4</v>
      </c>
      <c r="D126" s="99">
        <v>1</v>
      </c>
      <c r="E126" s="99">
        <v>0</v>
      </c>
      <c r="F126" s="99">
        <v>0</v>
      </c>
      <c r="G126" s="99">
        <v>0</v>
      </c>
      <c r="H126" s="211">
        <v>1</v>
      </c>
      <c r="I126" s="259">
        <f t="shared" si="6"/>
        <v>6</v>
      </c>
    </row>
    <row r="127" spans="1:9" s="10" customFormat="1" ht="15" customHeight="1">
      <c r="A127" s="385">
        <v>23</v>
      </c>
      <c r="B127" s="253" t="s">
        <v>25</v>
      </c>
      <c r="C127" s="166">
        <v>1</v>
      </c>
      <c r="D127" s="99">
        <v>0</v>
      </c>
      <c r="E127" s="99">
        <v>0</v>
      </c>
      <c r="F127" s="99">
        <v>0</v>
      </c>
      <c r="G127" s="99">
        <v>0</v>
      </c>
      <c r="H127" s="211">
        <v>1</v>
      </c>
      <c r="I127" s="259">
        <f t="shared" si="6"/>
        <v>2</v>
      </c>
    </row>
    <row r="128" spans="1:9" s="10" customFormat="1" ht="15" customHeight="1">
      <c r="A128" s="386">
        <v>24</v>
      </c>
      <c r="B128" s="253" t="s">
        <v>26</v>
      </c>
      <c r="C128" s="166">
        <v>2</v>
      </c>
      <c r="D128" s="99">
        <v>1</v>
      </c>
      <c r="E128" s="99">
        <v>3</v>
      </c>
      <c r="F128" s="99">
        <v>0</v>
      </c>
      <c r="G128" s="99">
        <v>0</v>
      </c>
      <c r="H128" s="211">
        <v>0</v>
      </c>
      <c r="I128" s="259">
        <f t="shared" si="6"/>
        <v>6</v>
      </c>
    </row>
    <row r="129" spans="1:9" s="78" customFormat="1" ht="15" customHeight="1">
      <c r="A129" s="385">
        <v>25</v>
      </c>
      <c r="B129" s="254" t="s">
        <v>27</v>
      </c>
      <c r="C129" s="212">
        <v>6</v>
      </c>
      <c r="D129" s="107">
        <v>4</v>
      </c>
      <c r="E129" s="107">
        <v>0</v>
      </c>
      <c r="F129" s="107">
        <v>0</v>
      </c>
      <c r="G129" s="107">
        <v>0</v>
      </c>
      <c r="H129" s="213">
        <v>1</v>
      </c>
      <c r="I129" s="259">
        <f t="shared" si="6"/>
        <v>11</v>
      </c>
    </row>
    <row r="130" spans="1:9" s="78" customFormat="1" ht="15" customHeight="1">
      <c r="A130" s="385">
        <v>26</v>
      </c>
      <c r="B130" s="255" t="s">
        <v>51</v>
      </c>
      <c r="C130" s="212">
        <v>0</v>
      </c>
      <c r="D130" s="107">
        <v>1</v>
      </c>
      <c r="E130" s="107">
        <v>0</v>
      </c>
      <c r="F130" s="107">
        <v>0</v>
      </c>
      <c r="G130" s="107">
        <v>0</v>
      </c>
      <c r="H130" s="213">
        <v>6</v>
      </c>
      <c r="I130" s="259">
        <f t="shared" si="6"/>
        <v>7</v>
      </c>
    </row>
    <row r="131" spans="1:9" s="78" customFormat="1" ht="15" customHeight="1" thickBot="1">
      <c r="A131" s="385">
        <v>27</v>
      </c>
      <c r="B131" s="257" t="s">
        <v>46</v>
      </c>
      <c r="C131" s="218">
        <v>0</v>
      </c>
      <c r="D131" s="260">
        <v>0</v>
      </c>
      <c r="E131" s="260">
        <v>0</v>
      </c>
      <c r="F131" s="260">
        <v>0</v>
      </c>
      <c r="G131" s="260">
        <v>0</v>
      </c>
      <c r="H131" s="219">
        <v>3</v>
      </c>
      <c r="I131" s="358">
        <f t="shared" si="6"/>
        <v>3</v>
      </c>
    </row>
    <row r="132" spans="1:144" s="1" customFormat="1" ht="15" customHeight="1" thickBot="1">
      <c r="A132" s="492" t="s">
        <v>2</v>
      </c>
      <c r="B132" s="532"/>
      <c r="C132" s="210">
        <f aca="true" t="shared" si="7" ref="C132:H132">SUM(C105:C131)</f>
        <v>87</v>
      </c>
      <c r="D132" s="210">
        <f t="shared" si="7"/>
        <v>48</v>
      </c>
      <c r="E132" s="210">
        <f t="shared" si="7"/>
        <v>23</v>
      </c>
      <c r="F132" s="210">
        <f t="shared" si="7"/>
        <v>2</v>
      </c>
      <c r="G132" s="210">
        <f t="shared" si="7"/>
        <v>0</v>
      </c>
      <c r="H132" s="210">
        <f t="shared" si="7"/>
        <v>53</v>
      </c>
      <c r="I132" s="239">
        <f t="shared" si="6"/>
        <v>213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</row>
    <row r="133" spans="3:175" ht="26.25" customHeight="1">
      <c r="C133" s="52"/>
      <c r="D133" s="52"/>
      <c r="E133" s="52"/>
      <c r="F133" s="52"/>
      <c r="G133" s="52"/>
      <c r="H133" s="52"/>
      <c r="I133" s="5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</row>
    <row r="134" spans="1:9" ht="18">
      <c r="A134" s="534" t="s">
        <v>67</v>
      </c>
      <c r="B134" s="534"/>
      <c r="C134" s="534"/>
      <c r="D134" s="534"/>
      <c r="E134" s="534"/>
      <c r="F134" s="534"/>
      <c r="G134" s="534"/>
      <c r="H134" s="534"/>
      <c r="I134" s="534"/>
    </row>
    <row r="135" spans="1:9" ht="18.75" thickBot="1">
      <c r="A135" s="504" t="s">
        <v>65</v>
      </c>
      <c r="B135" s="504"/>
      <c r="C135" s="362"/>
      <c r="D135" s="362"/>
      <c r="E135" s="362"/>
      <c r="F135" s="362"/>
      <c r="G135" s="19"/>
      <c r="H135" s="19"/>
      <c r="I135" s="20"/>
    </row>
    <row r="136" spans="1:9" ht="18.75" thickBot="1">
      <c r="A136" s="526" t="s">
        <v>37</v>
      </c>
      <c r="B136" s="527"/>
      <c r="C136" s="528"/>
      <c r="D136" s="364" t="s">
        <v>71</v>
      </c>
      <c r="E136" s="365"/>
      <c r="F136" s="363"/>
      <c r="G136" s="41"/>
      <c r="H136" s="19"/>
      <c r="I136" s="20"/>
    </row>
    <row r="137" spans="1:9" s="9" customFormat="1" ht="45" customHeight="1" thickBot="1">
      <c r="A137" s="8" t="s">
        <v>0</v>
      </c>
      <c r="B137" s="8" t="s">
        <v>1</v>
      </c>
      <c r="C137" s="8" t="s">
        <v>56</v>
      </c>
      <c r="D137" s="8" t="s">
        <v>57</v>
      </c>
      <c r="E137" s="8" t="s">
        <v>58</v>
      </c>
      <c r="F137" s="8" t="s">
        <v>59</v>
      </c>
      <c r="G137" s="8" t="s">
        <v>60</v>
      </c>
      <c r="H137" s="8" t="s">
        <v>61</v>
      </c>
      <c r="I137" s="8" t="s">
        <v>62</v>
      </c>
    </row>
    <row r="138" spans="1:12" s="10" customFormat="1" ht="15" customHeight="1">
      <c r="A138" s="385">
        <v>1</v>
      </c>
      <c r="B138" s="61" t="s">
        <v>3</v>
      </c>
      <c r="C138" s="63">
        <f aca="true" t="shared" si="8" ref="C138:I139">C6+C39+C72+C105</f>
        <v>11</v>
      </c>
      <c r="D138" s="63">
        <f t="shared" si="8"/>
        <v>3</v>
      </c>
      <c r="E138" s="63">
        <f t="shared" si="8"/>
        <v>5</v>
      </c>
      <c r="F138" s="63">
        <f t="shared" si="8"/>
        <v>0</v>
      </c>
      <c r="G138" s="63">
        <f t="shared" si="8"/>
        <v>0</v>
      </c>
      <c r="H138" s="63">
        <f t="shared" si="8"/>
        <v>2</v>
      </c>
      <c r="I138" s="247">
        <f t="shared" si="8"/>
        <v>21</v>
      </c>
      <c r="K138" s="533"/>
      <c r="L138" s="533"/>
    </row>
    <row r="139" spans="1:12" s="10" customFormat="1" ht="15" customHeight="1">
      <c r="A139" s="385">
        <v>2</v>
      </c>
      <c r="B139" s="61" t="s">
        <v>4</v>
      </c>
      <c r="C139" s="63">
        <f t="shared" si="8"/>
        <v>12</v>
      </c>
      <c r="D139" s="63">
        <f t="shared" si="8"/>
        <v>3</v>
      </c>
      <c r="E139" s="63">
        <f t="shared" si="8"/>
        <v>2</v>
      </c>
      <c r="F139" s="63">
        <f t="shared" si="8"/>
        <v>0</v>
      </c>
      <c r="G139" s="63">
        <f t="shared" si="8"/>
        <v>0</v>
      </c>
      <c r="H139" s="63">
        <f t="shared" si="8"/>
        <v>9</v>
      </c>
      <c r="I139" s="247">
        <f>I7+I40+I73+I106</f>
        <v>26</v>
      </c>
      <c r="K139" s="533"/>
      <c r="L139" s="533"/>
    </row>
    <row r="140" spans="1:9" s="10" customFormat="1" ht="15" customHeight="1">
      <c r="A140" s="385">
        <v>3</v>
      </c>
      <c r="B140" s="61" t="s">
        <v>5</v>
      </c>
      <c r="C140" s="63">
        <f aca="true" t="shared" si="9" ref="C140:I140">C8+C41+C74+C107</f>
        <v>11</v>
      </c>
      <c r="D140" s="63">
        <f t="shared" si="9"/>
        <v>28</v>
      </c>
      <c r="E140" s="63">
        <f t="shared" si="9"/>
        <v>9</v>
      </c>
      <c r="F140" s="63">
        <f t="shared" si="9"/>
        <v>0</v>
      </c>
      <c r="G140" s="63">
        <f t="shared" si="9"/>
        <v>0</v>
      </c>
      <c r="H140" s="63">
        <f t="shared" si="9"/>
        <v>9</v>
      </c>
      <c r="I140" s="247">
        <f t="shared" si="9"/>
        <v>57</v>
      </c>
    </row>
    <row r="141" spans="1:9" s="10" customFormat="1" ht="15" customHeight="1">
      <c r="A141" s="386">
        <v>4</v>
      </c>
      <c r="B141" s="61" t="s">
        <v>6</v>
      </c>
      <c r="C141" s="63">
        <f aca="true" t="shared" si="10" ref="C141:I141">C9+C42+C75+C108</f>
        <v>23</v>
      </c>
      <c r="D141" s="63">
        <f t="shared" si="10"/>
        <v>13</v>
      </c>
      <c r="E141" s="63">
        <f t="shared" si="10"/>
        <v>4</v>
      </c>
      <c r="F141" s="63">
        <f t="shared" si="10"/>
        <v>0</v>
      </c>
      <c r="G141" s="63">
        <f t="shared" si="10"/>
        <v>0</v>
      </c>
      <c r="H141" s="63">
        <f t="shared" si="10"/>
        <v>1</v>
      </c>
      <c r="I141" s="247">
        <f t="shared" si="10"/>
        <v>41</v>
      </c>
    </row>
    <row r="142" spans="1:9" s="10" customFormat="1" ht="15" customHeight="1">
      <c r="A142" s="386">
        <v>5</v>
      </c>
      <c r="B142" s="61" t="s">
        <v>7</v>
      </c>
      <c r="C142" s="63">
        <f aca="true" t="shared" si="11" ref="C142:I142">C10+C43+C76+C109</f>
        <v>21</v>
      </c>
      <c r="D142" s="63">
        <f t="shared" si="11"/>
        <v>4</v>
      </c>
      <c r="E142" s="63">
        <f t="shared" si="11"/>
        <v>6</v>
      </c>
      <c r="F142" s="63">
        <f t="shared" si="11"/>
        <v>0</v>
      </c>
      <c r="G142" s="63">
        <f t="shared" si="11"/>
        <v>0</v>
      </c>
      <c r="H142" s="63">
        <f t="shared" si="11"/>
        <v>2</v>
      </c>
      <c r="I142" s="247">
        <f t="shared" si="11"/>
        <v>33</v>
      </c>
    </row>
    <row r="143" spans="1:9" s="10" customFormat="1" ht="15" customHeight="1">
      <c r="A143" s="385">
        <v>6</v>
      </c>
      <c r="B143" s="61" t="s">
        <v>8</v>
      </c>
      <c r="C143" s="63">
        <f aca="true" t="shared" si="12" ref="C143:I143">C11+C44+C77+C110</f>
        <v>4</v>
      </c>
      <c r="D143" s="63">
        <f t="shared" si="12"/>
        <v>3</v>
      </c>
      <c r="E143" s="63">
        <f t="shared" si="12"/>
        <v>5</v>
      </c>
      <c r="F143" s="63">
        <f t="shared" si="12"/>
        <v>0</v>
      </c>
      <c r="G143" s="63">
        <f t="shared" si="12"/>
        <v>0</v>
      </c>
      <c r="H143" s="63">
        <f t="shared" si="12"/>
        <v>0</v>
      </c>
      <c r="I143" s="247">
        <f t="shared" si="12"/>
        <v>12</v>
      </c>
    </row>
    <row r="144" spans="1:9" s="10" customFormat="1" ht="15" customHeight="1">
      <c r="A144" s="385">
        <v>7</v>
      </c>
      <c r="B144" s="61" t="s">
        <v>9</v>
      </c>
      <c r="C144" s="63">
        <f aca="true" t="shared" si="13" ref="C144:I144">C12+C45+C78+C111</f>
        <v>16</v>
      </c>
      <c r="D144" s="63">
        <f t="shared" si="13"/>
        <v>9</v>
      </c>
      <c r="E144" s="63">
        <f t="shared" si="13"/>
        <v>6</v>
      </c>
      <c r="F144" s="63">
        <f t="shared" si="13"/>
        <v>2</v>
      </c>
      <c r="G144" s="63">
        <f t="shared" si="13"/>
        <v>0</v>
      </c>
      <c r="H144" s="63">
        <f t="shared" si="13"/>
        <v>4</v>
      </c>
      <c r="I144" s="247">
        <f t="shared" si="13"/>
        <v>37</v>
      </c>
    </row>
    <row r="145" spans="1:9" s="10" customFormat="1" ht="15" customHeight="1">
      <c r="A145" s="385">
        <v>8</v>
      </c>
      <c r="B145" s="61" t="s">
        <v>10</v>
      </c>
      <c r="C145" s="63">
        <f aca="true" t="shared" si="14" ref="C145:I145">C13+C46+C79+C112</f>
        <v>16</v>
      </c>
      <c r="D145" s="63">
        <f t="shared" si="14"/>
        <v>6</v>
      </c>
      <c r="E145" s="63">
        <f t="shared" si="14"/>
        <v>3</v>
      </c>
      <c r="F145" s="63">
        <f t="shared" si="14"/>
        <v>1</v>
      </c>
      <c r="G145" s="63">
        <f t="shared" si="14"/>
        <v>0</v>
      </c>
      <c r="H145" s="63">
        <f t="shared" si="14"/>
        <v>1</v>
      </c>
      <c r="I145" s="247">
        <f t="shared" si="14"/>
        <v>27</v>
      </c>
    </row>
    <row r="146" spans="1:9" s="10" customFormat="1" ht="15" customHeight="1">
      <c r="A146" s="385">
        <v>9</v>
      </c>
      <c r="B146" s="61" t="s">
        <v>11</v>
      </c>
      <c r="C146" s="63">
        <f aca="true" t="shared" si="15" ref="C146:I146">C14+C47+C80+C113</f>
        <v>9</v>
      </c>
      <c r="D146" s="63">
        <f t="shared" si="15"/>
        <v>9</v>
      </c>
      <c r="E146" s="63">
        <f t="shared" si="15"/>
        <v>2</v>
      </c>
      <c r="F146" s="63">
        <f t="shared" si="15"/>
        <v>0</v>
      </c>
      <c r="G146" s="63">
        <f t="shared" si="15"/>
        <v>0</v>
      </c>
      <c r="H146" s="63">
        <f t="shared" si="15"/>
        <v>24</v>
      </c>
      <c r="I146" s="247">
        <f t="shared" si="15"/>
        <v>44</v>
      </c>
    </row>
    <row r="147" spans="1:9" s="10" customFormat="1" ht="15" customHeight="1">
      <c r="A147" s="385">
        <v>10</v>
      </c>
      <c r="B147" s="61" t="s">
        <v>12</v>
      </c>
      <c r="C147" s="63">
        <f aca="true" t="shared" si="16" ref="C147:I147">C15+C48+C81+C114</f>
        <v>10</v>
      </c>
      <c r="D147" s="63">
        <f t="shared" si="16"/>
        <v>9</v>
      </c>
      <c r="E147" s="63">
        <f t="shared" si="16"/>
        <v>2</v>
      </c>
      <c r="F147" s="63">
        <f t="shared" si="16"/>
        <v>0</v>
      </c>
      <c r="G147" s="63">
        <f t="shared" si="16"/>
        <v>0</v>
      </c>
      <c r="H147" s="63">
        <f t="shared" si="16"/>
        <v>132</v>
      </c>
      <c r="I147" s="247">
        <f t="shared" si="16"/>
        <v>153</v>
      </c>
    </row>
    <row r="148" spans="1:9" s="10" customFormat="1" ht="15" customHeight="1">
      <c r="A148" s="385">
        <v>11</v>
      </c>
      <c r="B148" s="61" t="s">
        <v>13</v>
      </c>
      <c r="C148" s="63">
        <f aca="true" t="shared" si="17" ref="C148:I148">C16+C49+C82+C115</f>
        <v>14</v>
      </c>
      <c r="D148" s="63">
        <f t="shared" si="17"/>
        <v>3</v>
      </c>
      <c r="E148" s="63">
        <f t="shared" si="17"/>
        <v>3</v>
      </c>
      <c r="F148" s="63">
        <f t="shared" si="17"/>
        <v>0</v>
      </c>
      <c r="G148" s="63">
        <f t="shared" si="17"/>
        <v>0</v>
      </c>
      <c r="H148" s="63">
        <f t="shared" si="17"/>
        <v>2</v>
      </c>
      <c r="I148" s="247">
        <f t="shared" si="17"/>
        <v>22</v>
      </c>
    </row>
    <row r="149" spans="1:9" s="10" customFormat="1" ht="15" customHeight="1">
      <c r="A149" s="385">
        <v>12</v>
      </c>
      <c r="B149" s="61" t="s">
        <v>14</v>
      </c>
      <c r="C149" s="63">
        <f aca="true" t="shared" si="18" ref="C149:I149">C17+C50+C83+C116</f>
        <v>28</v>
      </c>
      <c r="D149" s="63">
        <f t="shared" si="18"/>
        <v>15</v>
      </c>
      <c r="E149" s="63">
        <f t="shared" si="18"/>
        <v>5</v>
      </c>
      <c r="F149" s="63">
        <f t="shared" si="18"/>
        <v>1</v>
      </c>
      <c r="G149" s="63">
        <f t="shared" si="18"/>
        <v>0</v>
      </c>
      <c r="H149" s="63">
        <f t="shared" si="18"/>
        <v>7</v>
      </c>
      <c r="I149" s="247">
        <f t="shared" si="18"/>
        <v>56</v>
      </c>
    </row>
    <row r="150" spans="1:9" s="10" customFormat="1" ht="15" customHeight="1">
      <c r="A150" s="386">
        <v>13</v>
      </c>
      <c r="B150" s="61" t="s">
        <v>15</v>
      </c>
      <c r="C150" s="63">
        <f aca="true" t="shared" si="19" ref="C150:I150">C18+C51+C84+C117</f>
        <v>3</v>
      </c>
      <c r="D150" s="63">
        <f t="shared" si="19"/>
        <v>5</v>
      </c>
      <c r="E150" s="63">
        <f t="shared" si="19"/>
        <v>3</v>
      </c>
      <c r="F150" s="63">
        <f t="shared" si="19"/>
        <v>0</v>
      </c>
      <c r="G150" s="63">
        <f t="shared" si="19"/>
        <v>0</v>
      </c>
      <c r="H150" s="63">
        <f t="shared" si="19"/>
        <v>0</v>
      </c>
      <c r="I150" s="247">
        <f t="shared" si="19"/>
        <v>11</v>
      </c>
    </row>
    <row r="151" spans="1:9" s="10" customFormat="1" ht="15" customHeight="1">
      <c r="A151" s="386">
        <v>14</v>
      </c>
      <c r="B151" s="61" t="s">
        <v>16</v>
      </c>
      <c r="C151" s="63">
        <f aca="true" t="shared" si="20" ref="C151:I151">C19+C52+C85+C118</f>
        <v>33</v>
      </c>
      <c r="D151" s="63">
        <f t="shared" si="20"/>
        <v>42</v>
      </c>
      <c r="E151" s="63">
        <f t="shared" si="20"/>
        <v>25</v>
      </c>
      <c r="F151" s="63">
        <f t="shared" si="20"/>
        <v>0</v>
      </c>
      <c r="G151" s="63">
        <f t="shared" si="20"/>
        <v>0</v>
      </c>
      <c r="H151" s="63">
        <f t="shared" si="20"/>
        <v>0</v>
      </c>
      <c r="I151" s="247">
        <f t="shared" si="20"/>
        <v>100</v>
      </c>
    </row>
    <row r="152" spans="1:9" s="10" customFormat="1" ht="15" customHeight="1">
      <c r="A152" s="386">
        <v>15</v>
      </c>
      <c r="B152" s="61" t="s">
        <v>17</v>
      </c>
      <c r="C152" s="63">
        <f aca="true" t="shared" si="21" ref="C152:I152">C20+C53+C86+C119</f>
        <v>8</v>
      </c>
      <c r="D152" s="63">
        <f t="shared" si="21"/>
        <v>7</v>
      </c>
      <c r="E152" s="63">
        <f t="shared" si="21"/>
        <v>5</v>
      </c>
      <c r="F152" s="63">
        <f t="shared" si="21"/>
        <v>0</v>
      </c>
      <c r="G152" s="63">
        <f t="shared" si="21"/>
        <v>0</v>
      </c>
      <c r="H152" s="63">
        <f t="shared" si="21"/>
        <v>4</v>
      </c>
      <c r="I152" s="247">
        <f t="shared" si="21"/>
        <v>24</v>
      </c>
    </row>
    <row r="153" spans="1:9" s="10" customFormat="1" ht="15" customHeight="1">
      <c r="A153" s="385">
        <v>16</v>
      </c>
      <c r="B153" s="61" t="s">
        <v>18</v>
      </c>
      <c r="C153" s="63">
        <f aca="true" t="shared" si="22" ref="C153:I153">C21+C54+C87+C120</f>
        <v>16</v>
      </c>
      <c r="D153" s="63">
        <f t="shared" si="22"/>
        <v>1</v>
      </c>
      <c r="E153" s="63">
        <f t="shared" si="22"/>
        <v>2</v>
      </c>
      <c r="F153" s="63">
        <f t="shared" si="22"/>
        <v>0</v>
      </c>
      <c r="G153" s="63">
        <f t="shared" si="22"/>
        <v>0</v>
      </c>
      <c r="H153" s="63">
        <f t="shared" si="22"/>
        <v>0</v>
      </c>
      <c r="I153" s="247">
        <f t="shared" si="22"/>
        <v>19</v>
      </c>
    </row>
    <row r="154" spans="1:9" s="10" customFormat="1" ht="15" customHeight="1">
      <c r="A154" s="385">
        <v>17</v>
      </c>
      <c r="B154" s="61" t="s">
        <v>19</v>
      </c>
      <c r="C154" s="63">
        <f aca="true" t="shared" si="23" ref="C154:I154">C22+C55+C88+C121</f>
        <v>6</v>
      </c>
      <c r="D154" s="63">
        <f t="shared" si="23"/>
        <v>3</v>
      </c>
      <c r="E154" s="63">
        <f t="shared" si="23"/>
        <v>2</v>
      </c>
      <c r="F154" s="63">
        <f t="shared" si="23"/>
        <v>0</v>
      </c>
      <c r="G154" s="63">
        <f t="shared" si="23"/>
        <v>0</v>
      </c>
      <c r="H154" s="63">
        <f t="shared" si="23"/>
        <v>17</v>
      </c>
      <c r="I154" s="247">
        <f t="shared" si="23"/>
        <v>28</v>
      </c>
    </row>
    <row r="155" spans="1:9" s="10" customFormat="1" ht="15" customHeight="1">
      <c r="A155" s="386">
        <v>18</v>
      </c>
      <c r="B155" s="61" t="s">
        <v>20</v>
      </c>
      <c r="C155" s="63">
        <f aca="true" t="shared" si="24" ref="C155:I155">C23+C56+C89+C122</f>
        <v>9</v>
      </c>
      <c r="D155" s="63">
        <f t="shared" si="24"/>
        <v>2</v>
      </c>
      <c r="E155" s="63">
        <f t="shared" si="24"/>
        <v>2</v>
      </c>
      <c r="F155" s="63">
        <f t="shared" si="24"/>
        <v>1</v>
      </c>
      <c r="G155" s="63">
        <f t="shared" si="24"/>
        <v>0</v>
      </c>
      <c r="H155" s="63">
        <f t="shared" si="24"/>
        <v>4</v>
      </c>
      <c r="I155" s="247">
        <f t="shared" si="24"/>
        <v>18</v>
      </c>
    </row>
    <row r="156" spans="1:9" s="10" customFormat="1" ht="15" customHeight="1">
      <c r="A156" s="386">
        <v>19</v>
      </c>
      <c r="B156" s="61" t="s">
        <v>21</v>
      </c>
      <c r="C156" s="63">
        <f aca="true" t="shared" si="25" ref="C156:I156">C24+C57+C90+C123</f>
        <v>18</v>
      </c>
      <c r="D156" s="63">
        <f t="shared" si="25"/>
        <v>7</v>
      </c>
      <c r="E156" s="63">
        <f t="shared" si="25"/>
        <v>9</v>
      </c>
      <c r="F156" s="63">
        <f t="shared" si="25"/>
        <v>0</v>
      </c>
      <c r="G156" s="63">
        <f t="shared" si="25"/>
        <v>0</v>
      </c>
      <c r="H156" s="63">
        <f t="shared" si="25"/>
        <v>3</v>
      </c>
      <c r="I156" s="247">
        <f t="shared" si="25"/>
        <v>37</v>
      </c>
    </row>
    <row r="157" spans="1:9" s="10" customFormat="1" ht="15" customHeight="1">
      <c r="A157" s="385">
        <v>20</v>
      </c>
      <c r="B157" s="61" t="s">
        <v>22</v>
      </c>
      <c r="C157" s="63">
        <f aca="true" t="shared" si="26" ref="C157:I157">C25+C58+C91+C124</f>
        <v>7</v>
      </c>
      <c r="D157" s="63">
        <f t="shared" si="26"/>
        <v>11</v>
      </c>
      <c r="E157" s="63">
        <f t="shared" si="26"/>
        <v>5</v>
      </c>
      <c r="F157" s="63">
        <f t="shared" si="26"/>
        <v>0</v>
      </c>
      <c r="G157" s="63">
        <f t="shared" si="26"/>
        <v>0</v>
      </c>
      <c r="H157" s="63">
        <f t="shared" si="26"/>
        <v>2</v>
      </c>
      <c r="I157" s="247">
        <f t="shared" si="26"/>
        <v>25</v>
      </c>
    </row>
    <row r="158" spans="1:9" s="10" customFormat="1" ht="15" customHeight="1">
      <c r="A158" s="385">
        <v>21</v>
      </c>
      <c r="B158" s="61" t="s">
        <v>23</v>
      </c>
      <c r="C158" s="63">
        <f aca="true" t="shared" si="27" ref="C158:I158">C26+C59+C92+C125</f>
        <v>18</v>
      </c>
      <c r="D158" s="63">
        <f t="shared" si="27"/>
        <v>2</v>
      </c>
      <c r="E158" s="63">
        <f t="shared" si="27"/>
        <v>0</v>
      </c>
      <c r="F158" s="63">
        <f t="shared" si="27"/>
        <v>0</v>
      </c>
      <c r="G158" s="63">
        <f t="shared" si="27"/>
        <v>0</v>
      </c>
      <c r="H158" s="63">
        <f t="shared" si="27"/>
        <v>4</v>
      </c>
      <c r="I158" s="247">
        <f t="shared" si="27"/>
        <v>24</v>
      </c>
    </row>
    <row r="159" spans="1:9" s="10" customFormat="1" ht="15" customHeight="1">
      <c r="A159" s="385">
        <v>22</v>
      </c>
      <c r="B159" s="61" t="s">
        <v>24</v>
      </c>
      <c r="C159" s="63">
        <f aca="true" t="shared" si="28" ref="C159:I159">C27+C60+C93+C126</f>
        <v>18</v>
      </c>
      <c r="D159" s="63">
        <f t="shared" si="28"/>
        <v>3</v>
      </c>
      <c r="E159" s="63">
        <f t="shared" si="28"/>
        <v>7</v>
      </c>
      <c r="F159" s="63">
        <f t="shared" si="28"/>
        <v>0</v>
      </c>
      <c r="G159" s="63">
        <f t="shared" si="28"/>
        <v>0</v>
      </c>
      <c r="H159" s="63">
        <f t="shared" si="28"/>
        <v>13</v>
      </c>
      <c r="I159" s="247">
        <f t="shared" si="28"/>
        <v>41</v>
      </c>
    </row>
    <row r="160" spans="1:9" s="10" customFormat="1" ht="15" customHeight="1">
      <c r="A160" s="385">
        <v>23</v>
      </c>
      <c r="B160" s="61" t="s">
        <v>25</v>
      </c>
      <c r="C160" s="63">
        <f aca="true" t="shared" si="29" ref="C160:I160">C28+C61+C94+C127</f>
        <v>5</v>
      </c>
      <c r="D160" s="63">
        <f t="shared" si="29"/>
        <v>3</v>
      </c>
      <c r="E160" s="63">
        <f t="shared" si="29"/>
        <v>3</v>
      </c>
      <c r="F160" s="63">
        <f t="shared" si="29"/>
        <v>0</v>
      </c>
      <c r="G160" s="63">
        <f t="shared" si="29"/>
        <v>0</v>
      </c>
      <c r="H160" s="63">
        <f t="shared" si="29"/>
        <v>3</v>
      </c>
      <c r="I160" s="247">
        <f t="shared" si="29"/>
        <v>14</v>
      </c>
    </row>
    <row r="161" spans="1:9" s="10" customFormat="1" ht="15" customHeight="1">
      <c r="A161" s="386">
        <v>24</v>
      </c>
      <c r="B161" s="61" t="s">
        <v>26</v>
      </c>
      <c r="C161" s="63">
        <f aca="true" t="shared" si="30" ref="C161:I161">C29+C62+C95+C128</f>
        <v>12</v>
      </c>
      <c r="D161" s="63">
        <f t="shared" si="30"/>
        <v>4</v>
      </c>
      <c r="E161" s="63">
        <f t="shared" si="30"/>
        <v>6</v>
      </c>
      <c r="F161" s="63">
        <f t="shared" si="30"/>
        <v>1</v>
      </c>
      <c r="G161" s="63">
        <f t="shared" si="30"/>
        <v>0</v>
      </c>
      <c r="H161" s="63">
        <f t="shared" si="30"/>
        <v>2</v>
      </c>
      <c r="I161" s="247">
        <f t="shared" si="30"/>
        <v>25</v>
      </c>
    </row>
    <row r="162" spans="1:9" s="10" customFormat="1" ht="15" customHeight="1">
      <c r="A162" s="385">
        <v>25</v>
      </c>
      <c r="B162" s="61" t="s">
        <v>27</v>
      </c>
      <c r="C162" s="63">
        <f aca="true" t="shared" si="31" ref="C162:I162">C30+C63+C96+C129</f>
        <v>31</v>
      </c>
      <c r="D162" s="63">
        <f t="shared" si="31"/>
        <v>20</v>
      </c>
      <c r="E162" s="63">
        <f t="shared" si="31"/>
        <v>11</v>
      </c>
      <c r="F162" s="63">
        <f t="shared" si="31"/>
        <v>0</v>
      </c>
      <c r="G162" s="63">
        <f t="shared" si="31"/>
        <v>0</v>
      </c>
      <c r="H162" s="63">
        <f t="shared" si="31"/>
        <v>8</v>
      </c>
      <c r="I162" s="247">
        <f t="shared" si="31"/>
        <v>70</v>
      </c>
    </row>
    <row r="163" spans="1:9" s="10" customFormat="1" ht="18" customHeight="1">
      <c r="A163" s="385">
        <v>26</v>
      </c>
      <c r="B163" s="230" t="s">
        <v>69</v>
      </c>
      <c r="C163" s="63">
        <f aca="true" t="shared" si="32" ref="C163:I163">C31+C64+C97+C130</f>
        <v>1</v>
      </c>
      <c r="D163" s="63">
        <f t="shared" si="32"/>
        <v>2</v>
      </c>
      <c r="E163" s="63">
        <f t="shared" si="32"/>
        <v>0</v>
      </c>
      <c r="F163" s="63">
        <f t="shared" si="32"/>
        <v>2</v>
      </c>
      <c r="G163" s="63">
        <f t="shared" si="32"/>
        <v>0</v>
      </c>
      <c r="H163" s="63">
        <f t="shared" si="32"/>
        <v>20</v>
      </c>
      <c r="I163" s="247">
        <f t="shared" si="32"/>
        <v>25</v>
      </c>
    </row>
    <row r="164" spans="1:9" s="10" customFormat="1" ht="16.5" customHeight="1" thickBot="1">
      <c r="A164" s="385">
        <v>27</v>
      </c>
      <c r="B164" s="231" t="s">
        <v>52</v>
      </c>
      <c r="C164" s="63">
        <f aca="true" t="shared" si="33" ref="C164:I164">C32+C65+C98+C131</f>
        <v>0</v>
      </c>
      <c r="D164" s="63">
        <f t="shared" si="33"/>
        <v>1</v>
      </c>
      <c r="E164" s="63">
        <f t="shared" si="33"/>
        <v>0</v>
      </c>
      <c r="F164" s="63">
        <f t="shared" si="33"/>
        <v>0</v>
      </c>
      <c r="G164" s="63">
        <f t="shared" si="33"/>
        <v>0</v>
      </c>
      <c r="H164" s="63">
        <f t="shared" si="33"/>
        <v>4</v>
      </c>
      <c r="I164" s="247">
        <f t="shared" si="33"/>
        <v>5</v>
      </c>
    </row>
    <row r="165" spans="1:144" s="1" customFormat="1" ht="18" customHeight="1" thickBot="1">
      <c r="A165" s="492" t="s">
        <v>2</v>
      </c>
      <c r="B165" s="493"/>
      <c r="C165" s="175">
        <f aca="true" t="shared" si="34" ref="C165:H165">C33+C66+C99+C132</f>
        <v>360</v>
      </c>
      <c r="D165" s="241">
        <f t="shared" si="34"/>
        <v>218</v>
      </c>
      <c r="E165" s="241">
        <f t="shared" si="34"/>
        <v>132</v>
      </c>
      <c r="F165" s="195">
        <f t="shared" si="34"/>
        <v>8</v>
      </c>
      <c r="G165" s="187">
        <f t="shared" si="34"/>
        <v>0</v>
      </c>
      <c r="H165" s="241">
        <f t="shared" si="34"/>
        <v>277</v>
      </c>
      <c r="I165" s="206">
        <f>SUM(C165:H165)</f>
        <v>995</v>
      </c>
      <c r="J165" s="2"/>
      <c r="K165" s="130" t="e">
        <f>#REF!+#REF!+#REF!+#REF!</f>
        <v>#REF!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</row>
    <row r="166" spans="3:175" ht="12.75">
      <c r="C166" s="42"/>
      <c r="D166" s="42"/>
      <c r="E166" s="42"/>
      <c r="F166" s="42"/>
      <c r="G166" s="42"/>
      <c r="H166" s="4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</row>
    <row r="255" ht="12.75">
      <c r="A255" t="s">
        <v>49</v>
      </c>
    </row>
  </sheetData>
  <sheetProtection/>
  <protectedRanges>
    <protectedRange sqref="C6:H32 C39:H65 C72:H98 C105:H131" name="Діапазон1"/>
  </protectedRanges>
  <mergeCells count="29">
    <mergeCell ref="A2:I2"/>
    <mergeCell ref="A35:I35"/>
    <mergeCell ref="A36:B36"/>
    <mergeCell ref="A37:C37"/>
    <mergeCell ref="E37:F37"/>
    <mergeCell ref="A68:I68"/>
    <mergeCell ref="A4:C4"/>
    <mergeCell ref="A33:B33"/>
    <mergeCell ref="E4:F4"/>
    <mergeCell ref="A66:B66"/>
    <mergeCell ref="K138:L139"/>
    <mergeCell ref="A165:B165"/>
    <mergeCell ref="A136:C136"/>
    <mergeCell ref="K6:L7"/>
    <mergeCell ref="K39:L40"/>
    <mergeCell ref="A3:B3"/>
    <mergeCell ref="A69:B69"/>
    <mergeCell ref="A101:I101"/>
    <mergeCell ref="A134:I134"/>
    <mergeCell ref="E103:F103"/>
    <mergeCell ref="A70:C70"/>
    <mergeCell ref="E70:F70"/>
    <mergeCell ref="K72:L73"/>
    <mergeCell ref="A102:B102"/>
    <mergeCell ref="A135:B135"/>
    <mergeCell ref="K105:L106"/>
    <mergeCell ref="A132:B132"/>
    <mergeCell ref="A103:C103"/>
    <mergeCell ref="A99:B99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3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K206"/>
  <sheetViews>
    <sheetView zoomScale="80" zoomScaleNormal="80" zoomScalePageLayoutView="0" workbookViewId="0" topLeftCell="A1">
      <selection activeCell="M11" sqref="M11"/>
    </sheetView>
  </sheetViews>
  <sheetFormatPr defaultColWidth="9.00390625" defaultRowHeight="12.75"/>
  <cols>
    <col min="1" max="1" width="4.875" style="0" customWidth="1"/>
    <col min="2" max="2" width="22.625" style="0" customWidth="1"/>
    <col min="3" max="8" width="20.75390625" style="18" customWidth="1"/>
    <col min="9" max="9" width="20.75390625" style="28" customWidth="1"/>
    <col min="10" max="10" width="3.75390625" style="0" customWidth="1"/>
    <col min="11" max="11" width="7.375" style="0" customWidth="1"/>
  </cols>
  <sheetData>
    <row r="1" ht="19.5" customHeight="1"/>
    <row r="2" spans="1:11" ht="20.25" customHeight="1">
      <c r="A2" s="534" t="s">
        <v>67</v>
      </c>
      <c r="B2" s="534"/>
      <c r="C2" s="534"/>
      <c r="D2" s="534"/>
      <c r="E2" s="534"/>
      <c r="F2" s="534"/>
      <c r="G2" s="534"/>
      <c r="H2" s="534"/>
      <c r="I2" s="534"/>
      <c r="J2" s="11"/>
      <c r="K2" s="11"/>
    </row>
    <row r="3" spans="1:11" ht="19.5" thickBot="1">
      <c r="A3" s="504" t="s">
        <v>65</v>
      </c>
      <c r="B3" s="504"/>
      <c r="C3" s="362"/>
      <c r="D3" s="362"/>
      <c r="E3" s="362"/>
      <c r="F3" s="362"/>
      <c r="G3" s="19"/>
      <c r="H3" s="19"/>
      <c r="I3" s="20"/>
      <c r="J3" s="11"/>
      <c r="K3" s="11"/>
    </row>
    <row r="4" spans="1:10" ht="18.75" thickBot="1">
      <c r="A4" s="526" t="s">
        <v>38</v>
      </c>
      <c r="B4" s="527"/>
      <c r="C4" s="528"/>
      <c r="D4" s="388" t="s">
        <v>42</v>
      </c>
      <c r="E4" s="529"/>
      <c r="F4" s="530"/>
      <c r="G4" s="41"/>
      <c r="H4" s="19"/>
      <c r="I4" s="20"/>
      <c r="J4" s="5"/>
    </row>
    <row r="5" spans="1:9" s="10" customFormat="1" ht="45.75" customHeight="1" thickBot="1">
      <c r="A5" s="8" t="s">
        <v>0</v>
      </c>
      <c r="B5" s="8" t="s">
        <v>1</v>
      </c>
      <c r="C5" s="8" t="s">
        <v>56</v>
      </c>
      <c r="D5" s="8" t="s">
        <v>57</v>
      </c>
      <c r="E5" s="8" t="s">
        <v>58</v>
      </c>
      <c r="F5" s="8" t="s">
        <v>59</v>
      </c>
      <c r="G5" s="8" t="s">
        <v>60</v>
      </c>
      <c r="H5" s="8" t="s">
        <v>61</v>
      </c>
      <c r="I5" s="8" t="s">
        <v>62</v>
      </c>
    </row>
    <row r="6" spans="1:11" s="10" customFormat="1" ht="14.25" customHeight="1">
      <c r="A6" s="384">
        <v>1</v>
      </c>
      <c r="B6" s="59" t="s">
        <v>3</v>
      </c>
      <c r="C6" s="380">
        <v>1</v>
      </c>
      <c r="D6" s="287">
        <v>1</v>
      </c>
      <c r="E6" s="287">
        <v>1</v>
      </c>
      <c r="F6" s="287">
        <v>0</v>
      </c>
      <c r="G6" s="287">
        <v>0</v>
      </c>
      <c r="H6" s="103">
        <v>1</v>
      </c>
      <c r="I6" s="259">
        <f aca="true" t="shared" si="0" ref="I6:I32">SUM(C6:H6)</f>
        <v>4</v>
      </c>
      <c r="K6" s="541"/>
    </row>
    <row r="7" spans="1:11" s="10" customFormat="1" ht="15">
      <c r="A7" s="385">
        <v>2</v>
      </c>
      <c r="B7" s="61" t="s">
        <v>4</v>
      </c>
      <c r="C7" s="166">
        <v>0</v>
      </c>
      <c r="D7" s="99">
        <v>0</v>
      </c>
      <c r="E7" s="99">
        <v>1</v>
      </c>
      <c r="F7" s="99">
        <v>0</v>
      </c>
      <c r="G7" s="99">
        <v>0</v>
      </c>
      <c r="H7" s="211">
        <v>1</v>
      </c>
      <c r="I7" s="259">
        <f t="shared" si="0"/>
        <v>2</v>
      </c>
      <c r="K7" s="541"/>
    </row>
    <row r="8" spans="1:9" s="10" customFormat="1" ht="15">
      <c r="A8" s="385">
        <v>3</v>
      </c>
      <c r="B8" s="61" t="s">
        <v>5</v>
      </c>
      <c r="C8" s="166">
        <v>1</v>
      </c>
      <c r="D8" s="99">
        <v>3</v>
      </c>
      <c r="E8" s="99">
        <v>1</v>
      </c>
      <c r="F8" s="99">
        <v>0</v>
      </c>
      <c r="G8" s="99">
        <v>0</v>
      </c>
      <c r="H8" s="211">
        <v>0</v>
      </c>
      <c r="I8" s="259">
        <f t="shared" si="0"/>
        <v>5</v>
      </c>
    </row>
    <row r="9" spans="1:9" s="78" customFormat="1" ht="15">
      <c r="A9" s="386">
        <v>4</v>
      </c>
      <c r="B9" s="61" t="s">
        <v>6</v>
      </c>
      <c r="C9" s="212">
        <v>0</v>
      </c>
      <c r="D9" s="107">
        <v>0</v>
      </c>
      <c r="E9" s="107">
        <v>1</v>
      </c>
      <c r="F9" s="107">
        <v>0</v>
      </c>
      <c r="G9" s="107">
        <v>0</v>
      </c>
      <c r="H9" s="213">
        <v>0</v>
      </c>
      <c r="I9" s="259">
        <f t="shared" si="0"/>
        <v>1</v>
      </c>
    </row>
    <row r="10" spans="1:9" s="78" customFormat="1" ht="15">
      <c r="A10" s="386">
        <v>5</v>
      </c>
      <c r="B10" s="61" t="s">
        <v>7</v>
      </c>
      <c r="C10" s="212">
        <v>0</v>
      </c>
      <c r="D10" s="107">
        <v>2</v>
      </c>
      <c r="E10" s="107">
        <v>0</v>
      </c>
      <c r="F10" s="107">
        <v>0</v>
      </c>
      <c r="G10" s="107">
        <v>0</v>
      </c>
      <c r="H10" s="213">
        <v>0</v>
      </c>
      <c r="I10" s="259">
        <f t="shared" si="0"/>
        <v>2</v>
      </c>
    </row>
    <row r="11" spans="1:9" s="10" customFormat="1" ht="15">
      <c r="A11" s="385">
        <v>6</v>
      </c>
      <c r="B11" s="61" t="s">
        <v>8</v>
      </c>
      <c r="C11" s="166">
        <v>1</v>
      </c>
      <c r="D11" s="99">
        <v>0</v>
      </c>
      <c r="E11" s="99">
        <v>1</v>
      </c>
      <c r="F11" s="99">
        <v>0</v>
      </c>
      <c r="G11" s="99">
        <v>0</v>
      </c>
      <c r="H11" s="211">
        <v>0</v>
      </c>
      <c r="I11" s="259">
        <f t="shared" si="0"/>
        <v>2</v>
      </c>
    </row>
    <row r="12" spans="1:9" s="10" customFormat="1" ht="15">
      <c r="A12" s="385">
        <v>7</v>
      </c>
      <c r="B12" s="61" t="s">
        <v>9</v>
      </c>
      <c r="C12" s="166">
        <v>0</v>
      </c>
      <c r="D12" s="99">
        <v>0</v>
      </c>
      <c r="E12" s="99">
        <v>0</v>
      </c>
      <c r="F12" s="99">
        <v>0</v>
      </c>
      <c r="G12" s="99">
        <v>0</v>
      </c>
      <c r="H12" s="211">
        <v>0</v>
      </c>
      <c r="I12" s="259">
        <f t="shared" si="0"/>
        <v>0</v>
      </c>
    </row>
    <row r="13" spans="1:9" s="10" customFormat="1" ht="15">
      <c r="A13" s="385">
        <v>8</v>
      </c>
      <c r="B13" s="61" t="s">
        <v>10</v>
      </c>
      <c r="C13" s="166">
        <v>3</v>
      </c>
      <c r="D13" s="99">
        <v>0</v>
      </c>
      <c r="E13" s="99">
        <v>0</v>
      </c>
      <c r="F13" s="99">
        <v>0</v>
      </c>
      <c r="G13" s="99">
        <v>0</v>
      </c>
      <c r="H13" s="211">
        <v>0</v>
      </c>
      <c r="I13" s="259">
        <f>SUM(C13:H13)</f>
        <v>3</v>
      </c>
    </row>
    <row r="14" spans="1:9" s="10" customFormat="1" ht="15">
      <c r="A14" s="385">
        <v>9</v>
      </c>
      <c r="B14" s="61" t="s">
        <v>11</v>
      </c>
      <c r="C14" s="166">
        <v>1</v>
      </c>
      <c r="D14" s="99">
        <v>1</v>
      </c>
      <c r="E14" s="99">
        <v>0</v>
      </c>
      <c r="F14" s="99">
        <v>0</v>
      </c>
      <c r="G14" s="99">
        <v>0</v>
      </c>
      <c r="H14" s="211">
        <v>7</v>
      </c>
      <c r="I14" s="259">
        <f t="shared" si="0"/>
        <v>9</v>
      </c>
    </row>
    <row r="15" spans="1:9" s="10" customFormat="1" ht="15">
      <c r="A15" s="385">
        <v>10</v>
      </c>
      <c r="B15" s="61" t="s">
        <v>12</v>
      </c>
      <c r="C15" s="166">
        <v>0</v>
      </c>
      <c r="D15" s="99">
        <v>1</v>
      </c>
      <c r="E15" s="99">
        <v>0</v>
      </c>
      <c r="F15" s="99">
        <v>0</v>
      </c>
      <c r="G15" s="99">
        <v>0</v>
      </c>
      <c r="H15" s="211">
        <v>8</v>
      </c>
      <c r="I15" s="259">
        <f t="shared" si="0"/>
        <v>9</v>
      </c>
    </row>
    <row r="16" spans="1:9" s="10" customFormat="1" ht="15">
      <c r="A16" s="385">
        <v>11</v>
      </c>
      <c r="B16" s="61" t="s">
        <v>13</v>
      </c>
      <c r="C16" s="166">
        <v>1</v>
      </c>
      <c r="D16" s="99">
        <v>0</v>
      </c>
      <c r="E16" s="99">
        <v>0</v>
      </c>
      <c r="F16" s="99">
        <v>0</v>
      </c>
      <c r="G16" s="99">
        <v>0</v>
      </c>
      <c r="H16" s="211">
        <v>0</v>
      </c>
      <c r="I16" s="259">
        <f t="shared" si="0"/>
        <v>1</v>
      </c>
    </row>
    <row r="17" spans="1:9" s="10" customFormat="1" ht="15">
      <c r="A17" s="385">
        <v>12</v>
      </c>
      <c r="B17" s="61" t="s">
        <v>14</v>
      </c>
      <c r="C17" s="166">
        <v>3</v>
      </c>
      <c r="D17" s="99">
        <v>1</v>
      </c>
      <c r="E17" s="99">
        <v>0</v>
      </c>
      <c r="F17" s="99">
        <v>0</v>
      </c>
      <c r="G17" s="99">
        <v>0</v>
      </c>
      <c r="H17" s="211">
        <v>5</v>
      </c>
      <c r="I17" s="259">
        <f t="shared" si="0"/>
        <v>9</v>
      </c>
    </row>
    <row r="18" spans="1:9" s="78" customFormat="1" ht="15">
      <c r="A18" s="386">
        <v>13</v>
      </c>
      <c r="B18" s="61" t="s">
        <v>15</v>
      </c>
      <c r="C18" s="212">
        <v>0</v>
      </c>
      <c r="D18" s="107">
        <v>1</v>
      </c>
      <c r="E18" s="107">
        <v>0</v>
      </c>
      <c r="F18" s="107">
        <v>0</v>
      </c>
      <c r="G18" s="107">
        <v>0</v>
      </c>
      <c r="H18" s="213">
        <v>0</v>
      </c>
      <c r="I18" s="259">
        <f t="shared" si="0"/>
        <v>1</v>
      </c>
    </row>
    <row r="19" spans="1:9" s="78" customFormat="1" ht="15">
      <c r="A19" s="386">
        <v>14</v>
      </c>
      <c r="B19" s="61" t="s">
        <v>16</v>
      </c>
      <c r="C19" s="212">
        <v>10</v>
      </c>
      <c r="D19" s="107">
        <v>3</v>
      </c>
      <c r="E19" s="107">
        <v>2</v>
      </c>
      <c r="F19" s="107">
        <v>0</v>
      </c>
      <c r="G19" s="107">
        <v>0</v>
      </c>
      <c r="H19" s="213">
        <v>0</v>
      </c>
      <c r="I19" s="259">
        <f t="shared" si="0"/>
        <v>15</v>
      </c>
    </row>
    <row r="20" spans="1:9" s="78" customFormat="1" ht="15">
      <c r="A20" s="386">
        <v>15</v>
      </c>
      <c r="B20" s="61" t="s">
        <v>17</v>
      </c>
      <c r="C20" s="212">
        <v>1</v>
      </c>
      <c r="D20" s="107">
        <v>0</v>
      </c>
      <c r="E20" s="107">
        <v>0</v>
      </c>
      <c r="F20" s="107">
        <v>0</v>
      </c>
      <c r="G20" s="107">
        <v>0</v>
      </c>
      <c r="H20" s="213">
        <v>0</v>
      </c>
      <c r="I20" s="259">
        <f t="shared" si="0"/>
        <v>1</v>
      </c>
    </row>
    <row r="21" spans="1:9" s="10" customFormat="1" ht="15">
      <c r="A21" s="385">
        <v>16</v>
      </c>
      <c r="B21" s="61" t="s">
        <v>18</v>
      </c>
      <c r="C21" s="166">
        <v>3</v>
      </c>
      <c r="D21" s="99">
        <v>0</v>
      </c>
      <c r="E21" s="99">
        <v>0</v>
      </c>
      <c r="F21" s="99">
        <v>0</v>
      </c>
      <c r="G21" s="99">
        <v>0</v>
      </c>
      <c r="H21" s="211">
        <v>0</v>
      </c>
      <c r="I21" s="259">
        <f t="shared" si="0"/>
        <v>3</v>
      </c>
    </row>
    <row r="22" spans="1:9" s="10" customFormat="1" ht="15">
      <c r="A22" s="385">
        <v>17</v>
      </c>
      <c r="B22" s="61" t="s">
        <v>19</v>
      </c>
      <c r="C22" s="166">
        <v>0</v>
      </c>
      <c r="D22" s="99">
        <v>1</v>
      </c>
      <c r="E22" s="99">
        <v>0</v>
      </c>
      <c r="F22" s="99">
        <v>0</v>
      </c>
      <c r="G22" s="99">
        <v>0</v>
      </c>
      <c r="H22" s="211">
        <v>1</v>
      </c>
      <c r="I22" s="259">
        <f t="shared" si="0"/>
        <v>2</v>
      </c>
    </row>
    <row r="23" spans="1:9" s="10" customFormat="1" ht="15">
      <c r="A23" s="386">
        <v>18</v>
      </c>
      <c r="B23" s="61" t="s">
        <v>20</v>
      </c>
      <c r="C23" s="166">
        <v>2</v>
      </c>
      <c r="D23" s="99">
        <v>0</v>
      </c>
      <c r="E23" s="99">
        <v>0</v>
      </c>
      <c r="F23" s="99">
        <v>0</v>
      </c>
      <c r="G23" s="99">
        <v>0</v>
      </c>
      <c r="H23" s="211">
        <v>3</v>
      </c>
      <c r="I23" s="259">
        <f t="shared" si="0"/>
        <v>5</v>
      </c>
    </row>
    <row r="24" spans="1:9" s="78" customFormat="1" ht="15">
      <c r="A24" s="386">
        <v>19</v>
      </c>
      <c r="B24" s="61" t="s">
        <v>21</v>
      </c>
      <c r="C24" s="212">
        <v>1</v>
      </c>
      <c r="D24" s="107">
        <v>0</v>
      </c>
      <c r="E24" s="107">
        <v>1</v>
      </c>
      <c r="F24" s="107">
        <v>0</v>
      </c>
      <c r="G24" s="107">
        <v>0</v>
      </c>
      <c r="H24" s="213">
        <v>0</v>
      </c>
      <c r="I24" s="259">
        <f t="shared" si="0"/>
        <v>2</v>
      </c>
    </row>
    <row r="25" spans="1:9" s="10" customFormat="1" ht="15">
      <c r="A25" s="385">
        <v>20</v>
      </c>
      <c r="B25" s="61" t="s">
        <v>22</v>
      </c>
      <c r="C25" s="166">
        <v>0</v>
      </c>
      <c r="D25" s="99">
        <v>1</v>
      </c>
      <c r="E25" s="99">
        <v>0</v>
      </c>
      <c r="F25" s="99">
        <v>0</v>
      </c>
      <c r="G25" s="99">
        <v>0</v>
      </c>
      <c r="H25" s="211">
        <v>0</v>
      </c>
      <c r="I25" s="259">
        <f t="shared" si="0"/>
        <v>1</v>
      </c>
    </row>
    <row r="26" spans="1:9" s="10" customFormat="1" ht="15">
      <c r="A26" s="385">
        <v>21</v>
      </c>
      <c r="B26" s="61" t="s">
        <v>23</v>
      </c>
      <c r="C26" s="166">
        <v>0</v>
      </c>
      <c r="D26" s="99">
        <v>0</v>
      </c>
      <c r="E26" s="99">
        <v>0</v>
      </c>
      <c r="F26" s="99">
        <v>0</v>
      </c>
      <c r="G26" s="99">
        <v>0</v>
      </c>
      <c r="H26" s="211">
        <v>2</v>
      </c>
      <c r="I26" s="259">
        <f t="shared" si="0"/>
        <v>2</v>
      </c>
    </row>
    <row r="27" spans="1:9" s="10" customFormat="1" ht="15">
      <c r="A27" s="385">
        <v>22</v>
      </c>
      <c r="B27" s="61" t="s">
        <v>24</v>
      </c>
      <c r="C27" s="166">
        <v>0</v>
      </c>
      <c r="D27" s="99">
        <v>0</v>
      </c>
      <c r="E27" s="99">
        <v>0</v>
      </c>
      <c r="F27" s="99">
        <v>0</v>
      </c>
      <c r="G27" s="99">
        <v>0</v>
      </c>
      <c r="H27" s="211">
        <v>8</v>
      </c>
      <c r="I27" s="259">
        <f t="shared" si="0"/>
        <v>8</v>
      </c>
    </row>
    <row r="28" spans="1:9" s="10" customFormat="1" ht="15">
      <c r="A28" s="385">
        <v>23</v>
      </c>
      <c r="B28" s="61" t="s">
        <v>25</v>
      </c>
      <c r="C28" s="166">
        <v>1</v>
      </c>
      <c r="D28" s="99">
        <v>1</v>
      </c>
      <c r="E28" s="99">
        <v>0</v>
      </c>
      <c r="F28" s="99">
        <v>0</v>
      </c>
      <c r="G28" s="99">
        <v>0</v>
      </c>
      <c r="H28" s="211">
        <v>1</v>
      </c>
      <c r="I28" s="259">
        <f t="shared" si="0"/>
        <v>3</v>
      </c>
    </row>
    <row r="29" spans="1:9" s="78" customFormat="1" ht="15">
      <c r="A29" s="386">
        <v>24</v>
      </c>
      <c r="B29" s="61" t="s">
        <v>26</v>
      </c>
      <c r="C29" s="212">
        <v>0</v>
      </c>
      <c r="D29" s="107">
        <v>1</v>
      </c>
      <c r="E29" s="107">
        <v>1</v>
      </c>
      <c r="F29" s="107">
        <v>0</v>
      </c>
      <c r="G29" s="107">
        <v>0</v>
      </c>
      <c r="H29" s="213">
        <v>0</v>
      </c>
      <c r="I29" s="259">
        <f t="shared" si="0"/>
        <v>2</v>
      </c>
    </row>
    <row r="30" spans="1:9" s="10" customFormat="1" ht="15">
      <c r="A30" s="385">
        <v>25</v>
      </c>
      <c r="B30" s="61" t="s">
        <v>27</v>
      </c>
      <c r="C30" s="166">
        <v>0</v>
      </c>
      <c r="D30" s="99">
        <v>1</v>
      </c>
      <c r="E30" s="99">
        <v>0</v>
      </c>
      <c r="F30" s="99">
        <v>0</v>
      </c>
      <c r="G30" s="99">
        <v>0</v>
      </c>
      <c r="H30" s="211">
        <v>1</v>
      </c>
      <c r="I30" s="259">
        <f t="shared" si="0"/>
        <v>2</v>
      </c>
    </row>
    <row r="31" spans="1:9" s="10" customFormat="1" ht="15">
      <c r="A31" s="385">
        <v>26</v>
      </c>
      <c r="B31" s="230" t="s">
        <v>51</v>
      </c>
      <c r="C31" s="166">
        <v>0</v>
      </c>
      <c r="D31" s="99">
        <v>0</v>
      </c>
      <c r="E31" s="99">
        <v>0</v>
      </c>
      <c r="F31" s="99">
        <v>0</v>
      </c>
      <c r="G31" s="99">
        <v>0</v>
      </c>
      <c r="H31" s="211">
        <v>6</v>
      </c>
      <c r="I31" s="259">
        <f t="shared" si="0"/>
        <v>6</v>
      </c>
    </row>
    <row r="32" spans="1:9" s="10" customFormat="1" ht="18" customHeight="1" thickBot="1">
      <c r="A32" s="387">
        <v>27</v>
      </c>
      <c r="B32" s="231" t="s">
        <v>46</v>
      </c>
      <c r="C32" s="214">
        <v>0</v>
      </c>
      <c r="D32" s="100">
        <v>0</v>
      </c>
      <c r="E32" s="100">
        <v>0</v>
      </c>
      <c r="F32" s="100">
        <v>0</v>
      </c>
      <c r="G32" s="100">
        <v>0</v>
      </c>
      <c r="H32" s="215">
        <v>0</v>
      </c>
      <c r="I32" s="259">
        <f t="shared" si="0"/>
        <v>0</v>
      </c>
    </row>
    <row r="33" spans="1:9" ht="16.5" thickBot="1">
      <c r="A33" s="543" t="s">
        <v>2</v>
      </c>
      <c r="B33" s="544"/>
      <c r="C33" s="115">
        <f aca="true" t="shared" si="1" ref="C33:I33">SUM(C6:C32)</f>
        <v>29</v>
      </c>
      <c r="D33" s="115">
        <f t="shared" si="1"/>
        <v>18</v>
      </c>
      <c r="E33" s="115">
        <f t="shared" si="1"/>
        <v>9</v>
      </c>
      <c r="F33" s="115">
        <f t="shared" si="1"/>
        <v>0</v>
      </c>
      <c r="G33" s="115">
        <f t="shared" si="1"/>
        <v>0</v>
      </c>
      <c r="H33" s="115">
        <f t="shared" si="1"/>
        <v>44</v>
      </c>
      <c r="I33" s="49">
        <f t="shared" si="1"/>
        <v>100</v>
      </c>
    </row>
    <row r="34" ht="12.75">
      <c r="I34" s="18"/>
    </row>
    <row r="35" spans="3:9" ht="12.75">
      <c r="C35" s="42"/>
      <c r="D35" s="42"/>
      <c r="E35" s="42"/>
      <c r="F35" s="42"/>
      <c r="G35" s="42"/>
      <c r="H35" s="42"/>
      <c r="I35" s="18"/>
    </row>
    <row r="36" spans="1:9" ht="15" customHeight="1">
      <c r="A36" s="534" t="s">
        <v>67</v>
      </c>
      <c r="B36" s="534"/>
      <c r="C36" s="534"/>
      <c r="D36" s="534"/>
      <c r="E36" s="534"/>
      <c r="F36" s="534"/>
      <c r="G36" s="534"/>
      <c r="H36" s="534"/>
      <c r="I36" s="534"/>
    </row>
    <row r="37" spans="1:9" ht="21" customHeight="1" thickBot="1">
      <c r="A37" s="504" t="s">
        <v>65</v>
      </c>
      <c r="B37" s="504"/>
      <c r="C37" s="362"/>
      <c r="D37" s="362"/>
      <c r="E37" s="362"/>
      <c r="F37" s="362"/>
      <c r="G37" s="19"/>
      <c r="H37" s="19"/>
      <c r="I37" s="20"/>
    </row>
    <row r="38" spans="1:10" ht="18.75" thickBot="1">
      <c r="A38" s="526" t="s">
        <v>38</v>
      </c>
      <c r="B38" s="527"/>
      <c r="C38" s="528"/>
      <c r="D38" s="388" t="s">
        <v>43</v>
      </c>
      <c r="E38" s="529"/>
      <c r="F38" s="530"/>
      <c r="G38" s="41"/>
      <c r="H38" s="19"/>
      <c r="I38" s="20"/>
      <c r="J38" s="5"/>
    </row>
    <row r="39" spans="1:9" s="10" customFormat="1" ht="45" customHeight="1" thickBot="1">
      <c r="A39" s="8" t="s">
        <v>0</v>
      </c>
      <c r="B39" s="8" t="s">
        <v>1</v>
      </c>
      <c r="C39" s="8" t="s">
        <v>56</v>
      </c>
      <c r="D39" s="8" t="s">
        <v>57</v>
      </c>
      <c r="E39" s="8" t="s">
        <v>58</v>
      </c>
      <c r="F39" s="8" t="s">
        <v>59</v>
      </c>
      <c r="G39" s="8" t="s">
        <v>60</v>
      </c>
      <c r="H39" s="8" t="s">
        <v>61</v>
      </c>
      <c r="I39" s="8" t="s">
        <v>62</v>
      </c>
    </row>
    <row r="40" spans="1:11" s="10" customFormat="1" ht="15.75">
      <c r="A40" s="384">
        <v>1</v>
      </c>
      <c r="B40" s="59" t="s">
        <v>3</v>
      </c>
      <c r="C40" s="380">
        <v>0</v>
      </c>
      <c r="D40" s="287">
        <v>0</v>
      </c>
      <c r="E40" s="287">
        <v>0</v>
      </c>
      <c r="F40" s="287">
        <v>0</v>
      </c>
      <c r="G40" s="287">
        <v>0</v>
      </c>
      <c r="H40" s="103">
        <v>0</v>
      </c>
      <c r="I40" s="265">
        <f aca="true" t="shared" si="2" ref="I40:I66">SUM(C40:H40)</f>
        <v>0</v>
      </c>
      <c r="K40" s="541"/>
    </row>
    <row r="41" spans="1:11" s="10" customFormat="1" ht="15.75">
      <c r="A41" s="385">
        <v>2</v>
      </c>
      <c r="B41" s="61" t="s">
        <v>4</v>
      </c>
      <c r="C41" s="166">
        <v>0</v>
      </c>
      <c r="D41" s="99">
        <v>0</v>
      </c>
      <c r="E41" s="99">
        <v>0</v>
      </c>
      <c r="F41" s="99">
        <v>0</v>
      </c>
      <c r="G41" s="99">
        <v>0</v>
      </c>
      <c r="H41" s="211">
        <v>0</v>
      </c>
      <c r="I41" s="265">
        <f t="shared" si="2"/>
        <v>0</v>
      </c>
      <c r="K41" s="541"/>
    </row>
    <row r="42" spans="1:9" s="10" customFormat="1" ht="15.75">
      <c r="A42" s="385">
        <v>3</v>
      </c>
      <c r="B42" s="61" t="s">
        <v>5</v>
      </c>
      <c r="C42" s="166">
        <v>1</v>
      </c>
      <c r="D42" s="99">
        <v>2</v>
      </c>
      <c r="E42" s="99">
        <v>2</v>
      </c>
      <c r="F42" s="99">
        <v>0</v>
      </c>
      <c r="G42" s="99">
        <v>0</v>
      </c>
      <c r="H42" s="211">
        <v>1</v>
      </c>
      <c r="I42" s="265">
        <f t="shared" si="2"/>
        <v>6</v>
      </c>
    </row>
    <row r="43" spans="1:9" s="10" customFormat="1" ht="15.75">
      <c r="A43" s="386">
        <v>4</v>
      </c>
      <c r="B43" s="61" t="s">
        <v>6</v>
      </c>
      <c r="C43" s="166">
        <v>1</v>
      </c>
      <c r="D43" s="99">
        <v>2</v>
      </c>
      <c r="E43" s="99">
        <v>0</v>
      </c>
      <c r="F43" s="99">
        <v>0</v>
      </c>
      <c r="G43" s="99">
        <v>0</v>
      </c>
      <c r="H43" s="211">
        <v>0</v>
      </c>
      <c r="I43" s="265">
        <f t="shared" si="2"/>
        <v>3</v>
      </c>
    </row>
    <row r="44" spans="1:9" s="10" customFormat="1" ht="15.75">
      <c r="A44" s="386">
        <v>5</v>
      </c>
      <c r="B44" s="61" t="s">
        <v>7</v>
      </c>
      <c r="C44" s="166">
        <v>2</v>
      </c>
      <c r="D44" s="99">
        <v>0</v>
      </c>
      <c r="E44" s="99">
        <v>0</v>
      </c>
      <c r="F44" s="99">
        <v>0</v>
      </c>
      <c r="G44" s="99">
        <v>0</v>
      </c>
      <c r="H44" s="211">
        <v>1</v>
      </c>
      <c r="I44" s="265">
        <f t="shared" si="2"/>
        <v>3</v>
      </c>
    </row>
    <row r="45" spans="1:9" s="10" customFormat="1" ht="15.75">
      <c r="A45" s="385">
        <v>6</v>
      </c>
      <c r="B45" s="61" t="s">
        <v>8</v>
      </c>
      <c r="C45" s="166">
        <v>0</v>
      </c>
      <c r="D45" s="99">
        <v>0</v>
      </c>
      <c r="E45" s="99">
        <v>0</v>
      </c>
      <c r="F45" s="99">
        <v>0</v>
      </c>
      <c r="G45" s="99">
        <v>0</v>
      </c>
      <c r="H45" s="211">
        <v>0</v>
      </c>
      <c r="I45" s="265">
        <f t="shared" si="2"/>
        <v>0</v>
      </c>
    </row>
    <row r="46" spans="1:9" s="10" customFormat="1" ht="15.75">
      <c r="A46" s="385">
        <v>7</v>
      </c>
      <c r="B46" s="61" t="s">
        <v>9</v>
      </c>
      <c r="C46" s="166">
        <v>0</v>
      </c>
      <c r="D46" s="99">
        <v>1</v>
      </c>
      <c r="E46" s="99">
        <v>0</v>
      </c>
      <c r="F46" s="99">
        <v>0</v>
      </c>
      <c r="G46" s="99">
        <v>0</v>
      </c>
      <c r="H46" s="211">
        <v>0</v>
      </c>
      <c r="I46" s="265">
        <f t="shared" si="2"/>
        <v>1</v>
      </c>
    </row>
    <row r="47" spans="1:9" s="10" customFormat="1" ht="15.75">
      <c r="A47" s="385">
        <v>8</v>
      </c>
      <c r="B47" s="61" t="s">
        <v>10</v>
      </c>
      <c r="C47" s="166">
        <v>0</v>
      </c>
      <c r="D47" s="99">
        <v>0</v>
      </c>
      <c r="E47" s="99">
        <v>0</v>
      </c>
      <c r="F47" s="99">
        <v>0</v>
      </c>
      <c r="G47" s="99">
        <v>0</v>
      </c>
      <c r="H47" s="211">
        <v>0</v>
      </c>
      <c r="I47" s="265">
        <f t="shared" si="2"/>
        <v>0</v>
      </c>
    </row>
    <row r="48" spans="1:9" s="10" customFormat="1" ht="15.75">
      <c r="A48" s="385">
        <v>9</v>
      </c>
      <c r="B48" s="61" t="s">
        <v>11</v>
      </c>
      <c r="C48" s="166">
        <v>2</v>
      </c>
      <c r="D48" s="99">
        <v>0</v>
      </c>
      <c r="E48" s="99">
        <v>0</v>
      </c>
      <c r="F48" s="99">
        <v>0</v>
      </c>
      <c r="G48" s="99">
        <v>0</v>
      </c>
      <c r="H48" s="211">
        <v>0</v>
      </c>
      <c r="I48" s="265">
        <f t="shared" si="2"/>
        <v>2</v>
      </c>
    </row>
    <row r="49" spans="1:9" s="10" customFormat="1" ht="15.75">
      <c r="A49" s="385">
        <v>10</v>
      </c>
      <c r="B49" s="61" t="s">
        <v>12</v>
      </c>
      <c r="C49" s="166">
        <v>0</v>
      </c>
      <c r="D49" s="99">
        <v>0</v>
      </c>
      <c r="E49" s="99">
        <v>0</v>
      </c>
      <c r="F49" s="99">
        <v>0</v>
      </c>
      <c r="G49" s="99">
        <v>0</v>
      </c>
      <c r="H49" s="211">
        <v>4</v>
      </c>
      <c r="I49" s="265">
        <f t="shared" si="2"/>
        <v>4</v>
      </c>
    </row>
    <row r="50" spans="1:9" s="10" customFormat="1" ht="15.75">
      <c r="A50" s="385">
        <v>11</v>
      </c>
      <c r="B50" s="61" t="s">
        <v>13</v>
      </c>
      <c r="C50" s="166">
        <v>0</v>
      </c>
      <c r="D50" s="99">
        <v>0</v>
      </c>
      <c r="E50" s="99">
        <v>0</v>
      </c>
      <c r="F50" s="99">
        <v>0</v>
      </c>
      <c r="G50" s="99">
        <v>0</v>
      </c>
      <c r="H50" s="211">
        <v>0</v>
      </c>
      <c r="I50" s="265">
        <f t="shared" si="2"/>
        <v>0</v>
      </c>
    </row>
    <row r="51" spans="1:9" s="78" customFormat="1" ht="15.75">
      <c r="A51" s="385">
        <v>12</v>
      </c>
      <c r="B51" s="61" t="s">
        <v>14</v>
      </c>
      <c r="C51" s="212">
        <v>4</v>
      </c>
      <c r="D51" s="107">
        <v>1</v>
      </c>
      <c r="E51" s="107">
        <v>0</v>
      </c>
      <c r="F51" s="107">
        <v>0</v>
      </c>
      <c r="G51" s="107">
        <v>0</v>
      </c>
      <c r="H51" s="213">
        <v>7</v>
      </c>
      <c r="I51" s="265">
        <f t="shared" si="2"/>
        <v>12</v>
      </c>
    </row>
    <row r="52" spans="1:9" s="10" customFormat="1" ht="15.75">
      <c r="A52" s="386">
        <v>13</v>
      </c>
      <c r="B52" s="61" t="s">
        <v>15</v>
      </c>
      <c r="C52" s="166">
        <v>0</v>
      </c>
      <c r="D52" s="99">
        <v>2</v>
      </c>
      <c r="E52" s="99">
        <v>0</v>
      </c>
      <c r="F52" s="99">
        <v>0</v>
      </c>
      <c r="G52" s="99">
        <v>0</v>
      </c>
      <c r="H52" s="211">
        <v>0</v>
      </c>
      <c r="I52" s="265">
        <f t="shared" si="2"/>
        <v>2</v>
      </c>
    </row>
    <row r="53" spans="1:9" s="10" customFormat="1" ht="15.75">
      <c r="A53" s="386">
        <v>14</v>
      </c>
      <c r="B53" s="61" t="s">
        <v>16</v>
      </c>
      <c r="C53" s="166">
        <v>1</v>
      </c>
      <c r="D53" s="99">
        <v>1</v>
      </c>
      <c r="E53" s="99">
        <v>2</v>
      </c>
      <c r="F53" s="99">
        <v>0</v>
      </c>
      <c r="G53" s="99">
        <v>0</v>
      </c>
      <c r="H53" s="211">
        <v>0</v>
      </c>
      <c r="I53" s="265">
        <f t="shared" si="2"/>
        <v>4</v>
      </c>
    </row>
    <row r="54" spans="1:9" s="10" customFormat="1" ht="15.75">
      <c r="A54" s="386">
        <v>15</v>
      </c>
      <c r="B54" s="61" t="s">
        <v>17</v>
      </c>
      <c r="C54" s="166">
        <v>1</v>
      </c>
      <c r="D54" s="99">
        <v>1</v>
      </c>
      <c r="E54" s="99">
        <v>1</v>
      </c>
      <c r="F54" s="99">
        <v>0</v>
      </c>
      <c r="G54" s="99">
        <v>0</v>
      </c>
      <c r="H54" s="211">
        <v>5</v>
      </c>
      <c r="I54" s="265">
        <f t="shared" si="2"/>
        <v>8</v>
      </c>
    </row>
    <row r="55" spans="1:9" s="10" customFormat="1" ht="15.75">
      <c r="A55" s="385">
        <v>16</v>
      </c>
      <c r="B55" s="61" t="s">
        <v>18</v>
      </c>
      <c r="C55" s="166">
        <v>1</v>
      </c>
      <c r="D55" s="99">
        <v>0</v>
      </c>
      <c r="E55" s="99">
        <v>1</v>
      </c>
      <c r="F55" s="99">
        <v>0</v>
      </c>
      <c r="G55" s="99">
        <v>0</v>
      </c>
      <c r="H55" s="211">
        <v>0</v>
      </c>
      <c r="I55" s="265">
        <f t="shared" si="2"/>
        <v>2</v>
      </c>
    </row>
    <row r="56" spans="1:9" s="78" customFormat="1" ht="15.75">
      <c r="A56" s="385">
        <v>17</v>
      </c>
      <c r="B56" s="61" t="s">
        <v>19</v>
      </c>
      <c r="C56" s="212">
        <v>0</v>
      </c>
      <c r="D56" s="107">
        <v>0</v>
      </c>
      <c r="E56" s="107">
        <v>1</v>
      </c>
      <c r="F56" s="107">
        <v>0</v>
      </c>
      <c r="G56" s="107">
        <v>0</v>
      </c>
      <c r="H56" s="213">
        <v>2</v>
      </c>
      <c r="I56" s="265">
        <f t="shared" si="2"/>
        <v>3</v>
      </c>
    </row>
    <row r="57" spans="1:9" s="10" customFormat="1" ht="15.75">
      <c r="A57" s="386">
        <v>18</v>
      </c>
      <c r="B57" s="61" t="s">
        <v>20</v>
      </c>
      <c r="C57" s="166">
        <v>1</v>
      </c>
      <c r="D57" s="99">
        <v>0</v>
      </c>
      <c r="E57" s="99">
        <v>1</v>
      </c>
      <c r="F57" s="99">
        <v>0</v>
      </c>
      <c r="G57" s="99">
        <v>0</v>
      </c>
      <c r="H57" s="211">
        <v>1</v>
      </c>
      <c r="I57" s="265">
        <f t="shared" si="2"/>
        <v>3</v>
      </c>
    </row>
    <row r="58" spans="1:9" s="10" customFormat="1" ht="15.75">
      <c r="A58" s="386">
        <v>19</v>
      </c>
      <c r="B58" s="61" t="s">
        <v>21</v>
      </c>
      <c r="C58" s="166">
        <v>2</v>
      </c>
      <c r="D58" s="99">
        <v>0</v>
      </c>
      <c r="E58" s="99">
        <v>0</v>
      </c>
      <c r="F58" s="99">
        <v>0</v>
      </c>
      <c r="G58" s="99">
        <v>0</v>
      </c>
      <c r="H58" s="211">
        <v>0</v>
      </c>
      <c r="I58" s="265">
        <f t="shared" si="2"/>
        <v>2</v>
      </c>
    </row>
    <row r="59" spans="1:9" s="10" customFormat="1" ht="15.75">
      <c r="A59" s="385">
        <v>20</v>
      </c>
      <c r="B59" s="61" t="s">
        <v>22</v>
      </c>
      <c r="C59" s="166">
        <v>0</v>
      </c>
      <c r="D59" s="99">
        <v>1</v>
      </c>
      <c r="E59" s="99">
        <v>2</v>
      </c>
      <c r="F59" s="99">
        <v>0</v>
      </c>
      <c r="G59" s="99">
        <v>0</v>
      </c>
      <c r="H59" s="211">
        <v>0</v>
      </c>
      <c r="I59" s="265">
        <f t="shared" si="2"/>
        <v>3</v>
      </c>
    </row>
    <row r="60" spans="1:9" s="10" customFormat="1" ht="15.75">
      <c r="A60" s="385">
        <v>21</v>
      </c>
      <c r="B60" s="61" t="s">
        <v>23</v>
      </c>
      <c r="C60" s="166">
        <v>0</v>
      </c>
      <c r="D60" s="99">
        <v>2</v>
      </c>
      <c r="E60" s="99">
        <v>0</v>
      </c>
      <c r="F60" s="99">
        <v>0</v>
      </c>
      <c r="G60" s="99">
        <v>0</v>
      </c>
      <c r="H60" s="211">
        <v>3</v>
      </c>
      <c r="I60" s="265">
        <f t="shared" si="2"/>
        <v>5</v>
      </c>
    </row>
    <row r="61" spans="1:9" s="10" customFormat="1" ht="15.75">
      <c r="A61" s="385">
        <v>22</v>
      </c>
      <c r="B61" s="61" t="s">
        <v>24</v>
      </c>
      <c r="C61" s="166">
        <v>0</v>
      </c>
      <c r="D61" s="99">
        <v>0</v>
      </c>
      <c r="E61" s="99">
        <v>0</v>
      </c>
      <c r="F61" s="99">
        <v>0</v>
      </c>
      <c r="G61" s="99">
        <v>0</v>
      </c>
      <c r="H61" s="211">
        <v>1</v>
      </c>
      <c r="I61" s="265">
        <f t="shared" si="2"/>
        <v>1</v>
      </c>
    </row>
    <row r="62" spans="1:9" s="10" customFormat="1" ht="15.75">
      <c r="A62" s="385">
        <v>23</v>
      </c>
      <c r="B62" s="61" t="s">
        <v>25</v>
      </c>
      <c r="C62" s="166">
        <v>0</v>
      </c>
      <c r="D62" s="99">
        <v>1</v>
      </c>
      <c r="E62" s="99">
        <v>0</v>
      </c>
      <c r="F62" s="99">
        <v>0</v>
      </c>
      <c r="G62" s="99">
        <v>0</v>
      </c>
      <c r="H62" s="211">
        <v>1</v>
      </c>
      <c r="I62" s="265">
        <f t="shared" si="2"/>
        <v>2</v>
      </c>
    </row>
    <row r="63" spans="1:9" s="10" customFormat="1" ht="15.75">
      <c r="A63" s="386">
        <v>24</v>
      </c>
      <c r="B63" s="61" t="s">
        <v>26</v>
      </c>
      <c r="C63" s="166">
        <v>0</v>
      </c>
      <c r="D63" s="99">
        <v>0</v>
      </c>
      <c r="E63" s="99">
        <v>0</v>
      </c>
      <c r="F63" s="99">
        <v>0</v>
      </c>
      <c r="G63" s="99">
        <v>0</v>
      </c>
      <c r="H63" s="211">
        <v>2</v>
      </c>
      <c r="I63" s="265">
        <f t="shared" si="2"/>
        <v>2</v>
      </c>
    </row>
    <row r="64" spans="1:9" s="10" customFormat="1" ht="15.75">
      <c r="A64" s="385">
        <v>25</v>
      </c>
      <c r="B64" s="61" t="s">
        <v>27</v>
      </c>
      <c r="C64" s="166">
        <v>0</v>
      </c>
      <c r="D64" s="99">
        <v>2</v>
      </c>
      <c r="E64" s="99">
        <v>0</v>
      </c>
      <c r="F64" s="99">
        <v>0</v>
      </c>
      <c r="G64" s="99">
        <v>0</v>
      </c>
      <c r="H64" s="211">
        <v>1</v>
      </c>
      <c r="I64" s="265">
        <f t="shared" si="2"/>
        <v>3</v>
      </c>
    </row>
    <row r="65" spans="1:9" s="10" customFormat="1" ht="15.75">
      <c r="A65" s="385">
        <v>26</v>
      </c>
      <c r="B65" s="230" t="s">
        <v>51</v>
      </c>
      <c r="C65" s="166">
        <v>1</v>
      </c>
      <c r="D65" s="99">
        <v>1</v>
      </c>
      <c r="E65" s="99">
        <v>0</v>
      </c>
      <c r="F65" s="99">
        <v>0</v>
      </c>
      <c r="G65" s="99">
        <v>0</v>
      </c>
      <c r="H65" s="211">
        <v>8</v>
      </c>
      <c r="I65" s="265">
        <f t="shared" si="2"/>
        <v>10</v>
      </c>
    </row>
    <row r="66" spans="1:9" s="10" customFormat="1" ht="16.5" thickBot="1">
      <c r="A66" s="387">
        <v>27</v>
      </c>
      <c r="B66" s="231" t="s">
        <v>74</v>
      </c>
      <c r="C66" s="214">
        <v>0</v>
      </c>
      <c r="D66" s="100">
        <v>0</v>
      </c>
      <c r="E66" s="100">
        <v>0</v>
      </c>
      <c r="F66" s="100">
        <v>0</v>
      </c>
      <c r="G66" s="100">
        <v>0</v>
      </c>
      <c r="H66" s="215">
        <v>0</v>
      </c>
      <c r="I66" s="265">
        <f t="shared" si="2"/>
        <v>0</v>
      </c>
    </row>
    <row r="67" spans="1:9" ht="16.5" thickBot="1">
      <c r="A67" s="536" t="s">
        <v>2</v>
      </c>
      <c r="B67" s="537"/>
      <c r="C67" s="381">
        <f aca="true" t="shared" si="3" ref="C67:I67">SUM(C40:C66)</f>
        <v>17</v>
      </c>
      <c r="D67" s="295">
        <f t="shared" si="3"/>
        <v>17</v>
      </c>
      <c r="E67" s="295">
        <f t="shared" si="3"/>
        <v>10</v>
      </c>
      <c r="F67" s="295">
        <f t="shared" si="3"/>
        <v>0</v>
      </c>
      <c r="G67" s="295">
        <f t="shared" si="3"/>
        <v>0</v>
      </c>
      <c r="H67" s="295">
        <f t="shared" si="3"/>
        <v>37</v>
      </c>
      <c r="I67" s="132">
        <f t="shared" si="3"/>
        <v>81</v>
      </c>
    </row>
    <row r="68" ht="12.75">
      <c r="I68" s="18"/>
    </row>
    <row r="69" spans="3:9" ht="12.75">
      <c r="C69" s="42"/>
      <c r="D69" s="42"/>
      <c r="E69" s="42"/>
      <c r="F69" s="42"/>
      <c r="G69" s="42"/>
      <c r="H69" s="42"/>
      <c r="I69" s="18"/>
    </row>
    <row r="70" spans="1:9" ht="18">
      <c r="A70" s="534" t="s">
        <v>67</v>
      </c>
      <c r="B70" s="534"/>
      <c r="C70" s="534"/>
      <c r="D70" s="534"/>
      <c r="E70" s="534"/>
      <c r="F70" s="534"/>
      <c r="G70" s="534"/>
      <c r="H70" s="534"/>
      <c r="I70" s="534"/>
    </row>
    <row r="71" spans="1:9" ht="18.75" thickBot="1">
      <c r="A71" s="504" t="s">
        <v>65</v>
      </c>
      <c r="B71" s="504"/>
      <c r="C71" s="362"/>
      <c r="D71" s="362"/>
      <c r="E71" s="362"/>
      <c r="F71" s="362"/>
      <c r="G71" s="19"/>
      <c r="H71" s="19"/>
      <c r="I71" s="20"/>
    </row>
    <row r="72" spans="1:10" ht="18.75" thickBot="1">
      <c r="A72" s="526" t="s">
        <v>38</v>
      </c>
      <c r="B72" s="527"/>
      <c r="C72" s="528"/>
      <c r="D72" s="388" t="s">
        <v>44</v>
      </c>
      <c r="E72" s="529"/>
      <c r="F72" s="530"/>
      <c r="G72" s="41"/>
      <c r="H72" s="19"/>
      <c r="I72" s="20"/>
      <c r="J72" s="5"/>
    </row>
    <row r="73" spans="1:9" s="10" customFormat="1" ht="45.75" customHeight="1" thickBot="1">
      <c r="A73" s="8" t="s">
        <v>0</v>
      </c>
      <c r="B73" s="8" t="s">
        <v>1</v>
      </c>
      <c r="C73" s="8" t="s">
        <v>56</v>
      </c>
      <c r="D73" s="8" t="s">
        <v>57</v>
      </c>
      <c r="E73" s="8" t="s">
        <v>58</v>
      </c>
      <c r="F73" s="8" t="s">
        <v>59</v>
      </c>
      <c r="G73" s="8" t="s">
        <v>60</v>
      </c>
      <c r="H73" s="8" t="s">
        <v>61</v>
      </c>
      <c r="I73" s="8" t="s">
        <v>62</v>
      </c>
    </row>
    <row r="74" spans="1:11" s="10" customFormat="1" ht="15.75" thickBot="1">
      <c r="A74" s="384">
        <v>1</v>
      </c>
      <c r="B74" s="59" t="s">
        <v>3</v>
      </c>
      <c r="C74" s="166">
        <v>0</v>
      </c>
      <c r="D74" s="154">
        <v>0</v>
      </c>
      <c r="E74" s="99">
        <v>0</v>
      </c>
      <c r="F74" s="99">
        <v>0</v>
      </c>
      <c r="G74" s="99">
        <v>0</v>
      </c>
      <c r="H74" s="99">
        <v>1</v>
      </c>
      <c r="I74" s="256">
        <f aca="true" t="shared" si="4" ref="I74:I100">SUM(C74:H74)</f>
        <v>1</v>
      </c>
      <c r="K74" s="541"/>
    </row>
    <row r="75" spans="1:11" s="78" customFormat="1" ht="15.75" thickBot="1">
      <c r="A75" s="385">
        <v>2</v>
      </c>
      <c r="B75" s="61" t="s">
        <v>4</v>
      </c>
      <c r="C75" s="212">
        <v>0</v>
      </c>
      <c r="D75" s="289">
        <v>0</v>
      </c>
      <c r="E75" s="107">
        <v>1</v>
      </c>
      <c r="F75" s="107">
        <v>0</v>
      </c>
      <c r="G75" s="107">
        <v>0</v>
      </c>
      <c r="H75" s="107">
        <v>0</v>
      </c>
      <c r="I75" s="256">
        <f t="shared" si="4"/>
        <v>1</v>
      </c>
      <c r="K75" s="541"/>
    </row>
    <row r="76" spans="1:9" s="10" customFormat="1" ht="15.75" thickBot="1">
      <c r="A76" s="385">
        <v>3</v>
      </c>
      <c r="B76" s="61" t="s">
        <v>5</v>
      </c>
      <c r="C76" s="166">
        <v>1</v>
      </c>
      <c r="D76" s="154">
        <v>0</v>
      </c>
      <c r="E76" s="99">
        <v>1</v>
      </c>
      <c r="F76" s="99">
        <v>0</v>
      </c>
      <c r="G76" s="99">
        <v>0</v>
      </c>
      <c r="H76" s="99">
        <v>1</v>
      </c>
      <c r="I76" s="256">
        <f t="shared" si="4"/>
        <v>3</v>
      </c>
    </row>
    <row r="77" spans="1:9" s="58" customFormat="1" ht="15.75" thickBot="1">
      <c r="A77" s="386">
        <v>4</v>
      </c>
      <c r="B77" s="61" t="s">
        <v>6</v>
      </c>
      <c r="C77" s="166">
        <v>0</v>
      </c>
      <c r="D77" s="154">
        <v>2</v>
      </c>
      <c r="E77" s="99">
        <v>1</v>
      </c>
      <c r="F77" s="99">
        <v>0</v>
      </c>
      <c r="G77" s="99">
        <v>0</v>
      </c>
      <c r="H77" s="99">
        <v>0</v>
      </c>
      <c r="I77" s="256">
        <f t="shared" si="4"/>
        <v>3</v>
      </c>
    </row>
    <row r="78" spans="1:9" s="10" customFormat="1" ht="15.75" thickBot="1">
      <c r="A78" s="386">
        <v>5</v>
      </c>
      <c r="B78" s="61" t="s">
        <v>7</v>
      </c>
      <c r="C78" s="166">
        <v>4</v>
      </c>
      <c r="D78" s="154">
        <v>0</v>
      </c>
      <c r="E78" s="99">
        <v>0</v>
      </c>
      <c r="F78" s="99">
        <v>0</v>
      </c>
      <c r="G78" s="99">
        <v>0</v>
      </c>
      <c r="H78" s="99">
        <v>1</v>
      </c>
      <c r="I78" s="256">
        <f t="shared" si="4"/>
        <v>5</v>
      </c>
    </row>
    <row r="79" spans="1:9" s="10" customFormat="1" ht="15.75" thickBot="1">
      <c r="A79" s="385">
        <v>6</v>
      </c>
      <c r="B79" s="61" t="s">
        <v>8</v>
      </c>
      <c r="C79" s="166">
        <v>0</v>
      </c>
      <c r="D79" s="154">
        <v>0</v>
      </c>
      <c r="E79" s="99">
        <v>0</v>
      </c>
      <c r="F79" s="99">
        <v>0</v>
      </c>
      <c r="G79" s="99">
        <v>0</v>
      </c>
      <c r="H79" s="99">
        <v>0</v>
      </c>
      <c r="I79" s="256">
        <f t="shared" si="4"/>
        <v>0</v>
      </c>
    </row>
    <row r="80" spans="1:9" s="10" customFormat="1" ht="15.75" thickBot="1">
      <c r="A80" s="385">
        <v>7</v>
      </c>
      <c r="B80" s="61" t="s">
        <v>9</v>
      </c>
      <c r="C80" s="166">
        <v>0</v>
      </c>
      <c r="D80" s="154">
        <v>0</v>
      </c>
      <c r="E80" s="99">
        <v>0</v>
      </c>
      <c r="F80" s="99">
        <v>0</v>
      </c>
      <c r="G80" s="99">
        <v>0</v>
      </c>
      <c r="H80" s="99">
        <v>1</v>
      </c>
      <c r="I80" s="256">
        <f t="shared" si="4"/>
        <v>1</v>
      </c>
    </row>
    <row r="81" spans="1:9" s="10" customFormat="1" ht="15.75" thickBot="1">
      <c r="A81" s="385">
        <v>8</v>
      </c>
      <c r="B81" s="61" t="s">
        <v>10</v>
      </c>
      <c r="C81" s="166">
        <v>1</v>
      </c>
      <c r="D81" s="154">
        <v>0</v>
      </c>
      <c r="E81" s="99">
        <v>1</v>
      </c>
      <c r="F81" s="99">
        <v>0</v>
      </c>
      <c r="G81" s="99">
        <v>0</v>
      </c>
      <c r="H81" s="99">
        <v>0</v>
      </c>
      <c r="I81" s="256">
        <f t="shared" si="4"/>
        <v>2</v>
      </c>
    </row>
    <row r="82" spans="1:9" s="10" customFormat="1" ht="15.75" thickBot="1">
      <c r="A82" s="385">
        <v>9</v>
      </c>
      <c r="B82" s="61" t="s">
        <v>11</v>
      </c>
      <c r="C82" s="166">
        <v>1</v>
      </c>
      <c r="D82" s="154">
        <v>1</v>
      </c>
      <c r="E82" s="99">
        <v>0</v>
      </c>
      <c r="F82" s="99">
        <v>0</v>
      </c>
      <c r="G82" s="99">
        <v>0</v>
      </c>
      <c r="H82" s="99">
        <v>2</v>
      </c>
      <c r="I82" s="256">
        <f t="shared" si="4"/>
        <v>4</v>
      </c>
    </row>
    <row r="83" spans="1:9" s="10" customFormat="1" ht="15.75" thickBot="1">
      <c r="A83" s="385">
        <v>10</v>
      </c>
      <c r="B83" s="61" t="s">
        <v>12</v>
      </c>
      <c r="C83" s="166">
        <v>1</v>
      </c>
      <c r="D83" s="154">
        <v>0</v>
      </c>
      <c r="E83" s="99">
        <v>0</v>
      </c>
      <c r="F83" s="99">
        <v>0</v>
      </c>
      <c r="G83" s="99">
        <v>0</v>
      </c>
      <c r="H83" s="99">
        <v>9</v>
      </c>
      <c r="I83" s="256">
        <f t="shared" si="4"/>
        <v>10</v>
      </c>
    </row>
    <row r="84" spans="1:9" s="10" customFormat="1" ht="15.75" thickBot="1">
      <c r="A84" s="385">
        <v>11</v>
      </c>
      <c r="B84" s="61" t="s">
        <v>13</v>
      </c>
      <c r="C84" s="166">
        <v>0</v>
      </c>
      <c r="D84" s="154">
        <v>0</v>
      </c>
      <c r="E84" s="99">
        <v>0</v>
      </c>
      <c r="F84" s="99">
        <v>0</v>
      </c>
      <c r="G84" s="99">
        <v>0</v>
      </c>
      <c r="H84" s="99">
        <v>0</v>
      </c>
      <c r="I84" s="256">
        <f t="shared" si="4"/>
        <v>0</v>
      </c>
    </row>
    <row r="85" spans="1:9" s="10" customFormat="1" ht="15.75" thickBot="1">
      <c r="A85" s="385">
        <v>12</v>
      </c>
      <c r="B85" s="61" t="s">
        <v>14</v>
      </c>
      <c r="C85" s="166">
        <v>4</v>
      </c>
      <c r="D85" s="154">
        <v>3</v>
      </c>
      <c r="E85" s="99">
        <v>1</v>
      </c>
      <c r="F85" s="99">
        <v>0</v>
      </c>
      <c r="G85" s="99">
        <v>0</v>
      </c>
      <c r="H85" s="99">
        <v>0</v>
      </c>
      <c r="I85" s="256">
        <f t="shared" si="4"/>
        <v>8</v>
      </c>
    </row>
    <row r="86" spans="1:9" s="10" customFormat="1" ht="15.75" thickBot="1">
      <c r="A86" s="386">
        <v>13</v>
      </c>
      <c r="B86" s="61" t="s">
        <v>15</v>
      </c>
      <c r="C86" s="166">
        <v>0</v>
      </c>
      <c r="D86" s="154">
        <v>0</v>
      </c>
      <c r="E86" s="99">
        <v>0</v>
      </c>
      <c r="F86" s="99">
        <v>0</v>
      </c>
      <c r="G86" s="99">
        <v>0</v>
      </c>
      <c r="H86" s="99">
        <v>0</v>
      </c>
      <c r="I86" s="256">
        <f t="shared" si="4"/>
        <v>0</v>
      </c>
    </row>
    <row r="87" spans="1:9" s="10" customFormat="1" ht="15.75" thickBot="1">
      <c r="A87" s="386">
        <v>14</v>
      </c>
      <c r="B87" s="61" t="s">
        <v>16</v>
      </c>
      <c r="C87" s="166">
        <v>1</v>
      </c>
      <c r="D87" s="154">
        <v>1</v>
      </c>
      <c r="E87" s="99">
        <v>2</v>
      </c>
      <c r="F87" s="99">
        <v>0</v>
      </c>
      <c r="G87" s="99">
        <v>0</v>
      </c>
      <c r="H87" s="99">
        <v>0</v>
      </c>
      <c r="I87" s="256">
        <f t="shared" si="4"/>
        <v>4</v>
      </c>
    </row>
    <row r="88" spans="1:9" s="10" customFormat="1" ht="15.75" thickBot="1">
      <c r="A88" s="386">
        <v>15</v>
      </c>
      <c r="B88" s="61" t="s">
        <v>17</v>
      </c>
      <c r="C88" s="166">
        <v>0</v>
      </c>
      <c r="D88" s="154">
        <v>0</v>
      </c>
      <c r="E88" s="99">
        <v>0</v>
      </c>
      <c r="F88" s="99">
        <v>0</v>
      </c>
      <c r="G88" s="99">
        <v>0</v>
      </c>
      <c r="H88" s="99">
        <v>1</v>
      </c>
      <c r="I88" s="256">
        <f t="shared" si="4"/>
        <v>1</v>
      </c>
    </row>
    <row r="89" spans="1:9" s="10" customFormat="1" ht="15.75" thickBot="1">
      <c r="A89" s="385">
        <v>16</v>
      </c>
      <c r="B89" s="61" t="s">
        <v>18</v>
      </c>
      <c r="C89" s="166">
        <v>0</v>
      </c>
      <c r="D89" s="154">
        <v>1</v>
      </c>
      <c r="E89" s="99">
        <v>0</v>
      </c>
      <c r="F89" s="99">
        <v>0</v>
      </c>
      <c r="G89" s="99">
        <v>0</v>
      </c>
      <c r="H89" s="99">
        <v>0</v>
      </c>
      <c r="I89" s="256">
        <f t="shared" si="4"/>
        <v>1</v>
      </c>
    </row>
    <row r="90" spans="1:9" s="10" customFormat="1" ht="15.75" thickBot="1">
      <c r="A90" s="385">
        <v>17</v>
      </c>
      <c r="B90" s="61" t="s">
        <v>19</v>
      </c>
      <c r="C90" s="166">
        <v>2</v>
      </c>
      <c r="D90" s="154">
        <v>1</v>
      </c>
      <c r="E90" s="99">
        <v>0</v>
      </c>
      <c r="F90" s="99">
        <v>0</v>
      </c>
      <c r="G90" s="99">
        <v>0</v>
      </c>
      <c r="H90" s="99">
        <v>3</v>
      </c>
      <c r="I90" s="256">
        <f t="shared" si="4"/>
        <v>6</v>
      </c>
    </row>
    <row r="91" spans="1:9" s="10" customFormat="1" ht="15.75" thickBot="1">
      <c r="A91" s="386">
        <v>18</v>
      </c>
      <c r="B91" s="61" t="s">
        <v>20</v>
      </c>
      <c r="C91" s="166">
        <v>0</v>
      </c>
      <c r="D91" s="154">
        <v>1</v>
      </c>
      <c r="E91" s="99">
        <v>0</v>
      </c>
      <c r="F91" s="99">
        <v>0</v>
      </c>
      <c r="G91" s="99">
        <v>0</v>
      </c>
      <c r="H91" s="99">
        <v>2</v>
      </c>
      <c r="I91" s="256">
        <f t="shared" si="4"/>
        <v>3</v>
      </c>
    </row>
    <row r="92" spans="1:9" s="10" customFormat="1" ht="15.75" thickBot="1">
      <c r="A92" s="386">
        <v>19</v>
      </c>
      <c r="B92" s="61" t="s">
        <v>21</v>
      </c>
      <c r="C92" s="166">
        <v>1</v>
      </c>
      <c r="D92" s="154">
        <v>2</v>
      </c>
      <c r="E92" s="99">
        <v>0</v>
      </c>
      <c r="F92" s="99">
        <v>0</v>
      </c>
      <c r="G92" s="99">
        <v>0</v>
      </c>
      <c r="H92" s="99">
        <v>1</v>
      </c>
      <c r="I92" s="256">
        <f t="shared" si="4"/>
        <v>4</v>
      </c>
    </row>
    <row r="93" spans="1:9" s="58" customFormat="1" ht="15.75" thickBot="1">
      <c r="A93" s="385">
        <v>20</v>
      </c>
      <c r="B93" s="61" t="s">
        <v>22</v>
      </c>
      <c r="C93" s="166">
        <v>1</v>
      </c>
      <c r="D93" s="154">
        <v>1</v>
      </c>
      <c r="E93" s="99">
        <v>0</v>
      </c>
      <c r="F93" s="99">
        <v>0</v>
      </c>
      <c r="G93" s="99">
        <v>0</v>
      </c>
      <c r="H93" s="99">
        <v>0</v>
      </c>
      <c r="I93" s="256">
        <f t="shared" si="4"/>
        <v>2</v>
      </c>
    </row>
    <row r="94" spans="1:9" s="10" customFormat="1" ht="15.75" thickBot="1">
      <c r="A94" s="385">
        <v>21</v>
      </c>
      <c r="B94" s="61" t="s">
        <v>23</v>
      </c>
      <c r="C94" s="166">
        <v>1</v>
      </c>
      <c r="D94" s="154">
        <v>0</v>
      </c>
      <c r="E94" s="99">
        <v>0</v>
      </c>
      <c r="F94" s="99">
        <v>0</v>
      </c>
      <c r="G94" s="99">
        <v>0</v>
      </c>
      <c r="H94" s="99">
        <v>1</v>
      </c>
      <c r="I94" s="256">
        <f t="shared" si="4"/>
        <v>2</v>
      </c>
    </row>
    <row r="95" spans="1:9" s="10" customFormat="1" ht="15.75" thickBot="1">
      <c r="A95" s="385">
        <v>22</v>
      </c>
      <c r="B95" s="61" t="s">
        <v>24</v>
      </c>
      <c r="C95" s="166">
        <v>0</v>
      </c>
      <c r="D95" s="154">
        <v>2</v>
      </c>
      <c r="E95" s="99">
        <v>0</v>
      </c>
      <c r="F95" s="99">
        <v>0</v>
      </c>
      <c r="G95" s="99">
        <v>0</v>
      </c>
      <c r="H95" s="99">
        <v>2</v>
      </c>
      <c r="I95" s="256">
        <f t="shared" si="4"/>
        <v>4</v>
      </c>
    </row>
    <row r="96" spans="1:9" s="10" customFormat="1" ht="15.75" thickBot="1">
      <c r="A96" s="385">
        <v>23</v>
      </c>
      <c r="B96" s="61" t="s">
        <v>25</v>
      </c>
      <c r="C96" s="166">
        <v>0</v>
      </c>
      <c r="D96" s="154">
        <v>0</v>
      </c>
      <c r="E96" s="99">
        <v>0</v>
      </c>
      <c r="F96" s="99">
        <v>0</v>
      </c>
      <c r="G96" s="99">
        <v>0</v>
      </c>
      <c r="H96" s="99">
        <v>0</v>
      </c>
      <c r="I96" s="256">
        <f t="shared" si="4"/>
        <v>0</v>
      </c>
    </row>
    <row r="97" spans="1:9" s="10" customFormat="1" ht="15.75" thickBot="1">
      <c r="A97" s="386">
        <v>24</v>
      </c>
      <c r="B97" s="61" t="s">
        <v>26</v>
      </c>
      <c r="C97" s="166">
        <v>1</v>
      </c>
      <c r="D97" s="154">
        <v>0</v>
      </c>
      <c r="E97" s="99">
        <v>0</v>
      </c>
      <c r="F97" s="99">
        <v>0</v>
      </c>
      <c r="G97" s="99">
        <v>0</v>
      </c>
      <c r="H97" s="99">
        <v>2</v>
      </c>
      <c r="I97" s="256">
        <f t="shared" si="4"/>
        <v>3</v>
      </c>
    </row>
    <row r="98" spans="1:9" s="78" customFormat="1" ht="15.75" thickBot="1">
      <c r="A98" s="385">
        <v>25</v>
      </c>
      <c r="B98" s="61" t="s">
        <v>27</v>
      </c>
      <c r="C98" s="212">
        <v>0</v>
      </c>
      <c r="D98" s="289">
        <v>2</v>
      </c>
      <c r="E98" s="107">
        <v>1</v>
      </c>
      <c r="F98" s="107">
        <v>0</v>
      </c>
      <c r="G98" s="107">
        <v>0</v>
      </c>
      <c r="H98" s="107">
        <v>1</v>
      </c>
      <c r="I98" s="256">
        <v>4</v>
      </c>
    </row>
    <row r="99" spans="1:9" s="10" customFormat="1" ht="15.75" thickBot="1">
      <c r="A99" s="385">
        <v>26</v>
      </c>
      <c r="B99" s="230" t="s">
        <v>51</v>
      </c>
      <c r="C99" s="166">
        <v>0</v>
      </c>
      <c r="D99" s="154">
        <v>1</v>
      </c>
      <c r="E99" s="99">
        <v>0</v>
      </c>
      <c r="F99" s="99">
        <v>0</v>
      </c>
      <c r="G99" s="99">
        <v>0</v>
      </c>
      <c r="H99" s="99">
        <v>7</v>
      </c>
      <c r="I99" s="256">
        <f t="shared" si="4"/>
        <v>8</v>
      </c>
    </row>
    <row r="100" spans="1:9" s="10" customFormat="1" ht="15.75" thickBot="1">
      <c r="A100" s="385">
        <v>27</v>
      </c>
      <c r="B100" s="231" t="s">
        <v>52</v>
      </c>
      <c r="C100" s="169">
        <v>0</v>
      </c>
      <c r="D100" s="170">
        <v>0</v>
      </c>
      <c r="E100" s="101">
        <v>0</v>
      </c>
      <c r="F100" s="101">
        <v>0</v>
      </c>
      <c r="G100" s="101">
        <v>0</v>
      </c>
      <c r="H100" s="101">
        <v>0</v>
      </c>
      <c r="I100" s="258">
        <f t="shared" si="4"/>
        <v>0</v>
      </c>
    </row>
    <row r="101" spans="1:9" ht="16.5" thickBot="1">
      <c r="A101" s="536" t="s">
        <v>2</v>
      </c>
      <c r="B101" s="542"/>
      <c r="C101" s="49">
        <f aca="true" t="shared" si="5" ref="C101:I101">SUM(C74:C100)</f>
        <v>19</v>
      </c>
      <c r="D101" s="49">
        <f t="shared" si="5"/>
        <v>18</v>
      </c>
      <c r="E101" s="49">
        <f t="shared" si="5"/>
        <v>8</v>
      </c>
      <c r="F101" s="49">
        <f t="shared" si="5"/>
        <v>0</v>
      </c>
      <c r="G101" s="49">
        <f t="shared" si="5"/>
        <v>0</v>
      </c>
      <c r="H101" s="49">
        <f t="shared" si="5"/>
        <v>35</v>
      </c>
      <c r="I101" s="50">
        <f t="shared" si="5"/>
        <v>80</v>
      </c>
    </row>
    <row r="102" ht="12.75">
      <c r="I102" s="18"/>
    </row>
    <row r="103" spans="3:9" ht="12.75">
      <c r="C103" s="42"/>
      <c r="D103" s="42"/>
      <c r="E103" s="42"/>
      <c r="F103" s="42"/>
      <c r="G103" s="42"/>
      <c r="H103" s="42"/>
      <c r="I103" s="18"/>
    </row>
    <row r="104" spans="1:9" ht="18">
      <c r="A104" s="534" t="s">
        <v>67</v>
      </c>
      <c r="B104" s="534"/>
      <c r="C104" s="534"/>
      <c r="D104" s="534"/>
      <c r="E104" s="534"/>
      <c r="F104" s="534"/>
      <c r="G104" s="534"/>
      <c r="H104" s="534"/>
      <c r="I104" s="534"/>
    </row>
    <row r="105" spans="1:9" ht="18.75" thickBot="1">
      <c r="A105" s="504" t="s">
        <v>65</v>
      </c>
      <c r="B105" s="504"/>
      <c r="C105" s="362"/>
      <c r="D105" s="362"/>
      <c r="E105" s="362"/>
      <c r="F105" s="362"/>
      <c r="G105" s="19"/>
      <c r="H105" s="19"/>
      <c r="I105" s="20"/>
    </row>
    <row r="106" spans="1:10" ht="18.75" thickBot="1">
      <c r="A106" s="526" t="s">
        <v>38</v>
      </c>
      <c r="B106" s="527"/>
      <c r="C106" s="528"/>
      <c r="D106" s="388" t="s">
        <v>45</v>
      </c>
      <c r="E106" s="529"/>
      <c r="F106" s="530"/>
      <c r="G106" s="41"/>
      <c r="H106" s="19"/>
      <c r="I106" s="20"/>
      <c r="J106" s="5"/>
    </row>
    <row r="107" spans="1:9" s="10" customFormat="1" ht="45.75" customHeight="1" thickBot="1">
      <c r="A107" s="8" t="s">
        <v>0</v>
      </c>
      <c r="B107" s="8" t="s">
        <v>1</v>
      </c>
      <c r="C107" s="8" t="s">
        <v>56</v>
      </c>
      <c r="D107" s="8" t="s">
        <v>57</v>
      </c>
      <c r="E107" s="8" t="s">
        <v>58</v>
      </c>
      <c r="F107" s="8" t="s">
        <v>59</v>
      </c>
      <c r="G107" s="8" t="s">
        <v>60</v>
      </c>
      <c r="H107" s="8" t="s">
        <v>61</v>
      </c>
      <c r="I107" s="8" t="s">
        <v>62</v>
      </c>
    </row>
    <row r="108" spans="1:11" s="10" customFormat="1" ht="14.25" customHeight="1">
      <c r="A108" s="384">
        <v>1</v>
      </c>
      <c r="B108" s="59" t="s">
        <v>3</v>
      </c>
      <c r="C108" s="166">
        <v>4</v>
      </c>
      <c r="D108" s="154">
        <v>0</v>
      </c>
      <c r="E108" s="99">
        <v>1</v>
      </c>
      <c r="F108" s="99">
        <v>0</v>
      </c>
      <c r="G108" s="99">
        <v>0</v>
      </c>
      <c r="H108" s="211">
        <v>0</v>
      </c>
      <c r="I108" s="259">
        <f aca="true" t="shared" si="6" ref="I108:I134">SUM(C108:H108)</f>
        <v>5</v>
      </c>
      <c r="K108" s="541"/>
    </row>
    <row r="109" spans="1:11" s="78" customFormat="1" ht="15">
      <c r="A109" s="385">
        <v>2</v>
      </c>
      <c r="B109" s="61" t="s">
        <v>4</v>
      </c>
      <c r="C109" s="212">
        <v>2</v>
      </c>
      <c r="D109" s="289">
        <v>0</v>
      </c>
      <c r="E109" s="107">
        <v>0</v>
      </c>
      <c r="F109" s="107">
        <v>0</v>
      </c>
      <c r="G109" s="107">
        <v>0</v>
      </c>
      <c r="H109" s="213">
        <v>0</v>
      </c>
      <c r="I109" s="259">
        <f t="shared" si="6"/>
        <v>2</v>
      </c>
      <c r="K109" s="541"/>
    </row>
    <row r="110" spans="1:9" s="10" customFormat="1" ht="12.75" customHeight="1">
      <c r="A110" s="385">
        <v>3</v>
      </c>
      <c r="B110" s="61" t="s">
        <v>5</v>
      </c>
      <c r="C110" s="166">
        <v>1</v>
      </c>
      <c r="D110" s="154">
        <v>3</v>
      </c>
      <c r="E110" s="99">
        <v>1</v>
      </c>
      <c r="F110" s="99">
        <v>0</v>
      </c>
      <c r="G110" s="99">
        <v>0</v>
      </c>
      <c r="H110" s="211">
        <v>1</v>
      </c>
      <c r="I110" s="259">
        <f t="shared" si="6"/>
        <v>6</v>
      </c>
    </row>
    <row r="111" spans="1:9" s="10" customFormat="1" ht="15">
      <c r="A111" s="386">
        <v>4</v>
      </c>
      <c r="B111" s="61" t="s">
        <v>6</v>
      </c>
      <c r="C111" s="166">
        <v>1</v>
      </c>
      <c r="D111" s="154">
        <v>0</v>
      </c>
      <c r="E111" s="99">
        <v>0</v>
      </c>
      <c r="F111" s="99">
        <v>0</v>
      </c>
      <c r="G111" s="99">
        <v>0</v>
      </c>
      <c r="H111" s="211">
        <v>1</v>
      </c>
      <c r="I111" s="259">
        <f t="shared" si="6"/>
        <v>2</v>
      </c>
    </row>
    <row r="112" spans="1:9" s="78" customFormat="1" ht="15">
      <c r="A112" s="386">
        <v>5</v>
      </c>
      <c r="B112" s="61" t="s">
        <v>7</v>
      </c>
      <c r="C112" s="212">
        <v>0</v>
      </c>
      <c r="D112" s="289">
        <v>2</v>
      </c>
      <c r="E112" s="107">
        <v>0</v>
      </c>
      <c r="F112" s="107">
        <v>0</v>
      </c>
      <c r="G112" s="107">
        <v>0</v>
      </c>
      <c r="H112" s="213">
        <v>0</v>
      </c>
      <c r="I112" s="259">
        <f t="shared" si="6"/>
        <v>2</v>
      </c>
    </row>
    <row r="113" spans="1:9" s="78" customFormat="1" ht="15">
      <c r="A113" s="385">
        <v>6</v>
      </c>
      <c r="B113" s="61" t="s">
        <v>8</v>
      </c>
      <c r="C113" s="212">
        <v>1</v>
      </c>
      <c r="D113" s="289">
        <v>0</v>
      </c>
      <c r="E113" s="107">
        <v>0</v>
      </c>
      <c r="F113" s="107">
        <v>0</v>
      </c>
      <c r="G113" s="107">
        <v>0</v>
      </c>
      <c r="H113" s="213">
        <v>0</v>
      </c>
      <c r="I113" s="259">
        <f t="shared" si="6"/>
        <v>1</v>
      </c>
    </row>
    <row r="114" spans="1:9" s="10" customFormat="1" ht="15">
      <c r="A114" s="385">
        <v>7</v>
      </c>
      <c r="B114" s="61" t="s">
        <v>9</v>
      </c>
      <c r="C114" s="166">
        <v>1</v>
      </c>
      <c r="D114" s="154">
        <v>1</v>
      </c>
      <c r="E114" s="99">
        <v>1</v>
      </c>
      <c r="F114" s="99">
        <v>2</v>
      </c>
      <c r="G114" s="99">
        <v>0</v>
      </c>
      <c r="H114" s="211">
        <v>1</v>
      </c>
      <c r="I114" s="259">
        <f t="shared" si="6"/>
        <v>6</v>
      </c>
    </row>
    <row r="115" spans="1:9" s="10" customFormat="1" ht="15">
      <c r="A115" s="385">
        <v>8</v>
      </c>
      <c r="B115" s="61" t="s">
        <v>10</v>
      </c>
      <c r="C115" s="166">
        <v>3</v>
      </c>
      <c r="D115" s="154">
        <v>0</v>
      </c>
      <c r="E115" s="99">
        <v>0</v>
      </c>
      <c r="F115" s="99">
        <v>0</v>
      </c>
      <c r="G115" s="99">
        <v>0</v>
      </c>
      <c r="H115" s="211">
        <v>0</v>
      </c>
      <c r="I115" s="259">
        <f t="shared" si="6"/>
        <v>3</v>
      </c>
    </row>
    <row r="116" spans="1:9" s="10" customFormat="1" ht="15">
      <c r="A116" s="385">
        <v>9</v>
      </c>
      <c r="B116" s="61" t="s">
        <v>11</v>
      </c>
      <c r="C116" s="166">
        <v>0</v>
      </c>
      <c r="D116" s="154">
        <v>1</v>
      </c>
      <c r="E116" s="99">
        <v>0</v>
      </c>
      <c r="F116" s="99">
        <v>0</v>
      </c>
      <c r="G116" s="99">
        <v>0</v>
      </c>
      <c r="H116" s="211">
        <v>2</v>
      </c>
      <c r="I116" s="259">
        <f t="shared" si="6"/>
        <v>3</v>
      </c>
    </row>
    <row r="117" spans="1:9" s="10" customFormat="1" ht="15">
      <c r="A117" s="385">
        <v>10</v>
      </c>
      <c r="B117" s="61" t="s">
        <v>12</v>
      </c>
      <c r="C117" s="166">
        <v>0</v>
      </c>
      <c r="D117" s="154">
        <v>0</v>
      </c>
      <c r="E117" s="99">
        <v>0</v>
      </c>
      <c r="F117" s="99">
        <v>0</v>
      </c>
      <c r="G117" s="99">
        <v>0</v>
      </c>
      <c r="H117" s="211">
        <v>6</v>
      </c>
      <c r="I117" s="259">
        <f t="shared" si="6"/>
        <v>6</v>
      </c>
    </row>
    <row r="118" spans="1:9" s="78" customFormat="1" ht="15">
      <c r="A118" s="385">
        <v>11</v>
      </c>
      <c r="B118" s="61" t="s">
        <v>13</v>
      </c>
      <c r="C118" s="212">
        <v>0</v>
      </c>
      <c r="D118" s="289">
        <v>0</v>
      </c>
      <c r="E118" s="107">
        <v>0</v>
      </c>
      <c r="F118" s="107">
        <v>0</v>
      </c>
      <c r="G118" s="107">
        <v>0</v>
      </c>
      <c r="H118" s="213">
        <v>0</v>
      </c>
      <c r="I118" s="259">
        <f t="shared" si="6"/>
        <v>0</v>
      </c>
    </row>
    <row r="119" spans="1:9" s="10" customFormat="1" ht="15">
      <c r="A119" s="385">
        <v>12</v>
      </c>
      <c r="B119" s="61" t="s">
        <v>14</v>
      </c>
      <c r="C119" s="166">
        <v>5</v>
      </c>
      <c r="D119" s="154">
        <v>5</v>
      </c>
      <c r="E119" s="99">
        <v>1</v>
      </c>
      <c r="F119" s="99">
        <v>0</v>
      </c>
      <c r="G119" s="99">
        <v>0</v>
      </c>
      <c r="H119" s="211">
        <v>1</v>
      </c>
      <c r="I119" s="259">
        <f t="shared" si="6"/>
        <v>12</v>
      </c>
    </row>
    <row r="120" spans="1:9" s="78" customFormat="1" ht="15">
      <c r="A120" s="386">
        <v>13</v>
      </c>
      <c r="B120" s="61" t="s">
        <v>15</v>
      </c>
      <c r="C120" s="212">
        <v>0</v>
      </c>
      <c r="D120" s="289">
        <v>4</v>
      </c>
      <c r="E120" s="107">
        <v>0</v>
      </c>
      <c r="F120" s="107">
        <v>0</v>
      </c>
      <c r="G120" s="107">
        <v>0</v>
      </c>
      <c r="H120" s="213">
        <v>0</v>
      </c>
      <c r="I120" s="259">
        <f t="shared" si="6"/>
        <v>4</v>
      </c>
    </row>
    <row r="121" spans="1:9" s="10" customFormat="1" ht="15">
      <c r="A121" s="386">
        <v>14</v>
      </c>
      <c r="B121" s="61" t="s">
        <v>16</v>
      </c>
      <c r="C121" s="166">
        <v>1</v>
      </c>
      <c r="D121" s="154">
        <v>1</v>
      </c>
      <c r="E121" s="99">
        <v>0</v>
      </c>
      <c r="F121" s="99">
        <v>0</v>
      </c>
      <c r="G121" s="99">
        <v>0</v>
      </c>
      <c r="H121" s="211">
        <v>0</v>
      </c>
      <c r="I121" s="259">
        <f t="shared" si="6"/>
        <v>2</v>
      </c>
    </row>
    <row r="122" spans="1:9" s="10" customFormat="1" ht="15">
      <c r="A122" s="386">
        <v>15</v>
      </c>
      <c r="B122" s="61" t="s">
        <v>17</v>
      </c>
      <c r="C122" s="166">
        <v>5</v>
      </c>
      <c r="D122" s="154">
        <v>1</v>
      </c>
      <c r="E122" s="99">
        <v>0</v>
      </c>
      <c r="F122" s="99">
        <v>0</v>
      </c>
      <c r="G122" s="99">
        <v>0</v>
      </c>
      <c r="H122" s="211">
        <v>3</v>
      </c>
      <c r="I122" s="259">
        <f t="shared" si="6"/>
        <v>9</v>
      </c>
    </row>
    <row r="123" spans="1:9" s="10" customFormat="1" ht="15">
      <c r="A123" s="385">
        <v>16</v>
      </c>
      <c r="B123" s="61" t="s">
        <v>18</v>
      </c>
      <c r="C123" s="166">
        <v>0</v>
      </c>
      <c r="D123" s="154">
        <v>0</v>
      </c>
      <c r="E123" s="99">
        <v>0</v>
      </c>
      <c r="F123" s="99">
        <v>0</v>
      </c>
      <c r="G123" s="99">
        <v>0</v>
      </c>
      <c r="H123" s="211">
        <v>1</v>
      </c>
      <c r="I123" s="259">
        <f t="shared" si="6"/>
        <v>1</v>
      </c>
    </row>
    <row r="124" spans="1:9" s="78" customFormat="1" ht="15">
      <c r="A124" s="385">
        <v>17</v>
      </c>
      <c r="B124" s="61" t="s">
        <v>19</v>
      </c>
      <c r="C124" s="212">
        <v>2</v>
      </c>
      <c r="D124" s="289">
        <v>0</v>
      </c>
      <c r="E124" s="107">
        <v>0</v>
      </c>
      <c r="F124" s="107">
        <v>0</v>
      </c>
      <c r="G124" s="107">
        <v>0</v>
      </c>
      <c r="H124" s="213">
        <v>0</v>
      </c>
      <c r="I124" s="259">
        <f t="shared" si="6"/>
        <v>2</v>
      </c>
    </row>
    <row r="125" spans="1:9" s="10" customFormat="1" ht="15">
      <c r="A125" s="386">
        <v>18</v>
      </c>
      <c r="B125" s="61" t="s">
        <v>20</v>
      </c>
      <c r="C125" s="166">
        <v>1</v>
      </c>
      <c r="D125" s="154">
        <v>0</v>
      </c>
      <c r="E125" s="99">
        <v>0</v>
      </c>
      <c r="F125" s="99">
        <v>0</v>
      </c>
      <c r="G125" s="99">
        <v>0</v>
      </c>
      <c r="H125" s="211">
        <v>0</v>
      </c>
      <c r="I125" s="259">
        <f t="shared" si="6"/>
        <v>1</v>
      </c>
    </row>
    <row r="126" spans="1:9" s="78" customFormat="1" ht="15">
      <c r="A126" s="386">
        <v>19</v>
      </c>
      <c r="B126" s="61" t="s">
        <v>21</v>
      </c>
      <c r="C126" s="212">
        <v>3</v>
      </c>
      <c r="D126" s="289">
        <v>1</v>
      </c>
      <c r="E126" s="107">
        <v>0</v>
      </c>
      <c r="F126" s="107">
        <v>0</v>
      </c>
      <c r="G126" s="107">
        <v>0</v>
      </c>
      <c r="H126" s="213">
        <v>0</v>
      </c>
      <c r="I126" s="259">
        <f t="shared" si="6"/>
        <v>4</v>
      </c>
    </row>
    <row r="127" spans="1:9" s="10" customFormat="1" ht="15">
      <c r="A127" s="385">
        <v>20</v>
      </c>
      <c r="B127" s="61" t="s">
        <v>22</v>
      </c>
      <c r="C127" s="212">
        <v>1</v>
      </c>
      <c r="D127" s="289">
        <v>1</v>
      </c>
      <c r="E127" s="107">
        <v>0</v>
      </c>
      <c r="F127" s="107">
        <v>0</v>
      </c>
      <c r="G127" s="107">
        <v>0</v>
      </c>
      <c r="H127" s="213">
        <v>0</v>
      </c>
      <c r="I127" s="259">
        <f t="shared" si="6"/>
        <v>2</v>
      </c>
    </row>
    <row r="128" spans="1:9" s="10" customFormat="1" ht="15">
      <c r="A128" s="385">
        <v>21</v>
      </c>
      <c r="B128" s="61" t="s">
        <v>23</v>
      </c>
      <c r="C128" s="166">
        <v>0</v>
      </c>
      <c r="D128" s="154">
        <v>0</v>
      </c>
      <c r="E128" s="99">
        <v>0</v>
      </c>
      <c r="F128" s="99">
        <v>0</v>
      </c>
      <c r="G128" s="99">
        <v>0</v>
      </c>
      <c r="H128" s="211">
        <v>0</v>
      </c>
      <c r="I128" s="259">
        <f t="shared" si="6"/>
        <v>0</v>
      </c>
    </row>
    <row r="129" spans="1:9" s="10" customFormat="1" ht="15">
      <c r="A129" s="385">
        <v>22</v>
      </c>
      <c r="B129" s="61" t="s">
        <v>24</v>
      </c>
      <c r="C129" s="166">
        <v>1</v>
      </c>
      <c r="D129" s="154">
        <v>1</v>
      </c>
      <c r="E129" s="99">
        <v>0</v>
      </c>
      <c r="F129" s="99">
        <v>0</v>
      </c>
      <c r="G129" s="99">
        <v>0</v>
      </c>
      <c r="H129" s="211">
        <v>1</v>
      </c>
      <c r="I129" s="259">
        <f t="shared" si="6"/>
        <v>3</v>
      </c>
    </row>
    <row r="130" spans="1:9" s="10" customFormat="1" ht="15">
      <c r="A130" s="385">
        <v>23</v>
      </c>
      <c r="B130" s="61" t="s">
        <v>25</v>
      </c>
      <c r="C130" s="166">
        <v>1</v>
      </c>
      <c r="D130" s="154">
        <v>1</v>
      </c>
      <c r="E130" s="99">
        <v>0</v>
      </c>
      <c r="F130" s="99">
        <v>0</v>
      </c>
      <c r="G130" s="99">
        <v>0</v>
      </c>
      <c r="H130" s="211">
        <v>2</v>
      </c>
      <c r="I130" s="259">
        <f t="shared" si="6"/>
        <v>4</v>
      </c>
    </row>
    <row r="131" spans="1:9" s="10" customFormat="1" ht="15">
      <c r="A131" s="386">
        <v>24</v>
      </c>
      <c r="B131" s="61" t="s">
        <v>26</v>
      </c>
      <c r="C131" s="166">
        <v>3</v>
      </c>
      <c r="D131" s="154">
        <v>0</v>
      </c>
      <c r="E131" s="99">
        <v>0</v>
      </c>
      <c r="F131" s="99">
        <v>0</v>
      </c>
      <c r="G131" s="99">
        <v>0</v>
      </c>
      <c r="H131" s="211">
        <v>0</v>
      </c>
      <c r="I131" s="259">
        <f t="shared" si="6"/>
        <v>3</v>
      </c>
    </row>
    <row r="132" spans="1:9" s="78" customFormat="1" ht="15">
      <c r="A132" s="385">
        <v>25</v>
      </c>
      <c r="B132" s="61" t="s">
        <v>27</v>
      </c>
      <c r="C132" s="212">
        <v>0</v>
      </c>
      <c r="D132" s="289">
        <v>0</v>
      </c>
      <c r="E132" s="107">
        <v>0</v>
      </c>
      <c r="F132" s="107">
        <v>0</v>
      </c>
      <c r="G132" s="107">
        <v>0</v>
      </c>
      <c r="H132" s="213">
        <v>1</v>
      </c>
      <c r="I132" s="259">
        <f t="shared" si="6"/>
        <v>1</v>
      </c>
    </row>
    <row r="133" spans="1:9" s="78" customFormat="1" ht="15">
      <c r="A133" s="385">
        <v>26</v>
      </c>
      <c r="B133" s="230" t="s">
        <v>51</v>
      </c>
      <c r="C133" s="212">
        <v>0</v>
      </c>
      <c r="D133" s="289">
        <v>1</v>
      </c>
      <c r="E133" s="107">
        <v>0</v>
      </c>
      <c r="F133" s="107">
        <v>0</v>
      </c>
      <c r="G133" s="107">
        <v>0</v>
      </c>
      <c r="H133" s="213">
        <v>11</v>
      </c>
      <c r="I133" s="259">
        <f t="shared" si="6"/>
        <v>12</v>
      </c>
    </row>
    <row r="134" spans="1:9" s="78" customFormat="1" ht="17.25" customHeight="1" thickBot="1">
      <c r="A134" s="387">
        <v>27</v>
      </c>
      <c r="B134" s="231" t="s">
        <v>46</v>
      </c>
      <c r="C134" s="218">
        <v>0</v>
      </c>
      <c r="D134" s="260">
        <v>0</v>
      </c>
      <c r="E134" s="260">
        <v>0</v>
      </c>
      <c r="F134" s="260">
        <v>0</v>
      </c>
      <c r="G134" s="260">
        <v>0</v>
      </c>
      <c r="H134" s="219">
        <v>1</v>
      </c>
      <c r="I134" s="259">
        <f t="shared" si="6"/>
        <v>1</v>
      </c>
    </row>
    <row r="135" spans="1:9" ht="16.5" thickBot="1">
      <c r="A135" s="536" t="s">
        <v>2</v>
      </c>
      <c r="B135" s="537"/>
      <c r="C135" s="382">
        <f aca="true" t="shared" si="7" ref="C135:I135">SUM(C108:C134)</f>
        <v>36</v>
      </c>
      <c r="D135" s="115">
        <f t="shared" si="7"/>
        <v>23</v>
      </c>
      <c r="E135" s="115">
        <f t="shared" si="7"/>
        <v>4</v>
      </c>
      <c r="F135" s="115">
        <f t="shared" si="7"/>
        <v>2</v>
      </c>
      <c r="G135" s="115">
        <f t="shared" si="7"/>
        <v>0</v>
      </c>
      <c r="H135" s="115">
        <f t="shared" si="7"/>
        <v>32</v>
      </c>
      <c r="I135" s="49">
        <f t="shared" si="7"/>
        <v>97</v>
      </c>
    </row>
    <row r="136" spans="3:9" ht="15">
      <c r="C136" s="54"/>
      <c r="D136" s="54"/>
      <c r="E136" s="54"/>
      <c r="F136" s="54"/>
      <c r="G136" s="54"/>
      <c r="H136" s="54"/>
      <c r="I136" s="54"/>
    </row>
    <row r="137" spans="3:9" ht="15">
      <c r="C137" s="52"/>
      <c r="D137" s="52"/>
      <c r="E137" s="52"/>
      <c r="F137" s="52"/>
      <c r="G137" s="52"/>
      <c r="H137" s="52"/>
      <c r="I137" s="54"/>
    </row>
    <row r="138" spans="1:9" ht="18">
      <c r="A138" s="534" t="s">
        <v>67</v>
      </c>
      <c r="B138" s="534"/>
      <c r="C138" s="534"/>
      <c r="D138" s="534"/>
      <c r="E138" s="534"/>
      <c r="F138" s="534"/>
      <c r="G138" s="534"/>
      <c r="H138" s="534"/>
      <c r="I138" s="534"/>
    </row>
    <row r="139" spans="1:9" ht="18.75" thickBot="1">
      <c r="A139" s="504" t="s">
        <v>65</v>
      </c>
      <c r="B139" s="504"/>
      <c r="C139" s="362"/>
      <c r="D139" s="362"/>
      <c r="E139" s="362"/>
      <c r="F139" s="362"/>
      <c r="G139" s="19"/>
      <c r="H139" s="19"/>
      <c r="I139" s="20"/>
    </row>
    <row r="140" spans="1:10" ht="18.75" thickBot="1">
      <c r="A140" s="526" t="s">
        <v>38</v>
      </c>
      <c r="B140" s="527"/>
      <c r="C140" s="528"/>
      <c r="D140" s="366" t="s">
        <v>72</v>
      </c>
      <c r="E140" s="367"/>
      <c r="F140" s="368"/>
      <c r="G140" s="41"/>
      <c r="H140" s="19"/>
      <c r="I140" s="20"/>
      <c r="J140" s="5"/>
    </row>
    <row r="141" spans="1:9" s="10" customFormat="1" ht="45.75" customHeight="1" thickBot="1">
      <c r="A141" s="8" t="s">
        <v>0</v>
      </c>
      <c r="B141" s="8" t="s">
        <v>1</v>
      </c>
      <c r="C141" s="8" t="s">
        <v>56</v>
      </c>
      <c r="D141" s="8" t="s">
        <v>57</v>
      </c>
      <c r="E141" s="8" t="s">
        <v>58</v>
      </c>
      <c r="F141" s="8" t="s">
        <v>59</v>
      </c>
      <c r="G141" s="8" t="s">
        <v>60</v>
      </c>
      <c r="H141" s="8" t="s">
        <v>61</v>
      </c>
      <c r="I141" s="8" t="s">
        <v>62</v>
      </c>
    </row>
    <row r="142" spans="1:11" s="10" customFormat="1" ht="14.25" customHeight="1">
      <c r="A142" s="384">
        <v>1</v>
      </c>
      <c r="B142" s="59" t="s">
        <v>3</v>
      </c>
      <c r="C142" s="383">
        <f aca="true" t="shared" si="8" ref="C142:I151">C6+C40+C74+C108</f>
        <v>5</v>
      </c>
      <c r="D142" s="383">
        <f t="shared" si="8"/>
        <v>1</v>
      </c>
      <c r="E142" s="63">
        <f t="shared" si="8"/>
        <v>2</v>
      </c>
      <c r="F142" s="63">
        <f t="shared" si="8"/>
        <v>0</v>
      </c>
      <c r="G142" s="63">
        <f t="shared" si="8"/>
        <v>0</v>
      </c>
      <c r="H142" s="63">
        <f t="shared" si="8"/>
        <v>2</v>
      </c>
      <c r="I142" s="48">
        <f t="shared" si="8"/>
        <v>10</v>
      </c>
      <c r="K142" s="538"/>
    </row>
    <row r="143" spans="1:11" s="10" customFormat="1" ht="15">
      <c r="A143" s="385">
        <v>2</v>
      </c>
      <c r="B143" s="61" t="s">
        <v>4</v>
      </c>
      <c r="C143" s="290">
        <f t="shared" si="8"/>
        <v>2</v>
      </c>
      <c r="D143" s="290">
        <f t="shared" si="8"/>
        <v>0</v>
      </c>
      <c r="E143" s="63">
        <f t="shared" si="8"/>
        <v>2</v>
      </c>
      <c r="F143" s="63">
        <f t="shared" si="8"/>
        <v>0</v>
      </c>
      <c r="G143" s="63">
        <f t="shared" si="8"/>
        <v>0</v>
      </c>
      <c r="H143" s="63">
        <f t="shared" si="8"/>
        <v>1</v>
      </c>
      <c r="I143" s="442">
        <f t="shared" si="8"/>
        <v>5</v>
      </c>
      <c r="K143" s="538"/>
    </row>
    <row r="144" spans="1:9" s="10" customFormat="1" ht="12.75" customHeight="1">
      <c r="A144" s="385">
        <v>3</v>
      </c>
      <c r="B144" s="61" t="s">
        <v>5</v>
      </c>
      <c r="C144" s="290">
        <f t="shared" si="8"/>
        <v>4</v>
      </c>
      <c r="D144" s="290">
        <f t="shared" si="8"/>
        <v>8</v>
      </c>
      <c r="E144" s="63">
        <f t="shared" si="8"/>
        <v>5</v>
      </c>
      <c r="F144" s="63">
        <f t="shared" si="8"/>
        <v>0</v>
      </c>
      <c r="G144" s="63">
        <f t="shared" si="8"/>
        <v>0</v>
      </c>
      <c r="H144" s="63">
        <f t="shared" si="8"/>
        <v>3</v>
      </c>
      <c r="I144" s="442">
        <f t="shared" si="8"/>
        <v>20</v>
      </c>
    </row>
    <row r="145" spans="1:9" s="10" customFormat="1" ht="15">
      <c r="A145" s="386">
        <v>4</v>
      </c>
      <c r="B145" s="61" t="s">
        <v>6</v>
      </c>
      <c r="C145" s="290">
        <f t="shared" si="8"/>
        <v>2</v>
      </c>
      <c r="D145" s="290">
        <f t="shared" si="8"/>
        <v>4</v>
      </c>
      <c r="E145" s="63">
        <f t="shared" si="8"/>
        <v>2</v>
      </c>
      <c r="F145" s="63">
        <f t="shared" si="8"/>
        <v>0</v>
      </c>
      <c r="G145" s="63">
        <f t="shared" si="8"/>
        <v>0</v>
      </c>
      <c r="H145" s="63">
        <f t="shared" si="8"/>
        <v>1</v>
      </c>
      <c r="I145" s="442">
        <f t="shared" si="8"/>
        <v>9</v>
      </c>
    </row>
    <row r="146" spans="1:9" s="10" customFormat="1" ht="15">
      <c r="A146" s="386">
        <v>5</v>
      </c>
      <c r="B146" s="61" t="s">
        <v>7</v>
      </c>
      <c r="C146" s="290">
        <f t="shared" si="8"/>
        <v>6</v>
      </c>
      <c r="D146" s="290">
        <f t="shared" si="8"/>
        <v>4</v>
      </c>
      <c r="E146" s="63">
        <f t="shared" si="8"/>
        <v>0</v>
      </c>
      <c r="F146" s="63">
        <f t="shared" si="8"/>
        <v>0</v>
      </c>
      <c r="G146" s="63">
        <f t="shared" si="8"/>
        <v>0</v>
      </c>
      <c r="H146" s="63">
        <f t="shared" si="8"/>
        <v>2</v>
      </c>
      <c r="I146" s="442">
        <f t="shared" si="8"/>
        <v>12</v>
      </c>
    </row>
    <row r="147" spans="1:9" s="10" customFormat="1" ht="15">
      <c r="A147" s="385">
        <v>6</v>
      </c>
      <c r="B147" s="61" t="s">
        <v>8</v>
      </c>
      <c r="C147" s="290">
        <f t="shared" si="8"/>
        <v>2</v>
      </c>
      <c r="D147" s="290">
        <f t="shared" si="8"/>
        <v>0</v>
      </c>
      <c r="E147" s="63">
        <f t="shared" si="8"/>
        <v>1</v>
      </c>
      <c r="F147" s="63">
        <f t="shared" si="8"/>
        <v>0</v>
      </c>
      <c r="G147" s="63">
        <f t="shared" si="8"/>
        <v>0</v>
      </c>
      <c r="H147" s="63">
        <f t="shared" si="8"/>
        <v>0</v>
      </c>
      <c r="I147" s="442">
        <f t="shared" si="8"/>
        <v>3</v>
      </c>
    </row>
    <row r="148" spans="1:9" s="10" customFormat="1" ht="15">
      <c r="A148" s="385">
        <v>7</v>
      </c>
      <c r="B148" s="61" t="s">
        <v>9</v>
      </c>
      <c r="C148" s="290">
        <f t="shared" si="8"/>
        <v>1</v>
      </c>
      <c r="D148" s="290">
        <f t="shared" si="8"/>
        <v>2</v>
      </c>
      <c r="E148" s="63">
        <f t="shared" si="8"/>
        <v>1</v>
      </c>
      <c r="F148" s="63">
        <f t="shared" si="8"/>
        <v>2</v>
      </c>
      <c r="G148" s="63">
        <f t="shared" si="8"/>
        <v>0</v>
      </c>
      <c r="H148" s="63">
        <f t="shared" si="8"/>
        <v>2</v>
      </c>
      <c r="I148" s="442">
        <f t="shared" si="8"/>
        <v>8</v>
      </c>
    </row>
    <row r="149" spans="1:9" s="10" customFormat="1" ht="15">
      <c r="A149" s="385">
        <v>8</v>
      </c>
      <c r="B149" s="61" t="s">
        <v>10</v>
      </c>
      <c r="C149" s="290">
        <f t="shared" si="8"/>
        <v>7</v>
      </c>
      <c r="D149" s="290">
        <f t="shared" si="8"/>
        <v>0</v>
      </c>
      <c r="E149" s="63">
        <f t="shared" si="8"/>
        <v>1</v>
      </c>
      <c r="F149" s="63">
        <f t="shared" si="8"/>
        <v>0</v>
      </c>
      <c r="G149" s="63">
        <f t="shared" si="8"/>
        <v>0</v>
      </c>
      <c r="H149" s="63">
        <f t="shared" si="8"/>
        <v>0</v>
      </c>
      <c r="I149" s="442">
        <f t="shared" si="8"/>
        <v>8</v>
      </c>
    </row>
    <row r="150" spans="1:9" s="10" customFormat="1" ht="15">
      <c r="A150" s="385">
        <v>9</v>
      </c>
      <c r="B150" s="61" t="s">
        <v>11</v>
      </c>
      <c r="C150" s="290">
        <f t="shared" si="8"/>
        <v>4</v>
      </c>
      <c r="D150" s="290">
        <f t="shared" si="8"/>
        <v>3</v>
      </c>
      <c r="E150" s="63">
        <f t="shared" si="8"/>
        <v>0</v>
      </c>
      <c r="F150" s="63">
        <f t="shared" si="8"/>
        <v>0</v>
      </c>
      <c r="G150" s="63">
        <f t="shared" si="8"/>
        <v>0</v>
      </c>
      <c r="H150" s="63">
        <f t="shared" si="8"/>
        <v>11</v>
      </c>
      <c r="I150" s="442">
        <f t="shared" si="8"/>
        <v>18</v>
      </c>
    </row>
    <row r="151" spans="1:9" s="10" customFormat="1" ht="15">
      <c r="A151" s="385">
        <v>10</v>
      </c>
      <c r="B151" s="61" t="s">
        <v>12</v>
      </c>
      <c r="C151" s="290">
        <f t="shared" si="8"/>
        <v>1</v>
      </c>
      <c r="D151" s="290">
        <f t="shared" si="8"/>
        <v>1</v>
      </c>
      <c r="E151" s="63">
        <f t="shared" si="8"/>
        <v>0</v>
      </c>
      <c r="F151" s="63">
        <f t="shared" si="8"/>
        <v>0</v>
      </c>
      <c r="G151" s="63">
        <f t="shared" si="8"/>
        <v>0</v>
      </c>
      <c r="H151" s="63">
        <f t="shared" si="8"/>
        <v>27</v>
      </c>
      <c r="I151" s="442">
        <f t="shared" si="8"/>
        <v>29</v>
      </c>
    </row>
    <row r="152" spans="1:9" s="10" customFormat="1" ht="15">
      <c r="A152" s="385">
        <v>11</v>
      </c>
      <c r="B152" s="61" t="s">
        <v>13</v>
      </c>
      <c r="C152" s="290">
        <f aca="true" t="shared" si="9" ref="C152:I161">C16+C50+C84+C118</f>
        <v>1</v>
      </c>
      <c r="D152" s="290">
        <f t="shared" si="9"/>
        <v>0</v>
      </c>
      <c r="E152" s="63">
        <f t="shared" si="9"/>
        <v>0</v>
      </c>
      <c r="F152" s="63">
        <f t="shared" si="9"/>
        <v>0</v>
      </c>
      <c r="G152" s="63">
        <f t="shared" si="9"/>
        <v>0</v>
      </c>
      <c r="H152" s="63">
        <f t="shared" si="9"/>
        <v>0</v>
      </c>
      <c r="I152" s="442">
        <f t="shared" si="9"/>
        <v>1</v>
      </c>
    </row>
    <row r="153" spans="1:9" s="10" customFormat="1" ht="15">
      <c r="A153" s="385">
        <v>12</v>
      </c>
      <c r="B153" s="61" t="s">
        <v>14</v>
      </c>
      <c r="C153" s="290">
        <f t="shared" si="9"/>
        <v>16</v>
      </c>
      <c r="D153" s="290">
        <f t="shared" si="9"/>
        <v>10</v>
      </c>
      <c r="E153" s="63">
        <f t="shared" si="9"/>
        <v>2</v>
      </c>
      <c r="F153" s="63">
        <f t="shared" si="9"/>
        <v>0</v>
      </c>
      <c r="G153" s="63">
        <f t="shared" si="9"/>
        <v>0</v>
      </c>
      <c r="H153" s="63">
        <f t="shared" si="9"/>
        <v>13</v>
      </c>
      <c r="I153" s="442">
        <f t="shared" si="9"/>
        <v>41</v>
      </c>
    </row>
    <row r="154" spans="1:9" s="10" customFormat="1" ht="15">
      <c r="A154" s="386">
        <v>13</v>
      </c>
      <c r="B154" s="61" t="s">
        <v>15</v>
      </c>
      <c r="C154" s="290">
        <f t="shared" si="9"/>
        <v>0</v>
      </c>
      <c r="D154" s="290">
        <f t="shared" si="9"/>
        <v>7</v>
      </c>
      <c r="E154" s="63">
        <f t="shared" si="9"/>
        <v>0</v>
      </c>
      <c r="F154" s="63">
        <f t="shared" si="9"/>
        <v>0</v>
      </c>
      <c r="G154" s="63">
        <f t="shared" si="9"/>
        <v>0</v>
      </c>
      <c r="H154" s="63">
        <f t="shared" si="9"/>
        <v>0</v>
      </c>
      <c r="I154" s="442">
        <f t="shared" si="9"/>
        <v>7</v>
      </c>
    </row>
    <row r="155" spans="1:9" s="10" customFormat="1" ht="15">
      <c r="A155" s="386">
        <v>14</v>
      </c>
      <c r="B155" s="61" t="s">
        <v>16</v>
      </c>
      <c r="C155" s="290">
        <f t="shared" si="9"/>
        <v>13</v>
      </c>
      <c r="D155" s="290">
        <f t="shared" si="9"/>
        <v>6</v>
      </c>
      <c r="E155" s="63">
        <f t="shared" si="9"/>
        <v>6</v>
      </c>
      <c r="F155" s="63">
        <f t="shared" si="9"/>
        <v>0</v>
      </c>
      <c r="G155" s="63">
        <f t="shared" si="9"/>
        <v>0</v>
      </c>
      <c r="H155" s="63">
        <f t="shared" si="9"/>
        <v>0</v>
      </c>
      <c r="I155" s="442">
        <f t="shared" si="9"/>
        <v>25</v>
      </c>
    </row>
    <row r="156" spans="1:9" s="10" customFormat="1" ht="15">
      <c r="A156" s="386">
        <v>15</v>
      </c>
      <c r="B156" s="61" t="s">
        <v>17</v>
      </c>
      <c r="C156" s="290">
        <f t="shared" si="9"/>
        <v>7</v>
      </c>
      <c r="D156" s="290">
        <f t="shared" si="9"/>
        <v>2</v>
      </c>
      <c r="E156" s="63">
        <f t="shared" si="9"/>
        <v>1</v>
      </c>
      <c r="F156" s="63">
        <f t="shared" si="9"/>
        <v>0</v>
      </c>
      <c r="G156" s="63">
        <f t="shared" si="9"/>
        <v>0</v>
      </c>
      <c r="H156" s="63">
        <f t="shared" si="9"/>
        <v>9</v>
      </c>
      <c r="I156" s="442">
        <f t="shared" si="9"/>
        <v>19</v>
      </c>
    </row>
    <row r="157" spans="1:9" s="10" customFormat="1" ht="15">
      <c r="A157" s="385">
        <v>16</v>
      </c>
      <c r="B157" s="61" t="s">
        <v>18</v>
      </c>
      <c r="C157" s="290">
        <f t="shared" si="9"/>
        <v>4</v>
      </c>
      <c r="D157" s="290">
        <f t="shared" si="9"/>
        <v>1</v>
      </c>
      <c r="E157" s="63">
        <f t="shared" si="9"/>
        <v>1</v>
      </c>
      <c r="F157" s="63">
        <f t="shared" si="9"/>
        <v>0</v>
      </c>
      <c r="G157" s="63">
        <f t="shared" si="9"/>
        <v>0</v>
      </c>
      <c r="H157" s="63">
        <f t="shared" si="9"/>
        <v>1</v>
      </c>
      <c r="I157" s="442">
        <f t="shared" si="9"/>
        <v>7</v>
      </c>
    </row>
    <row r="158" spans="1:9" s="10" customFormat="1" ht="15">
      <c r="A158" s="385">
        <v>17</v>
      </c>
      <c r="B158" s="61" t="s">
        <v>19</v>
      </c>
      <c r="C158" s="290">
        <f t="shared" si="9"/>
        <v>4</v>
      </c>
      <c r="D158" s="290">
        <f t="shared" si="9"/>
        <v>2</v>
      </c>
      <c r="E158" s="63">
        <f t="shared" si="9"/>
        <v>1</v>
      </c>
      <c r="F158" s="63">
        <f t="shared" si="9"/>
        <v>0</v>
      </c>
      <c r="G158" s="63">
        <f t="shared" si="9"/>
        <v>0</v>
      </c>
      <c r="H158" s="63">
        <f t="shared" si="9"/>
        <v>6</v>
      </c>
      <c r="I158" s="442">
        <f t="shared" si="9"/>
        <v>13</v>
      </c>
    </row>
    <row r="159" spans="1:9" s="10" customFormat="1" ht="15">
      <c r="A159" s="386">
        <v>18</v>
      </c>
      <c r="B159" s="61" t="s">
        <v>20</v>
      </c>
      <c r="C159" s="290">
        <f t="shared" si="9"/>
        <v>4</v>
      </c>
      <c r="D159" s="290">
        <f t="shared" si="9"/>
        <v>1</v>
      </c>
      <c r="E159" s="63">
        <f t="shared" si="9"/>
        <v>1</v>
      </c>
      <c r="F159" s="63">
        <f t="shared" si="9"/>
        <v>0</v>
      </c>
      <c r="G159" s="63">
        <f t="shared" si="9"/>
        <v>0</v>
      </c>
      <c r="H159" s="63">
        <f t="shared" si="9"/>
        <v>6</v>
      </c>
      <c r="I159" s="442">
        <f t="shared" si="9"/>
        <v>12</v>
      </c>
    </row>
    <row r="160" spans="1:9" s="10" customFormat="1" ht="15">
      <c r="A160" s="386">
        <v>19</v>
      </c>
      <c r="B160" s="61" t="s">
        <v>21</v>
      </c>
      <c r="C160" s="290">
        <f t="shared" si="9"/>
        <v>7</v>
      </c>
      <c r="D160" s="290">
        <f t="shared" si="9"/>
        <v>3</v>
      </c>
      <c r="E160" s="63">
        <f t="shared" si="9"/>
        <v>1</v>
      </c>
      <c r="F160" s="63">
        <f t="shared" si="9"/>
        <v>0</v>
      </c>
      <c r="G160" s="63">
        <f t="shared" si="9"/>
        <v>0</v>
      </c>
      <c r="H160" s="63">
        <f t="shared" si="9"/>
        <v>1</v>
      </c>
      <c r="I160" s="442">
        <f t="shared" si="9"/>
        <v>12</v>
      </c>
    </row>
    <row r="161" spans="1:9" s="10" customFormat="1" ht="15">
      <c r="A161" s="385">
        <v>20</v>
      </c>
      <c r="B161" s="61" t="s">
        <v>22</v>
      </c>
      <c r="C161" s="290">
        <f t="shared" si="9"/>
        <v>2</v>
      </c>
      <c r="D161" s="290">
        <f t="shared" si="9"/>
        <v>4</v>
      </c>
      <c r="E161" s="63">
        <f t="shared" si="9"/>
        <v>2</v>
      </c>
      <c r="F161" s="63">
        <f t="shared" si="9"/>
        <v>0</v>
      </c>
      <c r="G161" s="63">
        <f t="shared" si="9"/>
        <v>0</v>
      </c>
      <c r="H161" s="63">
        <f t="shared" si="9"/>
        <v>0</v>
      </c>
      <c r="I161" s="442">
        <f t="shared" si="9"/>
        <v>8</v>
      </c>
    </row>
    <row r="162" spans="1:9" s="10" customFormat="1" ht="15">
      <c r="A162" s="385">
        <v>21</v>
      </c>
      <c r="B162" s="61" t="s">
        <v>23</v>
      </c>
      <c r="C162" s="290">
        <f aca="true" t="shared" si="10" ref="C162:I169">C26+C60+C94+C128</f>
        <v>1</v>
      </c>
      <c r="D162" s="290">
        <f t="shared" si="10"/>
        <v>2</v>
      </c>
      <c r="E162" s="63">
        <f t="shared" si="10"/>
        <v>0</v>
      </c>
      <c r="F162" s="63">
        <f t="shared" si="10"/>
        <v>0</v>
      </c>
      <c r="G162" s="63">
        <f t="shared" si="10"/>
        <v>0</v>
      </c>
      <c r="H162" s="63">
        <f t="shared" si="10"/>
        <v>6</v>
      </c>
      <c r="I162" s="442">
        <f t="shared" si="10"/>
        <v>9</v>
      </c>
    </row>
    <row r="163" spans="1:9" s="10" customFormat="1" ht="15">
      <c r="A163" s="385">
        <v>22</v>
      </c>
      <c r="B163" s="61" t="s">
        <v>24</v>
      </c>
      <c r="C163" s="290">
        <f t="shared" si="10"/>
        <v>1</v>
      </c>
      <c r="D163" s="290">
        <f t="shared" si="10"/>
        <v>3</v>
      </c>
      <c r="E163" s="63">
        <f t="shared" si="10"/>
        <v>0</v>
      </c>
      <c r="F163" s="63">
        <f t="shared" si="10"/>
        <v>0</v>
      </c>
      <c r="G163" s="63">
        <f t="shared" si="10"/>
        <v>0</v>
      </c>
      <c r="H163" s="63">
        <f t="shared" si="10"/>
        <v>12</v>
      </c>
      <c r="I163" s="442">
        <f t="shared" si="10"/>
        <v>16</v>
      </c>
    </row>
    <row r="164" spans="1:9" s="10" customFormat="1" ht="15">
      <c r="A164" s="385">
        <v>23</v>
      </c>
      <c r="B164" s="61" t="s">
        <v>25</v>
      </c>
      <c r="C164" s="290">
        <f t="shared" si="10"/>
        <v>2</v>
      </c>
      <c r="D164" s="290">
        <f t="shared" si="10"/>
        <v>3</v>
      </c>
      <c r="E164" s="63">
        <f t="shared" si="10"/>
        <v>0</v>
      </c>
      <c r="F164" s="63">
        <f t="shared" si="10"/>
        <v>0</v>
      </c>
      <c r="G164" s="63">
        <f t="shared" si="10"/>
        <v>0</v>
      </c>
      <c r="H164" s="63">
        <f t="shared" si="10"/>
        <v>4</v>
      </c>
      <c r="I164" s="442">
        <f t="shared" si="10"/>
        <v>9</v>
      </c>
    </row>
    <row r="165" spans="1:9" s="10" customFormat="1" ht="15">
      <c r="A165" s="386">
        <v>24</v>
      </c>
      <c r="B165" s="61" t="s">
        <v>26</v>
      </c>
      <c r="C165" s="290">
        <f t="shared" si="10"/>
        <v>4</v>
      </c>
      <c r="D165" s="290">
        <f t="shared" si="10"/>
        <v>1</v>
      </c>
      <c r="E165" s="63">
        <f t="shared" si="10"/>
        <v>1</v>
      </c>
      <c r="F165" s="63">
        <f t="shared" si="10"/>
        <v>0</v>
      </c>
      <c r="G165" s="63">
        <f t="shared" si="10"/>
        <v>0</v>
      </c>
      <c r="H165" s="63">
        <f t="shared" si="10"/>
        <v>4</v>
      </c>
      <c r="I165" s="442">
        <f t="shared" si="10"/>
        <v>10</v>
      </c>
    </row>
    <row r="166" spans="1:9" s="10" customFormat="1" ht="15">
      <c r="A166" s="385">
        <v>25</v>
      </c>
      <c r="B166" s="61" t="s">
        <v>27</v>
      </c>
      <c r="C166" s="290">
        <f t="shared" si="10"/>
        <v>0</v>
      </c>
      <c r="D166" s="290">
        <f t="shared" si="10"/>
        <v>5</v>
      </c>
      <c r="E166" s="63">
        <f t="shared" si="10"/>
        <v>1</v>
      </c>
      <c r="F166" s="63">
        <f t="shared" si="10"/>
        <v>0</v>
      </c>
      <c r="G166" s="63">
        <f t="shared" si="10"/>
        <v>0</v>
      </c>
      <c r="H166" s="63">
        <f t="shared" si="10"/>
        <v>4</v>
      </c>
      <c r="I166" s="442">
        <f t="shared" si="10"/>
        <v>10</v>
      </c>
    </row>
    <row r="167" spans="1:9" s="10" customFormat="1" ht="15">
      <c r="A167" s="385">
        <v>26</v>
      </c>
      <c r="B167" s="230" t="s">
        <v>69</v>
      </c>
      <c r="C167" s="290">
        <f t="shared" si="10"/>
        <v>1</v>
      </c>
      <c r="D167" s="290">
        <f t="shared" si="10"/>
        <v>3</v>
      </c>
      <c r="E167" s="63">
        <f t="shared" si="10"/>
        <v>0</v>
      </c>
      <c r="F167" s="63">
        <f t="shared" si="10"/>
        <v>0</v>
      </c>
      <c r="G167" s="63">
        <f t="shared" si="10"/>
        <v>0</v>
      </c>
      <c r="H167" s="63">
        <f t="shared" si="10"/>
        <v>32</v>
      </c>
      <c r="I167" s="442">
        <f t="shared" si="10"/>
        <v>36</v>
      </c>
    </row>
    <row r="168" spans="1:9" s="10" customFormat="1" ht="18" customHeight="1" thickBot="1">
      <c r="A168" s="385">
        <v>27</v>
      </c>
      <c r="B168" s="231" t="s">
        <v>46</v>
      </c>
      <c r="C168" s="291">
        <f t="shared" si="10"/>
        <v>0</v>
      </c>
      <c r="D168" s="291">
        <f t="shared" si="10"/>
        <v>0</v>
      </c>
      <c r="E168" s="64">
        <f t="shared" si="10"/>
        <v>0</v>
      </c>
      <c r="F168" s="64">
        <f t="shared" si="10"/>
        <v>0</v>
      </c>
      <c r="G168" s="64">
        <f t="shared" si="10"/>
        <v>0</v>
      </c>
      <c r="H168" s="64">
        <f t="shared" si="10"/>
        <v>1</v>
      </c>
      <c r="I168" s="443">
        <f t="shared" si="10"/>
        <v>1</v>
      </c>
    </row>
    <row r="169" spans="1:9" ht="16.5" thickBot="1">
      <c r="A169" s="539" t="s">
        <v>2</v>
      </c>
      <c r="B169" s="540"/>
      <c r="C169" s="292">
        <f t="shared" si="10"/>
        <v>101</v>
      </c>
      <c r="D169" s="294">
        <f t="shared" si="10"/>
        <v>76</v>
      </c>
      <c r="E169" s="251">
        <f t="shared" si="10"/>
        <v>31</v>
      </c>
      <c r="F169" s="251">
        <f t="shared" si="10"/>
        <v>2</v>
      </c>
      <c r="G169" s="251">
        <f t="shared" si="10"/>
        <v>0</v>
      </c>
      <c r="H169" s="293">
        <f t="shared" si="10"/>
        <v>148</v>
      </c>
      <c r="I169" s="252">
        <f t="shared" si="10"/>
        <v>358</v>
      </c>
    </row>
    <row r="170" ht="13.5" thickBot="1">
      <c r="I170" s="18"/>
    </row>
    <row r="171" spans="3:9" ht="18.75" customHeight="1" thickBot="1">
      <c r="C171" s="248">
        <f aca="true" t="shared" si="11" ref="C171:I171">SUM(C142:C168)</f>
        <v>101</v>
      </c>
      <c r="D171" s="248">
        <f t="shared" si="11"/>
        <v>76</v>
      </c>
      <c r="E171" s="249">
        <f t="shared" si="11"/>
        <v>31</v>
      </c>
      <c r="F171" s="249">
        <f t="shared" si="11"/>
        <v>2</v>
      </c>
      <c r="G171" s="249">
        <f t="shared" si="11"/>
        <v>0</v>
      </c>
      <c r="H171" s="249">
        <f t="shared" si="11"/>
        <v>148</v>
      </c>
      <c r="I171" s="250">
        <f t="shared" si="11"/>
        <v>358</v>
      </c>
    </row>
    <row r="172" ht="12.75">
      <c r="I172" s="18"/>
    </row>
    <row r="173" ht="12.75">
      <c r="I173" s="18"/>
    </row>
    <row r="174" ht="12.75">
      <c r="I174" s="18"/>
    </row>
    <row r="175" ht="12.75">
      <c r="I175" s="18"/>
    </row>
    <row r="176" ht="12.75">
      <c r="I176" s="18"/>
    </row>
    <row r="177" ht="12.75">
      <c r="I177" s="18"/>
    </row>
    <row r="178" ht="12.75">
      <c r="I178" s="18"/>
    </row>
    <row r="179" ht="12.75">
      <c r="I179" s="18"/>
    </row>
    <row r="180" ht="12.75">
      <c r="I180" s="18"/>
    </row>
    <row r="181" ht="12.75">
      <c r="I181" s="18"/>
    </row>
    <row r="182" ht="12.75">
      <c r="I182" s="18"/>
    </row>
    <row r="183" ht="12.75">
      <c r="I183" s="18"/>
    </row>
    <row r="184" ht="12.75">
      <c r="I184" s="18"/>
    </row>
    <row r="185" ht="12.75">
      <c r="I185" s="18"/>
    </row>
    <row r="186" ht="12.75">
      <c r="I186" s="18"/>
    </row>
    <row r="187" ht="12.75">
      <c r="I187" s="18"/>
    </row>
    <row r="188" ht="12.75">
      <c r="I188" s="18"/>
    </row>
    <row r="189" ht="12.75">
      <c r="I189" s="18"/>
    </row>
    <row r="190" ht="12.75">
      <c r="I190" s="18"/>
    </row>
    <row r="191" ht="12.75">
      <c r="I191" s="18"/>
    </row>
    <row r="192" ht="12.75">
      <c r="I192" s="18"/>
    </row>
    <row r="193" ht="12.75">
      <c r="I193" s="18"/>
    </row>
    <row r="194" ht="12.75">
      <c r="I194" s="18"/>
    </row>
    <row r="195" ht="12.75">
      <c r="I195" s="18"/>
    </row>
    <row r="196" ht="12.75">
      <c r="I196" s="18"/>
    </row>
    <row r="197" ht="12.75">
      <c r="I197" s="18"/>
    </row>
    <row r="198" ht="12.75">
      <c r="I198" s="18"/>
    </row>
    <row r="199" ht="12.75">
      <c r="I199" s="18"/>
    </row>
    <row r="200" ht="12.75">
      <c r="I200" s="18"/>
    </row>
    <row r="201" ht="12.75">
      <c r="I201" s="18"/>
    </row>
    <row r="202" ht="12.75">
      <c r="I202" s="18"/>
    </row>
    <row r="203" ht="12.75">
      <c r="I203" s="18"/>
    </row>
    <row r="204" ht="12.75">
      <c r="I204" s="18"/>
    </row>
    <row r="205" ht="12.75">
      <c r="I205" s="18"/>
    </row>
    <row r="206" ht="12.75">
      <c r="I206" s="18"/>
    </row>
  </sheetData>
  <sheetProtection/>
  <protectedRanges>
    <protectedRange sqref="C40:H66 C74:H100 C6:H32 C108:H133" name="Діапазон1"/>
    <protectedRange sqref="C134:H134" name="Діапазон1_1"/>
  </protectedRanges>
  <mergeCells count="29">
    <mergeCell ref="A4:C4"/>
    <mergeCell ref="K74:K75"/>
    <mergeCell ref="A101:B101"/>
    <mergeCell ref="A106:C106"/>
    <mergeCell ref="E106:F106"/>
    <mergeCell ref="A105:B105"/>
    <mergeCell ref="K6:K7"/>
    <mergeCell ref="K40:K41"/>
    <mergeCell ref="A33:B33"/>
    <mergeCell ref="A38:C38"/>
    <mergeCell ref="A2:I2"/>
    <mergeCell ref="A3:B3"/>
    <mergeCell ref="A70:I70"/>
    <mergeCell ref="A104:I104"/>
    <mergeCell ref="A71:B71"/>
    <mergeCell ref="E4:F4"/>
    <mergeCell ref="E72:F72"/>
    <mergeCell ref="E38:F38"/>
    <mergeCell ref="A36:I36"/>
    <mergeCell ref="A37:B37"/>
    <mergeCell ref="A67:B67"/>
    <mergeCell ref="K142:K143"/>
    <mergeCell ref="A169:B169"/>
    <mergeCell ref="K108:K109"/>
    <mergeCell ref="A135:B135"/>
    <mergeCell ref="A140:C140"/>
    <mergeCell ref="A139:B139"/>
    <mergeCell ref="A138:I138"/>
    <mergeCell ref="A72:C72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38" max="255" man="1"/>
    <brk id="72" max="255" man="1"/>
    <brk id="10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585"/>
  <sheetViews>
    <sheetView zoomScale="80" zoomScaleNormal="80" zoomScalePageLayoutView="0" workbookViewId="0" topLeftCell="A1">
      <selection activeCell="N161" sqref="N161"/>
    </sheetView>
  </sheetViews>
  <sheetFormatPr defaultColWidth="9.00390625" defaultRowHeight="12.75"/>
  <cols>
    <col min="1" max="1" width="4.875" style="0" customWidth="1"/>
    <col min="2" max="2" width="24.25390625" style="0" customWidth="1"/>
    <col min="3" max="8" width="20.75390625" style="18" customWidth="1"/>
    <col min="9" max="9" width="20.75390625" style="28" customWidth="1"/>
    <col min="10" max="10" width="5.00390625" style="0" customWidth="1"/>
    <col min="11" max="11" width="7.375" style="0" customWidth="1"/>
  </cols>
  <sheetData>
    <row r="1" ht="18.75" customHeight="1"/>
    <row r="2" spans="1:11" ht="20.25" customHeight="1">
      <c r="A2" s="534" t="s">
        <v>67</v>
      </c>
      <c r="B2" s="534"/>
      <c r="C2" s="534"/>
      <c r="D2" s="534"/>
      <c r="E2" s="534"/>
      <c r="F2" s="534"/>
      <c r="G2" s="534"/>
      <c r="H2" s="534"/>
      <c r="I2" s="534"/>
      <c r="J2" s="11"/>
      <c r="K2" s="11"/>
    </row>
    <row r="3" spans="1:11" ht="19.5" thickBot="1">
      <c r="A3" s="504" t="s">
        <v>65</v>
      </c>
      <c r="B3" s="504"/>
      <c r="C3" s="362"/>
      <c r="D3" s="362"/>
      <c r="E3" s="362"/>
      <c r="F3" s="362"/>
      <c r="G3" s="19"/>
      <c r="H3" s="19"/>
      <c r="I3" s="20"/>
      <c r="J3" s="11"/>
      <c r="K3" s="11"/>
    </row>
    <row r="4" spans="1:10" ht="18.75" thickBot="1">
      <c r="A4" s="526" t="s">
        <v>39</v>
      </c>
      <c r="B4" s="527"/>
      <c r="C4" s="528"/>
      <c r="D4" s="388" t="s">
        <v>42</v>
      </c>
      <c r="E4" s="529"/>
      <c r="F4" s="530"/>
      <c r="G4" s="41"/>
      <c r="H4" s="19"/>
      <c r="I4" s="20"/>
      <c r="J4" s="5"/>
    </row>
    <row r="5" spans="1:9" s="10" customFormat="1" ht="48" customHeight="1" thickBot="1">
      <c r="A5" s="8" t="s">
        <v>0</v>
      </c>
      <c r="B5" s="8" t="s">
        <v>1</v>
      </c>
      <c r="C5" s="8" t="s">
        <v>56</v>
      </c>
      <c r="D5" s="8" t="s">
        <v>57</v>
      </c>
      <c r="E5" s="8" t="s">
        <v>58</v>
      </c>
      <c r="F5" s="8" t="s">
        <v>59</v>
      </c>
      <c r="G5" s="8" t="s">
        <v>60</v>
      </c>
      <c r="H5" s="8" t="s">
        <v>61</v>
      </c>
      <c r="I5" s="8" t="s">
        <v>62</v>
      </c>
    </row>
    <row r="6" spans="1:11" s="10" customFormat="1" ht="15.75">
      <c r="A6" s="384">
        <v>1</v>
      </c>
      <c r="B6" s="59" t="s">
        <v>3</v>
      </c>
      <c r="C6" s="380">
        <v>0</v>
      </c>
      <c r="D6" s="287">
        <v>0</v>
      </c>
      <c r="E6" s="287">
        <v>0</v>
      </c>
      <c r="F6" s="287">
        <v>0</v>
      </c>
      <c r="G6" s="287">
        <v>0</v>
      </c>
      <c r="H6" s="103">
        <v>2</v>
      </c>
      <c r="I6" s="265">
        <f aca="true" t="shared" si="0" ref="I6:I32">SUM(C6:H6)</f>
        <v>2</v>
      </c>
      <c r="K6" s="54"/>
    </row>
    <row r="7" spans="1:11" s="10" customFormat="1" ht="15.75">
      <c r="A7" s="385">
        <v>2</v>
      </c>
      <c r="B7" s="61" t="s">
        <v>4</v>
      </c>
      <c r="C7" s="166">
        <v>0</v>
      </c>
      <c r="D7" s="99">
        <v>0</v>
      </c>
      <c r="E7" s="99">
        <v>0</v>
      </c>
      <c r="F7" s="99">
        <v>0</v>
      </c>
      <c r="G7" s="99">
        <v>0</v>
      </c>
      <c r="H7" s="211">
        <v>3</v>
      </c>
      <c r="I7" s="265">
        <f t="shared" si="0"/>
        <v>3</v>
      </c>
      <c r="K7" s="62"/>
    </row>
    <row r="8" spans="1:11" s="10" customFormat="1" ht="15.75">
      <c r="A8" s="385">
        <v>3</v>
      </c>
      <c r="B8" s="61" t="s">
        <v>5</v>
      </c>
      <c r="C8" s="166">
        <v>16</v>
      </c>
      <c r="D8" s="99">
        <v>24</v>
      </c>
      <c r="E8" s="99">
        <v>14</v>
      </c>
      <c r="F8" s="99">
        <v>1</v>
      </c>
      <c r="G8" s="99">
        <v>0</v>
      </c>
      <c r="H8" s="211">
        <v>5</v>
      </c>
      <c r="I8" s="265">
        <f t="shared" si="0"/>
        <v>60</v>
      </c>
      <c r="K8" s="62"/>
    </row>
    <row r="9" spans="1:9" s="78" customFormat="1" ht="15.75">
      <c r="A9" s="386">
        <v>4</v>
      </c>
      <c r="B9" s="61" t="s">
        <v>6</v>
      </c>
      <c r="C9" s="212">
        <v>4</v>
      </c>
      <c r="D9" s="107">
        <v>4</v>
      </c>
      <c r="E9" s="107">
        <v>2</v>
      </c>
      <c r="F9" s="107">
        <v>0</v>
      </c>
      <c r="G9" s="107">
        <v>0</v>
      </c>
      <c r="H9" s="213">
        <v>0</v>
      </c>
      <c r="I9" s="265">
        <f t="shared" si="0"/>
        <v>10</v>
      </c>
    </row>
    <row r="10" spans="1:9" s="78" customFormat="1" ht="15.75">
      <c r="A10" s="386">
        <v>5</v>
      </c>
      <c r="B10" s="61" t="s">
        <v>7</v>
      </c>
      <c r="C10" s="212">
        <v>0</v>
      </c>
      <c r="D10" s="107">
        <v>1</v>
      </c>
      <c r="E10" s="107">
        <v>2</v>
      </c>
      <c r="F10" s="107">
        <v>0</v>
      </c>
      <c r="G10" s="107">
        <v>0</v>
      </c>
      <c r="H10" s="213">
        <v>2</v>
      </c>
      <c r="I10" s="265">
        <f t="shared" si="0"/>
        <v>5</v>
      </c>
    </row>
    <row r="11" spans="1:9" s="10" customFormat="1" ht="15.75">
      <c r="A11" s="385">
        <v>6</v>
      </c>
      <c r="B11" s="61" t="s">
        <v>8</v>
      </c>
      <c r="C11" s="166">
        <v>0</v>
      </c>
      <c r="D11" s="99">
        <v>0</v>
      </c>
      <c r="E11" s="99">
        <v>0</v>
      </c>
      <c r="F11" s="99">
        <v>0</v>
      </c>
      <c r="G11" s="99">
        <v>0</v>
      </c>
      <c r="H11" s="211">
        <v>0</v>
      </c>
      <c r="I11" s="265">
        <f t="shared" si="0"/>
        <v>0</v>
      </c>
    </row>
    <row r="12" spans="1:9" s="10" customFormat="1" ht="15.75">
      <c r="A12" s="385">
        <v>7</v>
      </c>
      <c r="B12" s="61" t="s">
        <v>9</v>
      </c>
      <c r="C12" s="166">
        <v>0</v>
      </c>
      <c r="D12" s="99">
        <v>0</v>
      </c>
      <c r="E12" s="99">
        <v>2</v>
      </c>
      <c r="F12" s="99">
        <v>0</v>
      </c>
      <c r="G12" s="99">
        <v>0</v>
      </c>
      <c r="H12" s="211">
        <v>6</v>
      </c>
      <c r="I12" s="265">
        <f t="shared" si="0"/>
        <v>8</v>
      </c>
    </row>
    <row r="13" spans="1:9" s="10" customFormat="1" ht="15.75">
      <c r="A13" s="385">
        <v>8</v>
      </c>
      <c r="B13" s="61" t="s">
        <v>10</v>
      </c>
      <c r="C13" s="166">
        <v>1</v>
      </c>
      <c r="D13" s="99">
        <v>0</v>
      </c>
      <c r="E13" s="99">
        <v>0</v>
      </c>
      <c r="F13" s="99">
        <v>0</v>
      </c>
      <c r="G13" s="99">
        <v>0</v>
      </c>
      <c r="H13" s="211">
        <v>2</v>
      </c>
      <c r="I13" s="265">
        <f t="shared" si="0"/>
        <v>3</v>
      </c>
    </row>
    <row r="14" spans="1:9" s="10" customFormat="1" ht="15.75">
      <c r="A14" s="385">
        <v>9</v>
      </c>
      <c r="B14" s="61" t="s">
        <v>11</v>
      </c>
      <c r="C14" s="166">
        <v>2</v>
      </c>
      <c r="D14" s="99">
        <v>0</v>
      </c>
      <c r="E14" s="99">
        <v>0</v>
      </c>
      <c r="F14" s="99">
        <v>0</v>
      </c>
      <c r="G14" s="99">
        <v>0</v>
      </c>
      <c r="H14" s="211">
        <v>2</v>
      </c>
      <c r="I14" s="265">
        <f t="shared" si="0"/>
        <v>4</v>
      </c>
    </row>
    <row r="15" spans="1:9" s="10" customFormat="1" ht="15.75">
      <c r="A15" s="385">
        <v>10</v>
      </c>
      <c r="B15" s="61" t="s">
        <v>12</v>
      </c>
      <c r="C15" s="166">
        <v>0</v>
      </c>
      <c r="D15" s="99">
        <v>0</v>
      </c>
      <c r="E15" s="99">
        <v>0</v>
      </c>
      <c r="F15" s="99">
        <v>0</v>
      </c>
      <c r="G15" s="99">
        <v>0</v>
      </c>
      <c r="H15" s="211">
        <v>21</v>
      </c>
      <c r="I15" s="265">
        <f t="shared" si="0"/>
        <v>21</v>
      </c>
    </row>
    <row r="16" spans="1:9" s="10" customFormat="1" ht="15.75">
      <c r="A16" s="385">
        <v>11</v>
      </c>
      <c r="B16" s="61" t="s">
        <v>13</v>
      </c>
      <c r="C16" s="166">
        <v>1</v>
      </c>
      <c r="D16" s="99">
        <v>1</v>
      </c>
      <c r="E16" s="99">
        <v>0</v>
      </c>
      <c r="F16" s="99">
        <v>0</v>
      </c>
      <c r="G16" s="99">
        <v>0</v>
      </c>
      <c r="H16" s="211">
        <v>4</v>
      </c>
      <c r="I16" s="265">
        <f t="shared" si="0"/>
        <v>6</v>
      </c>
    </row>
    <row r="17" spans="1:9" s="10" customFormat="1" ht="15.75">
      <c r="A17" s="385">
        <v>12</v>
      </c>
      <c r="B17" s="61" t="s">
        <v>14</v>
      </c>
      <c r="C17" s="166">
        <v>2</v>
      </c>
      <c r="D17" s="99">
        <v>1</v>
      </c>
      <c r="E17" s="99">
        <v>1</v>
      </c>
      <c r="F17" s="99">
        <v>1</v>
      </c>
      <c r="G17" s="99">
        <v>0</v>
      </c>
      <c r="H17" s="211">
        <v>6</v>
      </c>
      <c r="I17" s="265">
        <f t="shared" si="0"/>
        <v>11</v>
      </c>
    </row>
    <row r="18" spans="1:9" s="78" customFormat="1" ht="15.75">
      <c r="A18" s="386">
        <v>13</v>
      </c>
      <c r="B18" s="61" t="s">
        <v>15</v>
      </c>
      <c r="C18" s="212">
        <v>2</v>
      </c>
      <c r="D18" s="107">
        <v>4</v>
      </c>
      <c r="E18" s="107">
        <v>0</v>
      </c>
      <c r="F18" s="107">
        <v>1</v>
      </c>
      <c r="G18" s="107">
        <v>0</v>
      </c>
      <c r="H18" s="213">
        <v>1</v>
      </c>
      <c r="I18" s="265">
        <f t="shared" si="0"/>
        <v>8</v>
      </c>
    </row>
    <row r="19" spans="1:9" s="78" customFormat="1" ht="15.75">
      <c r="A19" s="386">
        <v>14</v>
      </c>
      <c r="B19" s="61" t="s">
        <v>16</v>
      </c>
      <c r="C19" s="212">
        <v>0</v>
      </c>
      <c r="D19" s="107">
        <v>1</v>
      </c>
      <c r="E19" s="107">
        <v>2</v>
      </c>
      <c r="F19" s="107">
        <v>0</v>
      </c>
      <c r="G19" s="107">
        <v>0</v>
      </c>
      <c r="H19" s="213">
        <v>0</v>
      </c>
      <c r="I19" s="265">
        <f t="shared" si="0"/>
        <v>3</v>
      </c>
    </row>
    <row r="20" spans="1:9" s="78" customFormat="1" ht="15.75">
      <c r="A20" s="386">
        <v>15</v>
      </c>
      <c r="B20" s="61" t="s">
        <v>17</v>
      </c>
      <c r="C20" s="212">
        <v>0</v>
      </c>
      <c r="D20" s="107">
        <v>0</v>
      </c>
      <c r="E20" s="107">
        <v>0</v>
      </c>
      <c r="F20" s="107">
        <v>0</v>
      </c>
      <c r="G20" s="107">
        <v>0</v>
      </c>
      <c r="H20" s="213">
        <v>8</v>
      </c>
      <c r="I20" s="265">
        <f t="shared" si="0"/>
        <v>8</v>
      </c>
    </row>
    <row r="21" spans="1:9" s="10" customFormat="1" ht="15.75">
      <c r="A21" s="385">
        <v>16</v>
      </c>
      <c r="B21" s="61" t="s">
        <v>18</v>
      </c>
      <c r="C21" s="166">
        <v>0</v>
      </c>
      <c r="D21" s="99">
        <v>0</v>
      </c>
      <c r="E21" s="99">
        <v>0</v>
      </c>
      <c r="F21" s="99">
        <v>0</v>
      </c>
      <c r="G21" s="99">
        <v>0</v>
      </c>
      <c r="H21" s="211">
        <v>0</v>
      </c>
      <c r="I21" s="265">
        <f t="shared" si="0"/>
        <v>0</v>
      </c>
    </row>
    <row r="22" spans="1:9" s="10" customFormat="1" ht="15.75">
      <c r="A22" s="385">
        <v>17</v>
      </c>
      <c r="B22" s="61" t="s">
        <v>19</v>
      </c>
      <c r="C22" s="166">
        <v>0</v>
      </c>
      <c r="D22" s="99">
        <v>0</v>
      </c>
      <c r="E22" s="99">
        <v>1</v>
      </c>
      <c r="F22" s="99">
        <v>0</v>
      </c>
      <c r="G22" s="99">
        <v>0</v>
      </c>
      <c r="H22" s="211">
        <v>4</v>
      </c>
      <c r="I22" s="265">
        <f t="shared" si="0"/>
        <v>5</v>
      </c>
    </row>
    <row r="23" spans="1:9" s="10" customFormat="1" ht="15.75">
      <c r="A23" s="386">
        <v>18</v>
      </c>
      <c r="B23" s="61" t="s">
        <v>20</v>
      </c>
      <c r="C23" s="166">
        <v>0</v>
      </c>
      <c r="D23" s="99">
        <v>0</v>
      </c>
      <c r="E23" s="99">
        <v>0</v>
      </c>
      <c r="F23" s="99">
        <v>0</v>
      </c>
      <c r="G23" s="99">
        <v>0</v>
      </c>
      <c r="H23" s="211">
        <v>2</v>
      </c>
      <c r="I23" s="265">
        <f t="shared" si="0"/>
        <v>2</v>
      </c>
    </row>
    <row r="24" spans="1:9" s="78" customFormat="1" ht="15.75">
      <c r="A24" s="386">
        <v>19</v>
      </c>
      <c r="B24" s="61" t="s">
        <v>21</v>
      </c>
      <c r="C24" s="212">
        <v>1</v>
      </c>
      <c r="D24" s="107">
        <v>0</v>
      </c>
      <c r="E24" s="107">
        <v>4</v>
      </c>
      <c r="F24" s="107">
        <v>0</v>
      </c>
      <c r="G24" s="107">
        <v>0</v>
      </c>
      <c r="H24" s="213">
        <v>4</v>
      </c>
      <c r="I24" s="265">
        <f t="shared" si="0"/>
        <v>9</v>
      </c>
    </row>
    <row r="25" spans="1:9" s="10" customFormat="1" ht="15.75">
      <c r="A25" s="385">
        <v>20</v>
      </c>
      <c r="B25" s="61" t="s">
        <v>22</v>
      </c>
      <c r="C25" s="166">
        <v>2</v>
      </c>
      <c r="D25" s="99">
        <v>0</v>
      </c>
      <c r="E25" s="99">
        <v>1</v>
      </c>
      <c r="F25" s="99">
        <v>0</v>
      </c>
      <c r="G25" s="99">
        <v>0</v>
      </c>
      <c r="H25" s="211">
        <v>0</v>
      </c>
      <c r="I25" s="265">
        <f t="shared" si="0"/>
        <v>3</v>
      </c>
    </row>
    <row r="26" spans="1:9" s="10" customFormat="1" ht="15.75">
      <c r="A26" s="385">
        <v>21</v>
      </c>
      <c r="B26" s="61" t="s">
        <v>23</v>
      </c>
      <c r="C26" s="166">
        <v>2</v>
      </c>
      <c r="D26" s="99">
        <v>0</v>
      </c>
      <c r="E26" s="99">
        <v>0</v>
      </c>
      <c r="F26" s="99">
        <v>0</v>
      </c>
      <c r="G26" s="99">
        <v>0</v>
      </c>
      <c r="H26" s="211">
        <v>4</v>
      </c>
      <c r="I26" s="265">
        <f t="shared" si="0"/>
        <v>6</v>
      </c>
    </row>
    <row r="27" spans="1:9" s="10" customFormat="1" ht="15.75">
      <c r="A27" s="385">
        <v>22</v>
      </c>
      <c r="B27" s="61" t="s">
        <v>24</v>
      </c>
      <c r="C27" s="166">
        <v>0</v>
      </c>
      <c r="D27" s="99">
        <v>0</v>
      </c>
      <c r="E27" s="99">
        <v>0</v>
      </c>
      <c r="F27" s="99">
        <v>0</v>
      </c>
      <c r="G27" s="99">
        <v>0</v>
      </c>
      <c r="H27" s="211">
        <v>7</v>
      </c>
      <c r="I27" s="265">
        <f t="shared" si="0"/>
        <v>7</v>
      </c>
    </row>
    <row r="28" spans="1:9" s="10" customFormat="1" ht="15.75">
      <c r="A28" s="385">
        <v>23</v>
      </c>
      <c r="B28" s="61" t="s">
        <v>25</v>
      </c>
      <c r="C28" s="166">
        <v>2</v>
      </c>
      <c r="D28" s="99">
        <v>0</v>
      </c>
      <c r="E28" s="99">
        <v>0</v>
      </c>
      <c r="F28" s="99">
        <v>0</v>
      </c>
      <c r="G28" s="99">
        <v>0</v>
      </c>
      <c r="H28" s="211">
        <v>0</v>
      </c>
      <c r="I28" s="265">
        <f t="shared" si="0"/>
        <v>2</v>
      </c>
    </row>
    <row r="29" spans="1:9" s="78" customFormat="1" ht="15.75">
      <c r="A29" s="386">
        <v>24</v>
      </c>
      <c r="B29" s="61" t="s">
        <v>26</v>
      </c>
      <c r="C29" s="212">
        <v>0</v>
      </c>
      <c r="D29" s="107">
        <v>0</v>
      </c>
      <c r="E29" s="107">
        <v>0</v>
      </c>
      <c r="F29" s="107">
        <v>0</v>
      </c>
      <c r="G29" s="107">
        <v>0</v>
      </c>
      <c r="H29" s="213">
        <v>4</v>
      </c>
      <c r="I29" s="265">
        <f t="shared" si="0"/>
        <v>4</v>
      </c>
    </row>
    <row r="30" spans="1:9" s="10" customFormat="1" ht="15.75">
      <c r="A30" s="385">
        <v>25</v>
      </c>
      <c r="B30" s="61" t="s">
        <v>27</v>
      </c>
      <c r="C30" s="166">
        <v>7</v>
      </c>
      <c r="D30" s="99">
        <v>3</v>
      </c>
      <c r="E30" s="99">
        <v>3</v>
      </c>
      <c r="F30" s="99">
        <v>0</v>
      </c>
      <c r="G30" s="99">
        <v>0</v>
      </c>
      <c r="H30" s="211">
        <v>2</v>
      </c>
      <c r="I30" s="265">
        <f t="shared" si="0"/>
        <v>15</v>
      </c>
    </row>
    <row r="31" spans="1:9" s="10" customFormat="1" ht="17.25" customHeight="1">
      <c r="A31" s="385">
        <v>26</v>
      </c>
      <c r="B31" s="61" t="s">
        <v>51</v>
      </c>
      <c r="C31" s="166">
        <v>0</v>
      </c>
      <c r="D31" s="99">
        <v>0</v>
      </c>
      <c r="E31" s="99">
        <v>0</v>
      </c>
      <c r="F31" s="99">
        <v>0</v>
      </c>
      <c r="G31" s="99">
        <v>0</v>
      </c>
      <c r="H31" s="211">
        <v>0</v>
      </c>
      <c r="I31" s="265">
        <f t="shared" si="0"/>
        <v>0</v>
      </c>
    </row>
    <row r="32" spans="1:9" s="10" customFormat="1" ht="18" customHeight="1" thickBot="1">
      <c r="A32" s="387">
        <v>27</v>
      </c>
      <c r="B32" s="231" t="s">
        <v>46</v>
      </c>
      <c r="C32" s="214">
        <v>0</v>
      </c>
      <c r="D32" s="100">
        <v>0</v>
      </c>
      <c r="E32" s="100">
        <v>0</v>
      </c>
      <c r="F32" s="100">
        <v>0</v>
      </c>
      <c r="G32" s="100">
        <v>0</v>
      </c>
      <c r="H32" s="215">
        <v>0</v>
      </c>
      <c r="I32" s="265">
        <f t="shared" si="0"/>
        <v>0</v>
      </c>
    </row>
    <row r="33" spans="1:9" ht="16.5" thickBot="1">
      <c r="A33" s="536" t="s">
        <v>2</v>
      </c>
      <c r="B33" s="537"/>
      <c r="C33" s="382">
        <f aca="true" t="shared" si="1" ref="C33:I33">SUM(C6:C32)</f>
        <v>42</v>
      </c>
      <c r="D33" s="115">
        <f t="shared" si="1"/>
        <v>39</v>
      </c>
      <c r="E33" s="115">
        <f t="shared" si="1"/>
        <v>32</v>
      </c>
      <c r="F33" s="115">
        <f t="shared" si="1"/>
        <v>3</v>
      </c>
      <c r="G33" s="115">
        <f t="shared" si="1"/>
        <v>0</v>
      </c>
      <c r="H33" s="297">
        <f t="shared" si="1"/>
        <v>89</v>
      </c>
      <c r="I33" s="51">
        <f t="shared" si="1"/>
        <v>205</v>
      </c>
    </row>
    <row r="34" ht="12.75">
      <c r="I34" s="18"/>
    </row>
    <row r="35" spans="3:9" ht="12.75">
      <c r="C35" s="42"/>
      <c r="D35" s="42"/>
      <c r="E35" s="42"/>
      <c r="F35" s="42"/>
      <c r="G35" s="42"/>
      <c r="H35" s="42"/>
      <c r="I35" s="18"/>
    </row>
    <row r="36" spans="1:9" ht="15" customHeight="1">
      <c r="A36" s="534" t="s">
        <v>67</v>
      </c>
      <c r="B36" s="534"/>
      <c r="C36" s="534"/>
      <c r="D36" s="534"/>
      <c r="E36" s="534"/>
      <c r="F36" s="534"/>
      <c r="G36" s="534"/>
      <c r="H36" s="534"/>
      <c r="I36" s="534"/>
    </row>
    <row r="37" spans="1:9" ht="21.75" customHeight="1" thickBot="1">
      <c r="A37" s="504" t="s">
        <v>65</v>
      </c>
      <c r="B37" s="504"/>
      <c r="C37" s="362"/>
      <c r="D37" s="362"/>
      <c r="E37" s="362"/>
      <c r="F37" s="362"/>
      <c r="G37" s="19"/>
      <c r="H37" s="19"/>
      <c r="I37" s="20"/>
    </row>
    <row r="38" spans="1:10" ht="18.75" thickBot="1">
      <c r="A38" s="526" t="s">
        <v>39</v>
      </c>
      <c r="B38" s="527"/>
      <c r="C38" s="528"/>
      <c r="D38" s="388" t="s">
        <v>43</v>
      </c>
      <c r="E38" s="529"/>
      <c r="F38" s="530"/>
      <c r="G38" s="41"/>
      <c r="H38" s="19"/>
      <c r="I38" s="20"/>
      <c r="J38" s="5"/>
    </row>
    <row r="39" spans="1:9" s="10" customFormat="1" ht="48" customHeight="1" thickBot="1">
      <c r="A39" s="8" t="s">
        <v>0</v>
      </c>
      <c r="B39" s="8" t="s">
        <v>1</v>
      </c>
      <c r="C39" s="8" t="s">
        <v>56</v>
      </c>
      <c r="D39" s="8" t="s">
        <v>57</v>
      </c>
      <c r="E39" s="8" t="s">
        <v>58</v>
      </c>
      <c r="F39" s="8" t="s">
        <v>59</v>
      </c>
      <c r="G39" s="8" t="s">
        <v>60</v>
      </c>
      <c r="H39" s="8" t="s">
        <v>61</v>
      </c>
      <c r="I39" s="8" t="s">
        <v>62</v>
      </c>
    </row>
    <row r="40" spans="1:11" s="10" customFormat="1" ht="15.75">
      <c r="A40" s="384">
        <v>1</v>
      </c>
      <c r="B40" s="59" t="s">
        <v>3</v>
      </c>
      <c r="C40" s="324">
        <v>0</v>
      </c>
      <c r="D40" s="390">
        <v>0</v>
      </c>
      <c r="E40" s="390">
        <v>3</v>
      </c>
      <c r="F40" s="390">
        <v>0</v>
      </c>
      <c r="G40" s="390">
        <v>0</v>
      </c>
      <c r="H40" s="391">
        <v>1</v>
      </c>
      <c r="I40" s="265">
        <f aca="true" t="shared" si="2" ref="I40:I66">SUM(C40:H40)</f>
        <v>4</v>
      </c>
      <c r="K40" s="54"/>
    </row>
    <row r="41" spans="1:11" s="10" customFormat="1" ht="15.75">
      <c r="A41" s="385">
        <v>2</v>
      </c>
      <c r="B41" s="61" t="s">
        <v>4</v>
      </c>
      <c r="C41" s="301">
        <v>0</v>
      </c>
      <c r="D41" s="133">
        <v>0</v>
      </c>
      <c r="E41" s="133">
        <v>1</v>
      </c>
      <c r="F41" s="133">
        <v>0</v>
      </c>
      <c r="G41" s="133">
        <v>0</v>
      </c>
      <c r="H41" s="302">
        <v>0</v>
      </c>
      <c r="I41" s="265">
        <f t="shared" si="2"/>
        <v>1</v>
      </c>
      <c r="K41" s="62"/>
    </row>
    <row r="42" spans="1:11" s="10" customFormat="1" ht="15.75">
      <c r="A42" s="385">
        <v>3</v>
      </c>
      <c r="B42" s="61" t="s">
        <v>5</v>
      </c>
      <c r="C42" s="301">
        <v>13</v>
      </c>
      <c r="D42" s="133">
        <v>18</v>
      </c>
      <c r="E42" s="133">
        <v>15</v>
      </c>
      <c r="F42" s="133">
        <v>2</v>
      </c>
      <c r="G42" s="133">
        <v>0</v>
      </c>
      <c r="H42" s="302">
        <v>5</v>
      </c>
      <c r="I42" s="265">
        <f t="shared" si="2"/>
        <v>53</v>
      </c>
      <c r="K42" s="62"/>
    </row>
    <row r="43" spans="1:9" s="10" customFormat="1" ht="15.75">
      <c r="A43" s="386">
        <v>4</v>
      </c>
      <c r="B43" s="61" t="s">
        <v>6</v>
      </c>
      <c r="C43" s="301">
        <v>2</v>
      </c>
      <c r="D43" s="133">
        <v>1</v>
      </c>
      <c r="E43" s="133">
        <v>1</v>
      </c>
      <c r="F43" s="133">
        <v>0</v>
      </c>
      <c r="G43" s="133">
        <v>0</v>
      </c>
      <c r="H43" s="302">
        <v>0</v>
      </c>
      <c r="I43" s="265">
        <f t="shared" si="2"/>
        <v>4</v>
      </c>
    </row>
    <row r="44" spans="1:9" s="10" customFormat="1" ht="15.75">
      <c r="A44" s="386">
        <v>5</v>
      </c>
      <c r="B44" s="61" t="s">
        <v>7</v>
      </c>
      <c r="C44" s="301">
        <v>0</v>
      </c>
      <c r="D44" s="133">
        <v>0</v>
      </c>
      <c r="E44" s="133">
        <v>1</v>
      </c>
      <c r="F44" s="133">
        <v>0</v>
      </c>
      <c r="G44" s="133">
        <v>0</v>
      </c>
      <c r="H44" s="302">
        <v>2</v>
      </c>
      <c r="I44" s="265">
        <f t="shared" si="2"/>
        <v>3</v>
      </c>
    </row>
    <row r="45" spans="1:9" s="10" customFormat="1" ht="15.75">
      <c r="A45" s="385">
        <v>6</v>
      </c>
      <c r="B45" s="61" t="s">
        <v>8</v>
      </c>
      <c r="C45" s="301">
        <v>0</v>
      </c>
      <c r="D45" s="133">
        <v>0</v>
      </c>
      <c r="E45" s="133">
        <v>0</v>
      </c>
      <c r="F45" s="133">
        <v>0</v>
      </c>
      <c r="G45" s="133">
        <v>0</v>
      </c>
      <c r="H45" s="302">
        <v>0</v>
      </c>
      <c r="I45" s="265">
        <f t="shared" si="2"/>
        <v>0</v>
      </c>
    </row>
    <row r="46" spans="1:9" s="10" customFormat="1" ht="15.75">
      <c r="A46" s="385">
        <v>7</v>
      </c>
      <c r="B46" s="61" t="s">
        <v>9</v>
      </c>
      <c r="C46" s="301">
        <v>0</v>
      </c>
      <c r="D46" s="133">
        <v>1</v>
      </c>
      <c r="E46" s="133">
        <v>2</v>
      </c>
      <c r="F46" s="133">
        <v>0</v>
      </c>
      <c r="G46" s="133">
        <v>0</v>
      </c>
      <c r="H46" s="302">
        <v>6</v>
      </c>
      <c r="I46" s="265">
        <f t="shared" si="2"/>
        <v>9</v>
      </c>
    </row>
    <row r="47" spans="1:9" s="10" customFormat="1" ht="15.75">
      <c r="A47" s="385">
        <v>8</v>
      </c>
      <c r="B47" s="61" t="s">
        <v>10</v>
      </c>
      <c r="C47" s="301">
        <v>2</v>
      </c>
      <c r="D47" s="133">
        <v>0</v>
      </c>
      <c r="E47" s="133">
        <v>1</v>
      </c>
      <c r="F47" s="133">
        <v>1</v>
      </c>
      <c r="G47" s="133">
        <v>0</v>
      </c>
      <c r="H47" s="302">
        <v>1</v>
      </c>
      <c r="I47" s="265">
        <f t="shared" si="2"/>
        <v>5</v>
      </c>
    </row>
    <row r="48" spans="1:9" s="10" customFormat="1" ht="15.75">
      <c r="A48" s="385">
        <v>9</v>
      </c>
      <c r="B48" s="61" t="s">
        <v>11</v>
      </c>
      <c r="C48" s="301">
        <v>3</v>
      </c>
      <c r="D48" s="133">
        <v>0</v>
      </c>
      <c r="E48" s="133">
        <v>1</v>
      </c>
      <c r="F48" s="133">
        <v>0</v>
      </c>
      <c r="G48" s="133">
        <v>0</v>
      </c>
      <c r="H48" s="302">
        <v>3</v>
      </c>
      <c r="I48" s="265">
        <f t="shared" si="2"/>
        <v>7</v>
      </c>
    </row>
    <row r="49" spans="1:9" s="10" customFormat="1" ht="15.75">
      <c r="A49" s="385">
        <v>10</v>
      </c>
      <c r="B49" s="61" t="s">
        <v>12</v>
      </c>
      <c r="C49" s="301">
        <v>1</v>
      </c>
      <c r="D49" s="133">
        <v>2</v>
      </c>
      <c r="E49" s="133">
        <v>0</v>
      </c>
      <c r="F49" s="133">
        <v>0</v>
      </c>
      <c r="G49" s="133">
        <v>0</v>
      </c>
      <c r="H49" s="302">
        <v>9</v>
      </c>
      <c r="I49" s="265">
        <f t="shared" si="2"/>
        <v>12</v>
      </c>
    </row>
    <row r="50" spans="1:9" s="10" customFormat="1" ht="15.75">
      <c r="A50" s="385">
        <v>11</v>
      </c>
      <c r="B50" s="61" t="s">
        <v>13</v>
      </c>
      <c r="C50" s="301">
        <v>0</v>
      </c>
      <c r="D50" s="133">
        <v>0</v>
      </c>
      <c r="E50" s="133">
        <v>0</v>
      </c>
      <c r="F50" s="133">
        <v>0</v>
      </c>
      <c r="G50" s="133">
        <v>0</v>
      </c>
      <c r="H50" s="302">
        <v>0</v>
      </c>
      <c r="I50" s="265">
        <f t="shared" si="2"/>
        <v>0</v>
      </c>
    </row>
    <row r="51" spans="1:9" s="78" customFormat="1" ht="15.75">
      <c r="A51" s="385">
        <v>12</v>
      </c>
      <c r="B51" s="61" t="s">
        <v>14</v>
      </c>
      <c r="C51" s="303">
        <v>1</v>
      </c>
      <c r="D51" s="300">
        <v>2</v>
      </c>
      <c r="E51" s="300">
        <v>0</v>
      </c>
      <c r="F51" s="300">
        <v>0</v>
      </c>
      <c r="G51" s="300">
        <v>0</v>
      </c>
      <c r="H51" s="304">
        <v>4</v>
      </c>
      <c r="I51" s="265">
        <f t="shared" si="2"/>
        <v>7</v>
      </c>
    </row>
    <row r="52" spans="1:9" s="10" customFormat="1" ht="15.75">
      <c r="A52" s="386">
        <v>13</v>
      </c>
      <c r="B52" s="61" t="s">
        <v>15</v>
      </c>
      <c r="C52" s="301">
        <v>1</v>
      </c>
      <c r="D52" s="133">
        <v>0</v>
      </c>
      <c r="E52" s="133">
        <v>3</v>
      </c>
      <c r="F52" s="133">
        <v>0</v>
      </c>
      <c r="G52" s="133">
        <v>0</v>
      </c>
      <c r="H52" s="302">
        <v>0</v>
      </c>
      <c r="I52" s="265">
        <f t="shared" si="2"/>
        <v>4</v>
      </c>
    </row>
    <row r="53" spans="1:9" s="10" customFormat="1" ht="15.75">
      <c r="A53" s="386">
        <v>14</v>
      </c>
      <c r="B53" s="61" t="s">
        <v>16</v>
      </c>
      <c r="C53" s="301">
        <v>3</v>
      </c>
      <c r="D53" s="133">
        <v>4</v>
      </c>
      <c r="E53" s="133">
        <v>4</v>
      </c>
      <c r="F53" s="133">
        <v>0</v>
      </c>
      <c r="G53" s="133">
        <v>0</v>
      </c>
      <c r="H53" s="302">
        <v>0</v>
      </c>
      <c r="I53" s="265">
        <f t="shared" si="2"/>
        <v>11</v>
      </c>
    </row>
    <row r="54" spans="1:9" s="10" customFormat="1" ht="15.75">
      <c r="A54" s="386">
        <v>15</v>
      </c>
      <c r="B54" s="61" t="s">
        <v>17</v>
      </c>
      <c r="C54" s="301">
        <v>1</v>
      </c>
      <c r="D54" s="133">
        <v>0</v>
      </c>
      <c r="E54" s="133">
        <v>0</v>
      </c>
      <c r="F54" s="133">
        <v>0</v>
      </c>
      <c r="G54" s="133">
        <v>0</v>
      </c>
      <c r="H54" s="302">
        <v>8</v>
      </c>
      <c r="I54" s="265">
        <f t="shared" si="2"/>
        <v>9</v>
      </c>
    </row>
    <row r="55" spans="1:9" s="10" customFormat="1" ht="15.75">
      <c r="A55" s="385">
        <v>16</v>
      </c>
      <c r="B55" s="61" t="s">
        <v>18</v>
      </c>
      <c r="C55" s="301">
        <v>0</v>
      </c>
      <c r="D55" s="133">
        <v>0</v>
      </c>
      <c r="E55" s="133">
        <v>0</v>
      </c>
      <c r="F55" s="133">
        <v>0</v>
      </c>
      <c r="G55" s="133">
        <v>0</v>
      </c>
      <c r="H55" s="302">
        <v>0</v>
      </c>
      <c r="I55" s="265">
        <f t="shared" si="2"/>
        <v>0</v>
      </c>
    </row>
    <row r="56" spans="1:9" s="78" customFormat="1" ht="15.75">
      <c r="A56" s="385">
        <v>17</v>
      </c>
      <c r="B56" s="61" t="s">
        <v>19</v>
      </c>
      <c r="C56" s="303">
        <v>0</v>
      </c>
      <c r="D56" s="300">
        <v>0</v>
      </c>
      <c r="E56" s="300">
        <v>0</v>
      </c>
      <c r="F56" s="300">
        <v>0</v>
      </c>
      <c r="G56" s="300">
        <v>0</v>
      </c>
      <c r="H56" s="304">
        <v>4</v>
      </c>
      <c r="I56" s="265">
        <f t="shared" si="2"/>
        <v>4</v>
      </c>
    </row>
    <row r="57" spans="1:9" s="10" customFormat="1" ht="15.75">
      <c r="A57" s="386">
        <v>18</v>
      </c>
      <c r="B57" s="61" t="s">
        <v>20</v>
      </c>
      <c r="C57" s="301">
        <v>0</v>
      </c>
      <c r="D57" s="133">
        <v>0</v>
      </c>
      <c r="E57" s="133">
        <v>0</v>
      </c>
      <c r="F57" s="133">
        <v>0</v>
      </c>
      <c r="G57" s="133">
        <v>0</v>
      </c>
      <c r="H57" s="302">
        <v>1</v>
      </c>
      <c r="I57" s="265">
        <f t="shared" si="2"/>
        <v>1</v>
      </c>
    </row>
    <row r="58" spans="1:9" s="10" customFormat="1" ht="15.75">
      <c r="A58" s="386">
        <v>19</v>
      </c>
      <c r="B58" s="61" t="s">
        <v>21</v>
      </c>
      <c r="C58" s="301">
        <v>0</v>
      </c>
      <c r="D58" s="133">
        <v>0</v>
      </c>
      <c r="E58" s="133">
        <v>1</v>
      </c>
      <c r="F58" s="133">
        <v>0</v>
      </c>
      <c r="G58" s="133">
        <v>0</v>
      </c>
      <c r="H58" s="302">
        <v>0</v>
      </c>
      <c r="I58" s="265">
        <f t="shared" si="2"/>
        <v>1</v>
      </c>
    </row>
    <row r="59" spans="1:9" s="10" customFormat="1" ht="15.75">
      <c r="A59" s="385">
        <v>20</v>
      </c>
      <c r="B59" s="61" t="s">
        <v>22</v>
      </c>
      <c r="C59" s="301">
        <v>0</v>
      </c>
      <c r="D59" s="133">
        <v>2</v>
      </c>
      <c r="E59" s="133">
        <v>2</v>
      </c>
      <c r="F59" s="133">
        <v>0</v>
      </c>
      <c r="G59" s="133">
        <v>0</v>
      </c>
      <c r="H59" s="302">
        <v>0</v>
      </c>
      <c r="I59" s="265">
        <f t="shared" si="2"/>
        <v>4</v>
      </c>
    </row>
    <row r="60" spans="1:9" s="10" customFormat="1" ht="15.75">
      <c r="A60" s="385">
        <v>21</v>
      </c>
      <c r="B60" s="61" t="s">
        <v>23</v>
      </c>
      <c r="C60" s="301">
        <v>0</v>
      </c>
      <c r="D60" s="133">
        <v>0</v>
      </c>
      <c r="E60" s="133">
        <v>1</v>
      </c>
      <c r="F60" s="133">
        <v>0</v>
      </c>
      <c r="G60" s="133">
        <v>0</v>
      </c>
      <c r="H60" s="302">
        <v>0</v>
      </c>
      <c r="I60" s="265">
        <f t="shared" si="2"/>
        <v>1</v>
      </c>
    </row>
    <row r="61" spans="1:9" s="10" customFormat="1" ht="15.75">
      <c r="A61" s="385">
        <v>22</v>
      </c>
      <c r="B61" s="61" t="s">
        <v>24</v>
      </c>
      <c r="C61" s="301">
        <v>0</v>
      </c>
      <c r="D61" s="133">
        <v>0</v>
      </c>
      <c r="E61" s="133">
        <v>2</v>
      </c>
      <c r="F61" s="133">
        <v>0</v>
      </c>
      <c r="G61" s="133">
        <v>0</v>
      </c>
      <c r="H61" s="302">
        <v>2</v>
      </c>
      <c r="I61" s="265">
        <f t="shared" si="2"/>
        <v>4</v>
      </c>
    </row>
    <row r="62" spans="1:9" s="10" customFormat="1" ht="15.75">
      <c r="A62" s="385">
        <v>23</v>
      </c>
      <c r="B62" s="61" t="s">
        <v>25</v>
      </c>
      <c r="C62" s="301">
        <v>1</v>
      </c>
      <c r="D62" s="133">
        <v>0</v>
      </c>
      <c r="E62" s="133">
        <v>0</v>
      </c>
      <c r="F62" s="133">
        <v>0</v>
      </c>
      <c r="G62" s="133">
        <v>0</v>
      </c>
      <c r="H62" s="302">
        <v>0</v>
      </c>
      <c r="I62" s="265">
        <f t="shared" si="2"/>
        <v>1</v>
      </c>
    </row>
    <row r="63" spans="1:9" s="10" customFormat="1" ht="15.75">
      <c r="A63" s="386">
        <v>24</v>
      </c>
      <c r="B63" s="61" t="s">
        <v>26</v>
      </c>
      <c r="C63" s="301">
        <v>0</v>
      </c>
      <c r="D63" s="133">
        <v>0</v>
      </c>
      <c r="E63" s="133">
        <v>1</v>
      </c>
      <c r="F63" s="133">
        <v>0</v>
      </c>
      <c r="G63" s="133">
        <v>0</v>
      </c>
      <c r="H63" s="302">
        <v>2</v>
      </c>
      <c r="I63" s="265">
        <f t="shared" si="2"/>
        <v>3</v>
      </c>
    </row>
    <row r="64" spans="1:9" s="10" customFormat="1" ht="15.75">
      <c r="A64" s="385">
        <v>25</v>
      </c>
      <c r="B64" s="61" t="s">
        <v>27</v>
      </c>
      <c r="C64" s="301">
        <v>8</v>
      </c>
      <c r="D64" s="133">
        <v>2</v>
      </c>
      <c r="E64" s="133">
        <v>3</v>
      </c>
      <c r="F64" s="133">
        <v>0</v>
      </c>
      <c r="G64" s="133">
        <v>0</v>
      </c>
      <c r="H64" s="302">
        <v>0</v>
      </c>
      <c r="I64" s="265">
        <f t="shared" si="2"/>
        <v>13</v>
      </c>
    </row>
    <row r="65" spans="1:9" s="10" customFormat="1" ht="15.75">
      <c r="A65" s="385">
        <v>26</v>
      </c>
      <c r="B65" s="61" t="s">
        <v>51</v>
      </c>
      <c r="C65" s="301">
        <v>0</v>
      </c>
      <c r="D65" s="133">
        <v>0</v>
      </c>
      <c r="E65" s="133">
        <v>0</v>
      </c>
      <c r="F65" s="133">
        <v>0</v>
      </c>
      <c r="G65" s="133">
        <v>0</v>
      </c>
      <c r="H65" s="302">
        <v>1</v>
      </c>
      <c r="I65" s="265">
        <f t="shared" si="2"/>
        <v>1</v>
      </c>
    </row>
    <row r="66" spans="1:9" s="10" customFormat="1" ht="18" customHeight="1" thickBot="1">
      <c r="A66" s="387">
        <v>27</v>
      </c>
      <c r="B66" s="231" t="s">
        <v>46</v>
      </c>
      <c r="C66" s="305">
        <v>0</v>
      </c>
      <c r="D66" s="306">
        <v>0</v>
      </c>
      <c r="E66" s="306">
        <v>0</v>
      </c>
      <c r="F66" s="306">
        <v>0</v>
      </c>
      <c r="G66" s="306">
        <v>0</v>
      </c>
      <c r="H66" s="307">
        <v>0</v>
      </c>
      <c r="I66" s="298">
        <f t="shared" si="2"/>
        <v>0</v>
      </c>
    </row>
    <row r="67" spans="1:9" ht="16.5" thickBot="1">
      <c r="A67" s="536" t="s">
        <v>2</v>
      </c>
      <c r="B67" s="542"/>
      <c r="C67" s="295">
        <f aca="true" t="shared" si="3" ref="C67:I67">SUM(C40:C66)</f>
        <v>36</v>
      </c>
      <c r="D67" s="295">
        <f t="shared" si="3"/>
        <v>32</v>
      </c>
      <c r="E67" s="295">
        <f t="shared" si="3"/>
        <v>42</v>
      </c>
      <c r="F67" s="295">
        <f t="shared" si="3"/>
        <v>3</v>
      </c>
      <c r="G67" s="295">
        <f t="shared" si="3"/>
        <v>0</v>
      </c>
      <c r="H67" s="299">
        <f t="shared" si="3"/>
        <v>49</v>
      </c>
      <c r="I67" s="148">
        <f t="shared" si="3"/>
        <v>162</v>
      </c>
    </row>
    <row r="68" ht="12.75">
      <c r="I68" s="18"/>
    </row>
    <row r="69" spans="3:9" ht="12.75">
      <c r="C69" s="42"/>
      <c r="D69" s="42"/>
      <c r="E69" s="42"/>
      <c r="F69" s="42"/>
      <c r="G69" s="42"/>
      <c r="H69" s="42"/>
      <c r="I69" s="18"/>
    </row>
    <row r="70" spans="1:9" ht="18">
      <c r="A70" s="534" t="s">
        <v>67</v>
      </c>
      <c r="B70" s="534"/>
      <c r="C70" s="534"/>
      <c r="D70" s="534"/>
      <c r="E70" s="534"/>
      <c r="F70" s="534"/>
      <c r="G70" s="534"/>
      <c r="H70" s="534"/>
      <c r="I70" s="534"/>
    </row>
    <row r="71" spans="1:9" ht="16.5" customHeight="1" thickBot="1">
      <c r="A71" s="504" t="s">
        <v>65</v>
      </c>
      <c r="B71" s="504"/>
      <c r="C71" s="362"/>
      <c r="D71" s="362"/>
      <c r="E71" s="362"/>
      <c r="F71" s="362"/>
      <c r="G71" s="19"/>
      <c r="H71" s="19"/>
      <c r="I71" s="20"/>
    </row>
    <row r="72" spans="1:10" ht="18.75" thickBot="1">
      <c r="A72" s="526" t="s">
        <v>39</v>
      </c>
      <c r="B72" s="527"/>
      <c r="C72" s="528"/>
      <c r="D72" s="388" t="s">
        <v>44</v>
      </c>
      <c r="E72" s="529"/>
      <c r="F72" s="530"/>
      <c r="G72" s="41"/>
      <c r="H72" s="19"/>
      <c r="I72" s="20"/>
      <c r="J72" s="5"/>
    </row>
    <row r="73" spans="1:9" s="10" customFormat="1" ht="48" customHeight="1" thickBot="1">
      <c r="A73" s="8" t="s">
        <v>0</v>
      </c>
      <c r="B73" s="8" t="s">
        <v>1</v>
      </c>
      <c r="C73" s="8" t="s">
        <v>56</v>
      </c>
      <c r="D73" s="8" t="s">
        <v>57</v>
      </c>
      <c r="E73" s="8" t="s">
        <v>58</v>
      </c>
      <c r="F73" s="8" t="s">
        <v>59</v>
      </c>
      <c r="G73" s="8" t="s">
        <v>60</v>
      </c>
      <c r="H73" s="8" t="s">
        <v>61</v>
      </c>
      <c r="I73" s="8" t="s">
        <v>62</v>
      </c>
    </row>
    <row r="74" spans="1:11" s="10" customFormat="1" ht="15.75">
      <c r="A74" s="384">
        <v>1</v>
      </c>
      <c r="B74" s="59" t="s">
        <v>3</v>
      </c>
      <c r="C74" s="380">
        <v>1</v>
      </c>
      <c r="D74" s="392">
        <v>0</v>
      </c>
      <c r="E74" s="287">
        <v>0</v>
      </c>
      <c r="F74" s="287">
        <v>0</v>
      </c>
      <c r="G74" s="287">
        <v>0</v>
      </c>
      <c r="H74" s="103">
        <v>0</v>
      </c>
      <c r="I74" s="264">
        <f aca="true" t="shared" si="4" ref="I74:I100">SUM(C74:H74)</f>
        <v>1</v>
      </c>
      <c r="K74" s="54"/>
    </row>
    <row r="75" spans="1:11" s="78" customFormat="1" ht="15.75">
      <c r="A75" s="385">
        <v>2</v>
      </c>
      <c r="B75" s="61" t="s">
        <v>4</v>
      </c>
      <c r="C75" s="212">
        <v>1</v>
      </c>
      <c r="D75" s="289">
        <v>0</v>
      </c>
      <c r="E75" s="107">
        <v>0</v>
      </c>
      <c r="F75" s="107">
        <v>0</v>
      </c>
      <c r="G75" s="107">
        <v>0</v>
      </c>
      <c r="H75" s="213">
        <v>0</v>
      </c>
      <c r="I75" s="264">
        <f t="shared" si="4"/>
        <v>1</v>
      </c>
      <c r="K75" s="110"/>
    </row>
    <row r="76" spans="1:11" s="10" customFormat="1" ht="15.75">
      <c r="A76" s="385">
        <v>3</v>
      </c>
      <c r="B76" s="61" t="s">
        <v>5</v>
      </c>
      <c r="C76" s="166">
        <v>5</v>
      </c>
      <c r="D76" s="154">
        <v>12</v>
      </c>
      <c r="E76" s="99">
        <v>7</v>
      </c>
      <c r="F76" s="99">
        <v>0</v>
      </c>
      <c r="G76" s="99">
        <v>0</v>
      </c>
      <c r="H76" s="211">
        <v>2</v>
      </c>
      <c r="I76" s="264">
        <f t="shared" si="4"/>
        <v>26</v>
      </c>
      <c r="K76" s="62"/>
    </row>
    <row r="77" spans="1:9" s="58" customFormat="1" ht="15.75">
      <c r="A77" s="386">
        <v>4</v>
      </c>
      <c r="B77" s="61" t="s">
        <v>6</v>
      </c>
      <c r="C77" s="166">
        <v>0</v>
      </c>
      <c r="D77" s="154">
        <v>0</v>
      </c>
      <c r="E77" s="99">
        <v>1</v>
      </c>
      <c r="F77" s="99">
        <v>0</v>
      </c>
      <c r="G77" s="99">
        <v>0</v>
      </c>
      <c r="H77" s="211">
        <v>0</v>
      </c>
      <c r="I77" s="264">
        <f t="shared" si="4"/>
        <v>1</v>
      </c>
    </row>
    <row r="78" spans="1:9" s="10" customFormat="1" ht="15.75">
      <c r="A78" s="386">
        <v>5</v>
      </c>
      <c r="B78" s="61" t="s">
        <v>7</v>
      </c>
      <c r="C78" s="166">
        <v>0</v>
      </c>
      <c r="D78" s="154">
        <v>0</v>
      </c>
      <c r="E78" s="99">
        <v>1</v>
      </c>
      <c r="F78" s="99">
        <v>0</v>
      </c>
      <c r="G78" s="99">
        <v>0</v>
      </c>
      <c r="H78" s="211">
        <v>0</v>
      </c>
      <c r="I78" s="264">
        <f t="shared" si="4"/>
        <v>1</v>
      </c>
    </row>
    <row r="79" spans="1:9" s="10" customFormat="1" ht="15.75">
      <c r="A79" s="385">
        <v>6</v>
      </c>
      <c r="B79" s="61" t="s">
        <v>8</v>
      </c>
      <c r="C79" s="166">
        <v>0</v>
      </c>
      <c r="D79" s="154">
        <v>0</v>
      </c>
      <c r="E79" s="99">
        <v>0</v>
      </c>
      <c r="F79" s="99">
        <v>0</v>
      </c>
      <c r="G79" s="99">
        <v>0</v>
      </c>
      <c r="H79" s="211">
        <v>0</v>
      </c>
      <c r="I79" s="264">
        <f t="shared" si="4"/>
        <v>0</v>
      </c>
    </row>
    <row r="80" spans="1:9" s="10" customFormat="1" ht="15.75">
      <c r="A80" s="385">
        <v>7</v>
      </c>
      <c r="B80" s="61" t="s">
        <v>9</v>
      </c>
      <c r="C80" s="166">
        <v>0</v>
      </c>
      <c r="D80" s="154">
        <v>0</v>
      </c>
      <c r="E80" s="99">
        <v>2</v>
      </c>
      <c r="F80" s="99">
        <v>0</v>
      </c>
      <c r="G80" s="99">
        <v>0</v>
      </c>
      <c r="H80" s="211">
        <v>3</v>
      </c>
      <c r="I80" s="264">
        <f t="shared" si="4"/>
        <v>5</v>
      </c>
    </row>
    <row r="81" spans="1:9" s="10" customFormat="1" ht="15.75">
      <c r="A81" s="385">
        <v>8</v>
      </c>
      <c r="B81" s="61" t="s">
        <v>10</v>
      </c>
      <c r="C81" s="166">
        <v>2</v>
      </c>
      <c r="D81" s="154">
        <v>0</v>
      </c>
      <c r="E81" s="99">
        <v>0</v>
      </c>
      <c r="F81" s="99">
        <v>0</v>
      </c>
      <c r="G81" s="99">
        <v>0</v>
      </c>
      <c r="H81" s="211">
        <v>0</v>
      </c>
      <c r="I81" s="264">
        <f t="shared" si="4"/>
        <v>2</v>
      </c>
    </row>
    <row r="82" spans="1:9" s="10" customFormat="1" ht="15.75">
      <c r="A82" s="385">
        <v>9</v>
      </c>
      <c r="B82" s="61" t="s">
        <v>11</v>
      </c>
      <c r="C82" s="166">
        <v>1</v>
      </c>
      <c r="D82" s="154">
        <v>0</v>
      </c>
      <c r="E82" s="99">
        <v>0</v>
      </c>
      <c r="F82" s="99">
        <v>0</v>
      </c>
      <c r="G82" s="99">
        <v>0</v>
      </c>
      <c r="H82" s="211">
        <v>4</v>
      </c>
      <c r="I82" s="264">
        <f t="shared" si="4"/>
        <v>5</v>
      </c>
    </row>
    <row r="83" spans="1:9" s="10" customFormat="1" ht="15.75">
      <c r="A83" s="385">
        <v>10</v>
      </c>
      <c r="B83" s="61" t="s">
        <v>12</v>
      </c>
      <c r="C83" s="166">
        <v>2</v>
      </c>
      <c r="D83" s="154">
        <v>0</v>
      </c>
      <c r="E83" s="99">
        <v>0</v>
      </c>
      <c r="F83" s="99">
        <v>0</v>
      </c>
      <c r="G83" s="99">
        <v>0</v>
      </c>
      <c r="H83" s="211">
        <v>15</v>
      </c>
      <c r="I83" s="264">
        <f t="shared" si="4"/>
        <v>17</v>
      </c>
    </row>
    <row r="84" spans="1:9" s="10" customFormat="1" ht="15.75">
      <c r="A84" s="385">
        <v>11</v>
      </c>
      <c r="B84" s="61" t="s">
        <v>13</v>
      </c>
      <c r="C84" s="166">
        <v>0</v>
      </c>
      <c r="D84" s="154">
        <v>0</v>
      </c>
      <c r="E84" s="99">
        <v>0</v>
      </c>
      <c r="F84" s="99">
        <v>0</v>
      </c>
      <c r="G84" s="99">
        <v>0</v>
      </c>
      <c r="H84" s="211">
        <v>2</v>
      </c>
      <c r="I84" s="264">
        <f t="shared" si="4"/>
        <v>2</v>
      </c>
    </row>
    <row r="85" spans="1:9" s="10" customFormat="1" ht="15.75">
      <c r="A85" s="385">
        <v>12</v>
      </c>
      <c r="B85" s="61" t="s">
        <v>14</v>
      </c>
      <c r="C85" s="166">
        <v>1</v>
      </c>
      <c r="D85" s="154">
        <v>1</v>
      </c>
      <c r="E85" s="99">
        <v>1</v>
      </c>
      <c r="F85" s="99">
        <v>0</v>
      </c>
      <c r="G85" s="99">
        <v>0</v>
      </c>
      <c r="H85" s="211">
        <v>0</v>
      </c>
      <c r="I85" s="264">
        <f t="shared" si="4"/>
        <v>3</v>
      </c>
    </row>
    <row r="86" spans="1:9" s="10" customFormat="1" ht="15.75">
      <c r="A86" s="386">
        <v>13</v>
      </c>
      <c r="B86" s="61" t="s">
        <v>15</v>
      </c>
      <c r="C86" s="166">
        <v>1</v>
      </c>
      <c r="D86" s="154">
        <v>1</v>
      </c>
      <c r="E86" s="99">
        <v>1</v>
      </c>
      <c r="F86" s="99">
        <v>0</v>
      </c>
      <c r="G86" s="99">
        <v>0</v>
      </c>
      <c r="H86" s="211">
        <v>1</v>
      </c>
      <c r="I86" s="264">
        <f t="shared" si="4"/>
        <v>4</v>
      </c>
    </row>
    <row r="87" spans="1:9" s="10" customFormat="1" ht="15.75">
      <c r="A87" s="386">
        <v>14</v>
      </c>
      <c r="B87" s="61" t="s">
        <v>16</v>
      </c>
      <c r="C87" s="166">
        <v>1</v>
      </c>
      <c r="D87" s="154">
        <v>1</v>
      </c>
      <c r="E87" s="99">
        <v>1</v>
      </c>
      <c r="F87" s="99">
        <v>0</v>
      </c>
      <c r="G87" s="99">
        <v>0</v>
      </c>
      <c r="H87" s="211">
        <v>0</v>
      </c>
      <c r="I87" s="264">
        <f t="shared" si="4"/>
        <v>3</v>
      </c>
    </row>
    <row r="88" spans="1:9" s="10" customFormat="1" ht="15.75">
      <c r="A88" s="386">
        <v>15</v>
      </c>
      <c r="B88" s="61" t="s">
        <v>17</v>
      </c>
      <c r="C88" s="166">
        <v>2</v>
      </c>
      <c r="D88" s="154">
        <v>0</v>
      </c>
      <c r="E88" s="99">
        <v>1</v>
      </c>
      <c r="F88" s="99">
        <v>0</v>
      </c>
      <c r="G88" s="99">
        <v>0</v>
      </c>
      <c r="H88" s="211">
        <v>5</v>
      </c>
      <c r="I88" s="264">
        <f t="shared" si="4"/>
        <v>8</v>
      </c>
    </row>
    <row r="89" spans="1:9" s="10" customFormat="1" ht="15.75">
      <c r="A89" s="385">
        <v>16</v>
      </c>
      <c r="B89" s="61" t="s">
        <v>18</v>
      </c>
      <c r="C89" s="166">
        <v>1</v>
      </c>
      <c r="D89" s="154">
        <v>0</v>
      </c>
      <c r="E89" s="99">
        <v>0</v>
      </c>
      <c r="F89" s="99">
        <v>0</v>
      </c>
      <c r="G89" s="99">
        <v>0</v>
      </c>
      <c r="H89" s="211">
        <v>1</v>
      </c>
      <c r="I89" s="264">
        <f t="shared" si="4"/>
        <v>2</v>
      </c>
    </row>
    <row r="90" spans="1:9" s="10" customFormat="1" ht="15.75">
      <c r="A90" s="385">
        <v>17</v>
      </c>
      <c r="B90" s="61" t="s">
        <v>19</v>
      </c>
      <c r="C90" s="166">
        <v>1</v>
      </c>
      <c r="D90" s="154">
        <v>0</v>
      </c>
      <c r="E90" s="99">
        <v>0</v>
      </c>
      <c r="F90" s="99">
        <v>0</v>
      </c>
      <c r="G90" s="99">
        <v>0</v>
      </c>
      <c r="H90" s="211">
        <v>4</v>
      </c>
      <c r="I90" s="264">
        <f t="shared" si="4"/>
        <v>5</v>
      </c>
    </row>
    <row r="91" spans="1:9" s="10" customFormat="1" ht="15.75">
      <c r="A91" s="386">
        <v>18</v>
      </c>
      <c r="B91" s="61" t="s">
        <v>20</v>
      </c>
      <c r="C91" s="166">
        <v>0</v>
      </c>
      <c r="D91" s="154">
        <v>0</v>
      </c>
      <c r="E91" s="99">
        <v>0</v>
      </c>
      <c r="F91" s="99">
        <v>0</v>
      </c>
      <c r="G91" s="99">
        <v>0</v>
      </c>
      <c r="H91" s="211">
        <v>0</v>
      </c>
      <c r="I91" s="264">
        <f t="shared" si="4"/>
        <v>0</v>
      </c>
    </row>
    <row r="92" spans="1:9" s="10" customFormat="1" ht="15.75">
      <c r="A92" s="386">
        <v>19</v>
      </c>
      <c r="B92" s="61" t="s">
        <v>21</v>
      </c>
      <c r="C92" s="166">
        <v>4</v>
      </c>
      <c r="D92" s="154">
        <v>0</v>
      </c>
      <c r="E92" s="99">
        <v>2</v>
      </c>
      <c r="F92" s="99">
        <v>0</v>
      </c>
      <c r="G92" s="99">
        <v>0</v>
      </c>
      <c r="H92" s="211">
        <v>1</v>
      </c>
      <c r="I92" s="264">
        <f t="shared" si="4"/>
        <v>7</v>
      </c>
    </row>
    <row r="93" spans="1:9" s="58" customFormat="1" ht="15.75">
      <c r="A93" s="385">
        <v>20</v>
      </c>
      <c r="B93" s="61" t="s">
        <v>22</v>
      </c>
      <c r="C93" s="166">
        <v>0</v>
      </c>
      <c r="D93" s="154">
        <v>0</v>
      </c>
      <c r="E93" s="99">
        <v>1</v>
      </c>
      <c r="F93" s="99">
        <v>0</v>
      </c>
      <c r="G93" s="99">
        <v>0</v>
      </c>
      <c r="H93" s="211">
        <v>1</v>
      </c>
      <c r="I93" s="264">
        <f t="shared" si="4"/>
        <v>2</v>
      </c>
    </row>
    <row r="94" spans="1:9" s="10" customFormat="1" ht="15.75">
      <c r="A94" s="385">
        <v>21</v>
      </c>
      <c r="B94" s="61" t="s">
        <v>23</v>
      </c>
      <c r="C94" s="166">
        <v>0</v>
      </c>
      <c r="D94" s="154">
        <v>1</v>
      </c>
      <c r="E94" s="99">
        <v>0</v>
      </c>
      <c r="F94" s="99">
        <v>0</v>
      </c>
      <c r="G94" s="99">
        <v>0</v>
      </c>
      <c r="H94" s="211">
        <v>1</v>
      </c>
      <c r="I94" s="264">
        <f t="shared" si="4"/>
        <v>2</v>
      </c>
    </row>
    <row r="95" spans="1:9" s="10" customFormat="1" ht="15.75">
      <c r="A95" s="385">
        <v>22</v>
      </c>
      <c r="B95" s="61" t="s">
        <v>24</v>
      </c>
      <c r="C95" s="166">
        <v>1</v>
      </c>
      <c r="D95" s="154">
        <v>0</v>
      </c>
      <c r="E95" s="99">
        <v>0</v>
      </c>
      <c r="F95" s="99">
        <v>0</v>
      </c>
      <c r="G95" s="99">
        <v>0</v>
      </c>
      <c r="H95" s="211">
        <v>3</v>
      </c>
      <c r="I95" s="264">
        <f t="shared" si="4"/>
        <v>4</v>
      </c>
    </row>
    <row r="96" spans="1:9" s="10" customFormat="1" ht="15.75">
      <c r="A96" s="385">
        <v>23</v>
      </c>
      <c r="B96" s="61" t="s">
        <v>25</v>
      </c>
      <c r="C96" s="166">
        <v>0</v>
      </c>
      <c r="D96" s="154">
        <v>0</v>
      </c>
      <c r="E96" s="99">
        <v>0</v>
      </c>
      <c r="F96" s="99">
        <v>0</v>
      </c>
      <c r="G96" s="99">
        <v>0</v>
      </c>
      <c r="H96" s="211">
        <v>0</v>
      </c>
      <c r="I96" s="264">
        <f t="shared" si="4"/>
        <v>0</v>
      </c>
    </row>
    <row r="97" spans="1:9" s="10" customFormat="1" ht="15.75">
      <c r="A97" s="386">
        <v>24</v>
      </c>
      <c r="B97" s="61" t="s">
        <v>26</v>
      </c>
      <c r="C97" s="166">
        <v>0</v>
      </c>
      <c r="D97" s="154">
        <v>0</v>
      </c>
      <c r="E97" s="99">
        <v>0</v>
      </c>
      <c r="F97" s="99">
        <v>0</v>
      </c>
      <c r="G97" s="99">
        <v>0</v>
      </c>
      <c r="H97" s="211">
        <v>3</v>
      </c>
      <c r="I97" s="264">
        <f t="shared" si="4"/>
        <v>3</v>
      </c>
    </row>
    <row r="98" spans="1:9" s="78" customFormat="1" ht="15.75">
      <c r="A98" s="385">
        <v>25</v>
      </c>
      <c r="B98" s="61" t="s">
        <v>27</v>
      </c>
      <c r="C98" s="212">
        <v>1</v>
      </c>
      <c r="D98" s="289">
        <v>2</v>
      </c>
      <c r="E98" s="107">
        <v>1</v>
      </c>
      <c r="F98" s="107">
        <v>0</v>
      </c>
      <c r="G98" s="107">
        <v>0</v>
      </c>
      <c r="H98" s="213">
        <v>1</v>
      </c>
      <c r="I98" s="264">
        <f t="shared" si="4"/>
        <v>5</v>
      </c>
    </row>
    <row r="99" spans="1:9" s="10" customFormat="1" ht="15.75">
      <c r="A99" s="385">
        <v>26</v>
      </c>
      <c r="B99" s="61" t="s">
        <v>51</v>
      </c>
      <c r="C99" s="166">
        <v>0</v>
      </c>
      <c r="D99" s="154">
        <v>0</v>
      </c>
      <c r="E99" s="99">
        <v>0</v>
      </c>
      <c r="F99" s="99">
        <v>0</v>
      </c>
      <c r="G99" s="99">
        <v>0</v>
      </c>
      <c r="H99" s="211">
        <v>4</v>
      </c>
      <c r="I99" s="264">
        <f t="shared" si="4"/>
        <v>4</v>
      </c>
    </row>
    <row r="100" spans="1:9" s="10" customFormat="1" ht="17.25" customHeight="1" thickBot="1">
      <c r="A100" s="387">
        <v>27</v>
      </c>
      <c r="B100" s="231" t="s">
        <v>46</v>
      </c>
      <c r="C100" s="214">
        <v>0</v>
      </c>
      <c r="D100" s="296">
        <v>0</v>
      </c>
      <c r="E100" s="100">
        <v>0</v>
      </c>
      <c r="F100" s="100">
        <v>0</v>
      </c>
      <c r="G100" s="100">
        <v>0</v>
      </c>
      <c r="H100" s="215">
        <v>0</v>
      </c>
      <c r="I100" s="264">
        <f t="shared" si="4"/>
        <v>0</v>
      </c>
    </row>
    <row r="101" spans="1:9" ht="16.5" thickBot="1">
      <c r="A101" s="536" t="s">
        <v>2</v>
      </c>
      <c r="B101" s="537"/>
      <c r="C101" s="382">
        <f aca="true" t="shared" si="5" ref="C101:I101">SUM(C74:C100)</f>
        <v>25</v>
      </c>
      <c r="D101" s="115">
        <f t="shared" si="5"/>
        <v>18</v>
      </c>
      <c r="E101" s="115">
        <f t="shared" si="5"/>
        <v>19</v>
      </c>
      <c r="F101" s="115">
        <f t="shared" si="5"/>
        <v>0</v>
      </c>
      <c r="G101" s="115">
        <f t="shared" si="5"/>
        <v>0</v>
      </c>
      <c r="H101" s="115">
        <f t="shared" si="5"/>
        <v>51</v>
      </c>
      <c r="I101" s="49">
        <f t="shared" si="5"/>
        <v>113</v>
      </c>
    </row>
    <row r="102" ht="12.75">
      <c r="I102" s="18"/>
    </row>
    <row r="103" spans="3:9" ht="12.75">
      <c r="C103" s="42"/>
      <c r="D103" s="42"/>
      <c r="E103" s="42"/>
      <c r="F103" s="42"/>
      <c r="G103" s="42"/>
      <c r="H103" s="42"/>
      <c r="I103" s="18"/>
    </row>
    <row r="104" spans="1:9" ht="18">
      <c r="A104" s="534" t="s">
        <v>67</v>
      </c>
      <c r="B104" s="534"/>
      <c r="C104" s="534"/>
      <c r="D104" s="534"/>
      <c r="E104" s="534"/>
      <c r="F104" s="534"/>
      <c r="G104" s="534"/>
      <c r="H104" s="534"/>
      <c r="I104" s="534"/>
    </row>
    <row r="105" spans="1:9" ht="18.75" thickBot="1">
      <c r="A105" s="504" t="s">
        <v>65</v>
      </c>
      <c r="B105" s="504"/>
      <c r="C105" s="362"/>
      <c r="D105" s="362"/>
      <c r="E105" s="362"/>
      <c r="F105" s="362"/>
      <c r="G105" s="19"/>
      <c r="H105" s="19"/>
      <c r="I105" s="20"/>
    </row>
    <row r="106" spans="1:10" ht="18.75" thickBot="1">
      <c r="A106" s="526" t="s">
        <v>39</v>
      </c>
      <c r="B106" s="527"/>
      <c r="C106" s="528"/>
      <c r="D106" s="388" t="s">
        <v>45</v>
      </c>
      <c r="E106" s="529"/>
      <c r="F106" s="530"/>
      <c r="G106" s="41"/>
      <c r="H106" s="19"/>
      <c r="I106" s="20"/>
      <c r="J106" s="5"/>
    </row>
    <row r="107" spans="1:9" s="10" customFormat="1" ht="48" customHeight="1" thickBot="1">
      <c r="A107" s="8" t="s">
        <v>0</v>
      </c>
      <c r="B107" s="8" t="s">
        <v>1</v>
      </c>
      <c r="C107" s="8" t="s">
        <v>56</v>
      </c>
      <c r="D107" s="8" t="s">
        <v>57</v>
      </c>
      <c r="E107" s="8" t="s">
        <v>58</v>
      </c>
      <c r="F107" s="8" t="s">
        <v>59</v>
      </c>
      <c r="G107" s="8" t="s">
        <v>60</v>
      </c>
      <c r="H107" s="8" t="s">
        <v>61</v>
      </c>
      <c r="I107" s="8" t="s">
        <v>62</v>
      </c>
    </row>
    <row r="108" spans="1:11" s="10" customFormat="1" ht="15.75">
      <c r="A108" s="384">
        <v>1</v>
      </c>
      <c r="B108" s="59" t="s">
        <v>3</v>
      </c>
      <c r="C108" s="380">
        <v>0</v>
      </c>
      <c r="D108" s="392">
        <v>0</v>
      </c>
      <c r="E108" s="287">
        <v>1</v>
      </c>
      <c r="F108" s="287">
        <v>0</v>
      </c>
      <c r="G108" s="287">
        <v>0</v>
      </c>
      <c r="H108" s="103">
        <v>0</v>
      </c>
      <c r="I108" s="265">
        <f aca="true" t="shared" si="6" ref="I108:I134">SUM(C108:H108)</f>
        <v>1</v>
      </c>
      <c r="K108" s="54"/>
    </row>
    <row r="109" spans="1:11" s="78" customFormat="1" ht="13.5" customHeight="1">
      <c r="A109" s="385">
        <v>2</v>
      </c>
      <c r="B109" s="61" t="s">
        <v>4</v>
      </c>
      <c r="C109" s="212">
        <v>0</v>
      </c>
      <c r="D109" s="289">
        <v>1</v>
      </c>
      <c r="E109" s="107">
        <v>2</v>
      </c>
      <c r="F109" s="107">
        <v>0</v>
      </c>
      <c r="G109" s="107">
        <v>0</v>
      </c>
      <c r="H109" s="213">
        <v>0</v>
      </c>
      <c r="I109" s="265">
        <f t="shared" si="6"/>
        <v>3</v>
      </c>
      <c r="K109" s="110"/>
    </row>
    <row r="110" spans="1:11" s="10" customFormat="1" ht="15.75">
      <c r="A110" s="385">
        <v>3</v>
      </c>
      <c r="B110" s="61" t="s">
        <v>5</v>
      </c>
      <c r="C110" s="166">
        <v>10</v>
      </c>
      <c r="D110" s="154">
        <v>8</v>
      </c>
      <c r="E110" s="99">
        <v>9</v>
      </c>
      <c r="F110" s="99">
        <v>0</v>
      </c>
      <c r="G110" s="99">
        <v>0</v>
      </c>
      <c r="H110" s="211">
        <v>5</v>
      </c>
      <c r="I110" s="265">
        <f t="shared" si="6"/>
        <v>32</v>
      </c>
      <c r="K110" s="62"/>
    </row>
    <row r="111" spans="1:9" s="10" customFormat="1" ht="15.75">
      <c r="A111" s="386">
        <v>4</v>
      </c>
      <c r="B111" s="61" t="s">
        <v>6</v>
      </c>
      <c r="C111" s="166">
        <v>1</v>
      </c>
      <c r="D111" s="154">
        <v>1</v>
      </c>
      <c r="E111" s="99">
        <v>2</v>
      </c>
      <c r="F111" s="99">
        <v>0</v>
      </c>
      <c r="G111" s="99">
        <v>0</v>
      </c>
      <c r="H111" s="211">
        <v>0</v>
      </c>
      <c r="I111" s="265">
        <f t="shared" si="6"/>
        <v>4</v>
      </c>
    </row>
    <row r="112" spans="1:9" s="78" customFormat="1" ht="15.75">
      <c r="A112" s="386">
        <v>5</v>
      </c>
      <c r="B112" s="61" t="s">
        <v>7</v>
      </c>
      <c r="C112" s="212">
        <v>0</v>
      </c>
      <c r="D112" s="289">
        <v>0</v>
      </c>
      <c r="E112" s="107">
        <v>0</v>
      </c>
      <c r="F112" s="107">
        <v>0</v>
      </c>
      <c r="G112" s="107">
        <v>0</v>
      </c>
      <c r="H112" s="213">
        <v>1</v>
      </c>
      <c r="I112" s="265">
        <f t="shared" si="6"/>
        <v>1</v>
      </c>
    </row>
    <row r="113" spans="1:9" s="78" customFormat="1" ht="15.75">
      <c r="A113" s="385">
        <v>6</v>
      </c>
      <c r="B113" s="61" t="s">
        <v>8</v>
      </c>
      <c r="C113" s="212">
        <v>0</v>
      </c>
      <c r="D113" s="289">
        <v>0</v>
      </c>
      <c r="E113" s="107">
        <v>0</v>
      </c>
      <c r="F113" s="107">
        <v>0</v>
      </c>
      <c r="G113" s="107">
        <v>0</v>
      </c>
      <c r="H113" s="213">
        <v>0</v>
      </c>
      <c r="I113" s="265">
        <f t="shared" si="6"/>
        <v>0</v>
      </c>
    </row>
    <row r="114" spans="1:9" s="10" customFormat="1" ht="15.75">
      <c r="A114" s="385">
        <v>7</v>
      </c>
      <c r="B114" s="61" t="s">
        <v>9</v>
      </c>
      <c r="C114" s="166">
        <v>0</v>
      </c>
      <c r="D114" s="154">
        <v>1</v>
      </c>
      <c r="E114" s="99">
        <v>0</v>
      </c>
      <c r="F114" s="99">
        <v>0</v>
      </c>
      <c r="G114" s="99">
        <v>0</v>
      </c>
      <c r="H114" s="211">
        <v>4</v>
      </c>
      <c r="I114" s="265">
        <f t="shared" si="6"/>
        <v>5</v>
      </c>
    </row>
    <row r="115" spans="1:9" s="10" customFormat="1" ht="15.75">
      <c r="A115" s="385">
        <v>8</v>
      </c>
      <c r="B115" s="61" t="s">
        <v>10</v>
      </c>
      <c r="C115" s="166">
        <v>1</v>
      </c>
      <c r="D115" s="154">
        <v>0</v>
      </c>
      <c r="E115" s="99">
        <v>1</v>
      </c>
      <c r="F115" s="99">
        <v>0</v>
      </c>
      <c r="G115" s="99">
        <v>0</v>
      </c>
      <c r="H115" s="211">
        <v>0</v>
      </c>
      <c r="I115" s="265">
        <f t="shared" si="6"/>
        <v>2</v>
      </c>
    </row>
    <row r="116" spans="1:9" s="10" customFormat="1" ht="15.75">
      <c r="A116" s="385">
        <v>9</v>
      </c>
      <c r="B116" s="61" t="s">
        <v>11</v>
      </c>
      <c r="C116" s="166">
        <v>1</v>
      </c>
      <c r="D116" s="154">
        <v>1</v>
      </c>
      <c r="E116" s="99">
        <v>0</v>
      </c>
      <c r="F116" s="99">
        <v>0</v>
      </c>
      <c r="G116" s="99">
        <v>0</v>
      </c>
      <c r="H116" s="211">
        <v>7</v>
      </c>
      <c r="I116" s="265">
        <f t="shared" si="6"/>
        <v>9</v>
      </c>
    </row>
    <row r="117" spans="1:9" s="10" customFormat="1" ht="15.75">
      <c r="A117" s="385">
        <v>10</v>
      </c>
      <c r="B117" s="61" t="s">
        <v>12</v>
      </c>
      <c r="C117" s="166">
        <v>1</v>
      </c>
      <c r="D117" s="154">
        <v>0</v>
      </c>
      <c r="E117" s="99">
        <v>0</v>
      </c>
      <c r="F117" s="99">
        <v>0</v>
      </c>
      <c r="G117" s="99">
        <v>0</v>
      </c>
      <c r="H117" s="211">
        <v>14</v>
      </c>
      <c r="I117" s="265">
        <f t="shared" si="6"/>
        <v>15</v>
      </c>
    </row>
    <row r="118" spans="1:9" s="78" customFormat="1" ht="15.75">
      <c r="A118" s="385">
        <v>11</v>
      </c>
      <c r="B118" s="61" t="s">
        <v>13</v>
      </c>
      <c r="C118" s="212">
        <v>0</v>
      </c>
      <c r="D118" s="289">
        <v>0</v>
      </c>
      <c r="E118" s="107">
        <v>0</v>
      </c>
      <c r="F118" s="107">
        <v>0</v>
      </c>
      <c r="G118" s="107">
        <v>0</v>
      </c>
      <c r="H118" s="213">
        <v>3</v>
      </c>
      <c r="I118" s="265">
        <f t="shared" si="6"/>
        <v>3</v>
      </c>
    </row>
    <row r="119" spans="1:9" s="10" customFormat="1" ht="15.75">
      <c r="A119" s="385">
        <v>12</v>
      </c>
      <c r="B119" s="61" t="s">
        <v>14</v>
      </c>
      <c r="C119" s="166">
        <v>2</v>
      </c>
      <c r="D119" s="154">
        <v>1</v>
      </c>
      <c r="E119" s="99">
        <v>3</v>
      </c>
      <c r="F119" s="99">
        <v>0</v>
      </c>
      <c r="G119" s="99">
        <v>0</v>
      </c>
      <c r="H119" s="211">
        <v>3</v>
      </c>
      <c r="I119" s="265">
        <f t="shared" si="6"/>
        <v>9</v>
      </c>
    </row>
    <row r="120" spans="1:9" s="78" customFormat="1" ht="15.75">
      <c r="A120" s="386">
        <v>13</v>
      </c>
      <c r="B120" s="61" t="s">
        <v>15</v>
      </c>
      <c r="C120" s="212">
        <v>0</v>
      </c>
      <c r="D120" s="289">
        <v>1</v>
      </c>
      <c r="E120" s="107">
        <v>1</v>
      </c>
      <c r="F120" s="107">
        <v>0</v>
      </c>
      <c r="G120" s="107">
        <v>0</v>
      </c>
      <c r="H120" s="213">
        <v>0</v>
      </c>
      <c r="I120" s="265">
        <f t="shared" si="6"/>
        <v>2</v>
      </c>
    </row>
    <row r="121" spans="1:9" s="10" customFormat="1" ht="15.75">
      <c r="A121" s="386">
        <v>14</v>
      </c>
      <c r="B121" s="61" t="s">
        <v>16</v>
      </c>
      <c r="C121" s="166">
        <v>1</v>
      </c>
      <c r="D121" s="154">
        <v>4</v>
      </c>
      <c r="E121" s="99">
        <v>6</v>
      </c>
      <c r="F121" s="99">
        <v>0</v>
      </c>
      <c r="G121" s="99">
        <v>0</v>
      </c>
      <c r="H121" s="211">
        <v>0</v>
      </c>
      <c r="I121" s="265">
        <f t="shared" si="6"/>
        <v>11</v>
      </c>
    </row>
    <row r="122" spans="1:9" s="10" customFormat="1" ht="15.75">
      <c r="A122" s="386">
        <v>15</v>
      </c>
      <c r="B122" s="61" t="s">
        <v>17</v>
      </c>
      <c r="C122" s="166">
        <v>1</v>
      </c>
      <c r="D122" s="154">
        <v>1</v>
      </c>
      <c r="E122" s="99">
        <v>0</v>
      </c>
      <c r="F122" s="99">
        <v>0</v>
      </c>
      <c r="G122" s="99">
        <v>0</v>
      </c>
      <c r="H122" s="211">
        <v>5</v>
      </c>
      <c r="I122" s="265">
        <f t="shared" si="6"/>
        <v>7</v>
      </c>
    </row>
    <row r="123" spans="1:9" s="10" customFormat="1" ht="15.75">
      <c r="A123" s="385">
        <v>16</v>
      </c>
      <c r="B123" s="61" t="s">
        <v>18</v>
      </c>
      <c r="C123" s="166">
        <v>0</v>
      </c>
      <c r="D123" s="154">
        <v>0</v>
      </c>
      <c r="E123" s="99">
        <v>0</v>
      </c>
      <c r="F123" s="99">
        <v>0</v>
      </c>
      <c r="G123" s="99">
        <v>0</v>
      </c>
      <c r="H123" s="211">
        <v>0</v>
      </c>
      <c r="I123" s="265">
        <f t="shared" si="6"/>
        <v>0</v>
      </c>
    </row>
    <row r="124" spans="1:9" s="78" customFormat="1" ht="15.75">
      <c r="A124" s="385">
        <v>17</v>
      </c>
      <c r="B124" s="61" t="s">
        <v>19</v>
      </c>
      <c r="C124" s="212">
        <v>0</v>
      </c>
      <c r="D124" s="289">
        <v>0</v>
      </c>
      <c r="E124" s="107">
        <v>1</v>
      </c>
      <c r="F124" s="107">
        <v>0</v>
      </c>
      <c r="G124" s="107">
        <v>0</v>
      </c>
      <c r="H124" s="213">
        <v>0</v>
      </c>
      <c r="I124" s="265">
        <f t="shared" si="6"/>
        <v>1</v>
      </c>
    </row>
    <row r="125" spans="1:9" s="10" customFormat="1" ht="15.75">
      <c r="A125" s="386">
        <v>18</v>
      </c>
      <c r="B125" s="61" t="s">
        <v>20</v>
      </c>
      <c r="C125" s="166">
        <v>0</v>
      </c>
      <c r="D125" s="154">
        <v>0</v>
      </c>
      <c r="E125" s="99">
        <v>0</v>
      </c>
      <c r="F125" s="99">
        <v>0</v>
      </c>
      <c r="G125" s="99">
        <v>0</v>
      </c>
      <c r="H125" s="211">
        <v>0</v>
      </c>
      <c r="I125" s="265">
        <f t="shared" si="6"/>
        <v>0</v>
      </c>
    </row>
    <row r="126" spans="1:9" s="78" customFormat="1" ht="15.75">
      <c r="A126" s="386">
        <v>19</v>
      </c>
      <c r="B126" s="61" t="s">
        <v>21</v>
      </c>
      <c r="C126" s="212">
        <v>0</v>
      </c>
      <c r="D126" s="289">
        <v>0</v>
      </c>
      <c r="E126" s="107">
        <v>4</v>
      </c>
      <c r="F126" s="107">
        <v>0</v>
      </c>
      <c r="G126" s="107">
        <v>0</v>
      </c>
      <c r="H126" s="213">
        <v>0</v>
      </c>
      <c r="I126" s="265">
        <f t="shared" si="6"/>
        <v>4</v>
      </c>
    </row>
    <row r="127" spans="1:9" s="78" customFormat="1" ht="15.75">
      <c r="A127" s="385">
        <v>20</v>
      </c>
      <c r="B127" s="61" t="s">
        <v>22</v>
      </c>
      <c r="C127" s="212">
        <v>1</v>
      </c>
      <c r="D127" s="289">
        <v>0</v>
      </c>
      <c r="E127" s="107">
        <v>0</v>
      </c>
      <c r="F127" s="107">
        <v>0</v>
      </c>
      <c r="G127" s="107">
        <v>0</v>
      </c>
      <c r="H127" s="213">
        <v>0</v>
      </c>
      <c r="I127" s="265">
        <f t="shared" si="6"/>
        <v>1</v>
      </c>
    </row>
    <row r="128" spans="1:9" s="10" customFormat="1" ht="15.75">
      <c r="A128" s="385">
        <v>21</v>
      </c>
      <c r="B128" s="61" t="s">
        <v>23</v>
      </c>
      <c r="C128" s="166">
        <v>1</v>
      </c>
      <c r="D128" s="154">
        <v>0</v>
      </c>
      <c r="E128" s="99">
        <v>1</v>
      </c>
      <c r="F128" s="99">
        <v>0</v>
      </c>
      <c r="G128" s="99">
        <v>0</v>
      </c>
      <c r="H128" s="211">
        <v>5</v>
      </c>
      <c r="I128" s="265">
        <f t="shared" si="6"/>
        <v>7</v>
      </c>
    </row>
    <row r="129" spans="1:9" s="10" customFormat="1" ht="15.75">
      <c r="A129" s="385">
        <v>22</v>
      </c>
      <c r="B129" s="61" t="s">
        <v>24</v>
      </c>
      <c r="C129" s="166">
        <v>0</v>
      </c>
      <c r="D129" s="154">
        <v>0</v>
      </c>
      <c r="E129" s="99">
        <v>0</v>
      </c>
      <c r="F129" s="99">
        <v>0</v>
      </c>
      <c r="G129" s="99">
        <v>0</v>
      </c>
      <c r="H129" s="211">
        <v>3</v>
      </c>
      <c r="I129" s="265">
        <f t="shared" si="6"/>
        <v>3</v>
      </c>
    </row>
    <row r="130" spans="1:9" s="10" customFormat="1" ht="15.75">
      <c r="A130" s="385">
        <v>23</v>
      </c>
      <c r="B130" s="61" t="s">
        <v>25</v>
      </c>
      <c r="C130" s="166">
        <v>1</v>
      </c>
      <c r="D130" s="154">
        <v>1</v>
      </c>
      <c r="E130" s="99">
        <v>1</v>
      </c>
      <c r="F130" s="99">
        <v>0</v>
      </c>
      <c r="G130" s="99">
        <v>0</v>
      </c>
      <c r="H130" s="211">
        <v>4</v>
      </c>
      <c r="I130" s="265">
        <f t="shared" si="6"/>
        <v>7</v>
      </c>
    </row>
    <row r="131" spans="1:9" s="10" customFormat="1" ht="15.75">
      <c r="A131" s="386">
        <v>24</v>
      </c>
      <c r="B131" s="61" t="s">
        <v>26</v>
      </c>
      <c r="C131" s="166">
        <v>0</v>
      </c>
      <c r="D131" s="154">
        <v>0</v>
      </c>
      <c r="E131" s="99">
        <v>0</v>
      </c>
      <c r="F131" s="99">
        <v>0</v>
      </c>
      <c r="G131" s="99">
        <v>0</v>
      </c>
      <c r="H131" s="211">
        <v>0</v>
      </c>
      <c r="I131" s="265">
        <f t="shared" si="6"/>
        <v>0</v>
      </c>
    </row>
    <row r="132" spans="1:9" s="78" customFormat="1" ht="15.75">
      <c r="A132" s="385">
        <v>25</v>
      </c>
      <c r="B132" s="61" t="s">
        <v>27</v>
      </c>
      <c r="C132" s="212">
        <v>1</v>
      </c>
      <c r="D132" s="289">
        <v>1</v>
      </c>
      <c r="E132" s="107">
        <v>1</v>
      </c>
      <c r="F132" s="107">
        <v>0</v>
      </c>
      <c r="G132" s="107">
        <v>0</v>
      </c>
      <c r="H132" s="213">
        <v>0</v>
      </c>
      <c r="I132" s="265">
        <f t="shared" si="6"/>
        <v>3</v>
      </c>
    </row>
    <row r="133" spans="1:9" s="78" customFormat="1" ht="15.75">
      <c r="A133" s="385">
        <v>26</v>
      </c>
      <c r="B133" s="61" t="s">
        <v>51</v>
      </c>
      <c r="C133" s="212">
        <v>0</v>
      </c>
      <c r="D133" s="289">
        <v>0</v>
      </c>
      <c r="E133" s="107">
        <v>0</v>
      </c>
      <c r="F133" s="107">
        <v>0</v>
      </c>
      <c r="G133" s="107">
        <v>0</v>
      </c>
      <c r="H133" s="213">
        <v>5</v>
      </c>
      <c r="I133" s="265">
        <f t="shared" si="6"/>
        <v>5</v>
      </c>
    </row>
    <row r="134" spans="1:9" s="78" customFormat="1" ht="17.25" customHeight="1" thickBot="1">
      <c r="A134" s="387">
        <v>27</v>
      </c>
      <c r="B134" s="231" t="s">
        <v>46</v>
      </c>
      <c r="C134" s="218">
        <v>0</v>
      </c>
      <c r="D134" s="260">
        <v>0</v>
      </c>
      <c r="E134" s="260">
        <v>0</v>
      </c>
      <c r="F134" s="260">
        <v>0</v>
      </c>
      <c r="G134" s="260">
        <v>0</v>
      </c>
      <c r="H134" s="219">
        <v>0</v>
      </c>
      <c r="I134" s="266">
        <f t="shared" si="6"/>
        <v>0</v>
      </c>
    </row>
    <row r="135" spans="1:9" ht="16.5" thickBot="1">
      <c r="A135" s="536" t="s">
        <v>2</v>
      </c>
      <c r="B135" s="537"/>
      <c r="C135" s="382">
        <f aca="true" t="shared" si="7" ref="C135:I135">SUM(C108:C134)</f>
        <v>22</v>
      </c>
      <c r="D135" s="115">
        <f t="shared" si="7"/>
        <v>21</v>
      </c>
      <c r="E135" s="115">
        <f t="shared" si="7"/>
        <v>33</v>
      </c>
      <c r="F135" s="115">
        <f t="shared" si="7"/>
        <v>0</v>
      </c>
      <c r="G135" s="115">
        <f t="shared" si="7"/>
        <v>0</v>
      </c>
      <c r="H135" s="115">
        <f t="shared" si="7"/>
        <v>59</v>
      </c>
      <c r="I135" s="49">
        <f t="shared" si="7"/>
        <v>135</v>
      </c>
    </row>
    <row r="136" spans="3:9" ht="15">
      <c r="C136" s="54"/>
      <c r="D136" s="54"/>
      <c r="E136" s="54"/>
      <c r="F136" s="54"/>
      <c r="G136" s="54"/>
      <c r="H136" s="54"/>
      <c r="I136" s="54"/>
    </row>
    <row r="137" spans="3:9" ht="15">
      <c r="C137" s="52"/>
      <c r="D137" s="52"/>
      <c r="E137" s="52"/>
      <c r="F137" s="52"/>
      <c r="G137" s="52"/>
      <c r="H137" s="52"/>
      <c r="I137" s="54"/>
    </row>
    <row r="138" spans="1:9" ht="18">
      <c r="A138" s="534" t="s">
        <v>67</v>
      </c>
      <c r="B138" s="534"/>
      <c r="C138" s="534"/>
      <c r="D138" s="534"/>
      <c r="E138" s="534"/>
      <c r="F138" s="534"/>
      <c r="G138" s="534"/>
      <c r="H138" s="534"/>
      <c r="I138" s="534"/>
    </row>
    <row r="139" spans="1:9" ht="18.75" thickBot="1">
      <c r="A139" s="504" t="s">
        <v>65</v>
      </c>
      <c r="B139" s="504"/>
      <c r="C139" s="362"/>
      <c r="D139" s="362"/>
      <c r="E139" s="362"/>
      <c r="F139" s="362"/>
      <c r="G139" s="19"/>
      <c r="H139" s="19"/>
      <c r="I139" s="20"/>
    </row>
    <row r="140" spans="1:10" ht="18.75" thickBot="1">
      <c r="A140" s="526" t="s">
        <v>39</v>
      </c>
      <c r="B140" s="527"/>
      <c r="C140" s="528"/>
      <c r="D140" s="547" t="s">
        <v>73</v>
      </c>
      <c r="E140" s="548"/>
      <c r="F140" s="549"/>
      <c r="G140" s="41"/>
      <c r="H140" s="19"/>
      <c r="I140" s="20"/>
      <c r="J140" s="5"/>
    </row>
    <row r="141" spans="1:9" s="10" customFormat="1" ht="48" customHeight="1" thickBot="1">
      <c r="A141" s="8" t="s">
        <v>0</v>
      </c>
      <c r="B141" s="8" t="s">
        <v>1</v>
      </c>
      <c r="C141" s="8" t="s">
        <v>56</v>
      </c>
      <c r="D141" s="8" t="s">
        <v>57</v>
      </c>
      <c r="E141" s="8" t="s">
        <v>58</v>
      </c>
      <c r="F141" s="8" t="s">
        <v>59</v>
      </c>
      <c r="G141" s="8" t="s">
        <v>60</v>
      </c>
      <c r="H141" s="8" t="s">
        <v>61</v>
      </c>
      <c r="I141" s="8" t="s">
        <v>62</v>
      </c>
    </row>
    <row r="142" spans="1:11" s="10" customFormat="1" ht="15.75">
      <c r="A142" s="384">
        <v>1</v>
      </c>
      <c r="B142" s="59" t="s">
        <v>3</v>
      </c>
      <c r="C142" s="393">
        <f aca="true" t="shared" si="8" ref="C142:I151">C6+C40+C74+C108</f>
        <v>1</v>
      </c>
      <c r="D142" s="383">
        <f t="shared" si="8"/>
        <v>0</v>
      </c>
      <c r="E142" s="63">
        <f t="shared" si="8"/>
        <v>4</v>
      </c>
      <c r="F142" s="63">
        <f t="shared" si="8"/>
        <v>0</v>
      </c>
      <c r="G142" s="63">
        <f t="shared" si="8"/>
        <v>0</v>
      </c>
      <c r="H142" s="310">
        <f t="shared" si="8"/>
        <v>3</v>
      </c>
      <c r="I142" s="134">
        <f t="shared" si="8"/>
        <v>8</v>
      </c>
      <c r="K142" s="54"/>
    </row>
    <row r="143" spans="1:11" s="10" customFormat="1" ht="17.25" customHeight="1">
      <c r="A143" s="385">
        <v>2</v>
      </c>
      <c r="B143" s="61" t="s">
        <v>4</v>
      </c>
      <c r="C143" s="309">
        <f t="shared" si="8"/>
        <v>1</v>
      </c>
      <c r="D143" s="290">
        <f t="shared" si="8"/>
        <v>1</v>
      </c>
      <c r="E143" s="63">
        <f t="shared" si="8"/>
        <v>3</v>
      </c>
      <c r="F143" s="63">
        <f t="shared" si="8"/>
        <v>0</v>
      </c>
      <c r="G143" s="63">
        <f t="shared" si="8"/>
        <v>0</v>
      </c>
      <c r="H143" s="310">
        <f t="shared" si="8"/>
        <v>3</v>
      </c>
      <c r="I143" s="444">
        <f t="shared" si="8"/>
        <v>8</v>
      </c>
      <c r="K143" s="62"/>
    </row>
    <row r="144" spans="1:11" s="10" customFormat="1" ht="15.75">
      <c r="A144" s="385">
        <v>3</v>
      </c>
      <c r="B144" s="61" t="s">
        <v>5</v>
      </c>
      <c r="C144" s="309">
        <f t="shared" si="8"/>
        <v>44</v>
      </c>
      <c r="D144" s="290">
        <f t="shared" si="8"/>
        <v>62</v>
      </c>
      <c r="E144" s="63">
        <f t="shared" si="8"/>
        <v>45</v>
      </c>
      <c r="F144" s="63">
        <f t="shared" si="8"/>
        <v>3</v>
      </c>
      <c r="G144" s="63">
        <f t="shared" si="8"/>
        <v>0</v>
      </c>
      <c r="H144" s="310">
        <f t="shared" si="8"/>
        <v>17</v>
      </c>
      <c r="I144" s="444">
        <f t="shared" si="8"/>
        <v>171</v>
      </c>
      <c r="K144" s="62"/>
    </row>
    <row r="145" spans="1:9" s="10" customFormat="1" ht="15.75">
      <c r="A145" s="386">
        <v>4</v>
      </c>
      <c r="B145" s="61" t="s">
        <v>6</v>
      </c>
      <c r="C145" s="309">
        <f t="shared" si="8"/>
        <v>7</v>
      </c>
      <c r="D145" s="290">
        <f t="shared" si="8"/>
        <v>6</v>
      </c>
      <c r="E145" s="63">
        <f t="shared" si="8"/>
        <v>6</v>
      </c>
      <c r="F145" s="63">
        <f t="shared" si="8"/>
        <v>0</v>
      </c>
      <c r="G145" s="63">
        <f t="shared" si="8"/>
        <v>0</v>
      </c>
      <c r="H145" s="310">
        <f t="shared" si="8"/>
        <v>0</v>
      </c>
      <c r="I145" s="444">
        <f t="shared" si="8"/>
        <v>19</v>
      </c>
    </row>
    <row r="146" spans="1:9" s="10" customFormat="1" ht="15.75">
      <c r="A146" s="386">
        <v>5</v>
      </c>
      <c r="B146" s="61" t="s">
        <v>7</v>
      </c>
      <c r="C146" s="309">
        <f t="shared" si="8"/>
        <v>0</v>
      </c>
      <c r="D146" s="290">
        <f t="shared" si="8"/>
        <v>1</v>
      </c>
      <c r="E146" s="63">
        <f t="shared" si="8"/>
        <v>4</v>
      </c>
      <c r="F146" s="63">
        <f t="shared" si="8"/>
        <v>0</v>
      </c>
      <c r="G146" s="63">
        <f t="shared" si="8"/>
        <v>0</v>
      </c>
      <c r="H146" s="310">
        <f t="shared" si="8"/>
        <v>5</v>
      </c>
      <c r="I146" s="444">
        <f t="shared" si="8"/>
        <v>10</v>
      </c>
    </row>
    <row r="147" spans="1:9" s="10" customFormat="1" ht="15.75">
      <c r="A147" s="385">
        <v>6</v>
      </c>
      <c r="B147" s="61" t="s">
        <v>8</v>
      </c>
      <c r="C147" s="309">
        <f t="shared" si="8"/>
        <v>0</v>
      </c>
      <c r="D147" s="290">
        <f t="shared" si="8"/>
        <v>0</v>
      </c>
      <c r="E147" s="63">
        <f t="shared" si="8"/>
        <v>0</v>
      </c>
      <c r="F147" s="63">
        <f t="shared" si="8"/>
        <v>0</v>
      </c>
      <c r="G147" s="63">
        <f t="shared" si="8"/>
        <v>0</v>
      </c>
      <c r="H147" s="310">
        <f t="shared" si="8"/>
        <v>0</v>
      </c>
      <c r="I147" s="444">
        <f t="shared" si="8"/>
        <v>0</v>
      </c>
    </row>
    <row r="148" spans="1:9" s="10" customFormat="1" ht="15.75">
      <c r="A148" s="385">
        <v>7</v>
      </c>
      <c r="B148" s="61" t="s">
        <v>9</v>
      </c>
      <c r="C148" s="309">
        <f t="shared" si="8"/>
        <v>0</v>
      </c>
      <c r="D148" s="290">
        <f t="shared" si="8"/>
        <v>2</v>
      </c>
      <c r="E148" s="63">
        <f t="shared" si="8"/>
        <v>6</v>
      </c>
      <c r="F148" s="63">
        <f t="shared" si="8"/>
        <v>0</v>
      </c>
      <c r="G148" s="63">
        <f t="shared" si="8"/>
        <v>0</v>
      </c>
      <c r="H148" s="310">
        <f t="shared" si="8"/>
        <v>19</v>
      </c>
      <c r="I148" s="444">
        <f t="shared" si="8"/>
        <v>27</v>
      </c>
    </row>
    <row r="149" spans="1:9" s="10" customFormat="1" ht="15.75">
      <c r="A149" s="385">
        <v>8</v>
      </c>
      <c r="B149" s="61" t="s">
        <v>10</v>
      </c>
      <c r="C149" s="309">
        <f t="shared" si="8"/>
        <v>6</v>
      </c>
      <c r="D149" s="290">
        <f t="shared" si="8"/>
        <v>0</v>
      </c>
      <c r="E149" s="63">
        <f t="shared" si="8"/>
        <v>2</v>
      </c>
      <c r="F149" s="63">
        <f t="shared" si="8"/>
        <v>1</v>
      </c>
      <c r="G149" s="63">
        <f t="shared" si="8"/>
        <v>0</v>
      </c>
      <c r="H149" s="310">
        <f t="shared" si="8"/>
        <v>3</v>
      </c>
      <c r="I149" s="444">
        <f t="shared" si="8"/>
        <v>12</v>
      </c>
    </row>
    <row r="150" spans="1:9" s="10" customFormat="1" ht="15.75">
      <c r="A150" s="385">
        <v>9</v>
      </c>
      <c r="B150" s="61" t="s">
        <v>11</v>
      </c>
      <c r="C150" s="309">
        <f t="shared" si="8"/>
        <v>7</v>
      </c>
      <c r="D150" s="290">
        <f t="shared" si="8"/>
        <v>1</v>
      </c>
      <c r="E150" s="63">
        <f t="shared" si="8"/>
        <v>1</v>
      </c>
      <c r="F150" s="63">
        <f t="shared" si="8"/>
        <v>0</v>
      </c>
      <c r="G150" s="63">
        <f t="shared" si="8"/>
        <v>0</v>
      </c>
      <c r="H150" s="310">
        <f t="shared" si="8"/>
        <v>16</v>
      </c>
      <c r="I150" s="444">
        <f t="shared" si="8"/>
        <v>25</v>
      </c>
    </row>
    <row r="151" spans="1:9" s="10" customFormat="1" ht="15.75">
      <c r="A151" s="385">
        <v>10</v>
      </c>
      <c r="B151" s="61" t="s">
        <v>12</v>
      </c>
      <c r="C151" s="309">
        <f t="shared" si="8"/>
        <v>4</v>
      </c>
      <c r="D151" s="290">
        <f t="shared" si="8"/>
        <v>2</v>
      </c>
      <c r="E151" s="63">
        <f t="shared" si="8"/>
        <v>0</v>
      </c>
      <c r="F151" s="63">
        <f t="shared" si="8"/>
        <v>0</v>
      </c>
      <c r="G151" s="63">
        <f t="shared" si="8"/>
        <v>0</v>
      </c>
      <c r="H151" s="310">
        <f t="shared" si="8"/>
        <v>59</v>
      </c>
      <c r="I151" s="444">
        <f t="shared" si="8"/>
        <v>65</v>
      </c>
    </row>
    <row r="152" spans="1:9" s="10" customFormat="1" ht="15.75">
      <c r="A152" s="385">
        <v>11</v>
      </c>
      <c r="B152" s="61" t="s">
        <v>13</v>
      </c>
      <c r="C152" s="309">
        <f aca="true" t="shared" si="9" ref="C152:I161">C16+C50+C84+C118</f>
        <v>1</v>
      </c>
      <c r="D152" s="290">
        <f t="shared" si="9"/>
        <v>1</v>
      </c>
      <c r="E152" s="63">
        <f t="shared" si="9"/>
        <v>0</v>
      </c>
      <c r="F152" s="63">
        <f t="shared" si="9"/>
        <v>0</v>
      </c>
      <c r="G152" s="63">
        <f t="shared" si="9"/>
        <v>0</v>
      </c>
      <c r="H152" s="310">
        <f t="shared" si="9"/>
        <v>9</v>
      </c>
      <c r="I152" s="444">
        <f t="shared" si="9"/>
        <v>11</v>
      </c>
    </row>
    <row r="153" spans="1:9" s="10" customFormat="1" ht="15.75">
      <c r="A153" s="385">
        <v>12</v>
      </c>
      <c r="B153" s="61" t="s">
        <v>14</v>
      </c>
      <c r="C153" s="309">
        <f t="shared" si="9"/>
        <v>6</v>
      </c>
      <c r="D153" s="290">
        <f t="shared" si="9"/>
        <v>5</v>
      </c>
      <c r="E153" s="63">
        <f t="shared" si="9"/>
        <v>5</v>
      </c>
      <c r="F153" s="63">
        <f t="shared" si="9"/>
        <v>1</v>
      </c>
      <c r="G153" s="63">
        <f t="shared" si="9"/>
        <v>0</v>
      </c>
      <c r="H153" s="310">
        <f t="shared" si="9"/>
        <v>13</v>
      </c>
      <c r="I153" s="444">
        <f t="shared" si="9"/>
        <v>30</v>
      </c>
    </row>
    <row r="154" spans="1:9" s="10" customFormat="1" ht="15.75">
      <c r="A154" s="386">
        <v>13</v>
      </c>
      <c r="B154" s="61" t="s">
        <v>15</v>
      </c>
      <c r="C154" s="309">
        <f t="shared" si="9"/>
        <v>4</v>
      </c>
      <c r="D154" s="290">
        <f t="shared" si="9"/>
        <v>6</v>
      </c>
      <c r="E154" s="63">
        <f t="shared" si="9"/>
        <v>5</v>
      </c>
      <c r="F154" s="63">
        <f t="shared" si="9"/>
        <v>1</v>
      </c>
      <c r="G154" s="63">
        <f t="shared" si="9"/>
        <v>0</v>
      </c>
      <c r="H154" s="310">
        <f t="shared" si="9"/>
        <v>2</v>
      </c>
      <c r="I154" s="444">
        <f t="shared" si="9"/>
        <v>18</v>
      </c>
    </row>
    <row r="155" spans="1:9" s="10" customFormat="1" ht="15.75">
      <c r="A155" s="386">
        <v>14</v>
      </c>
      <c r="B155" s="61" t="s">
        <v>16</v>
      </c>
      <c r="C155" s="309">
        <f t="shared" si="9"/>
        <v>5</v>
      </c>
      <c r="D155" s="290">
        <f t="shared" si="9"/>
        <v>10</v>
      </c>
      <c r="E155" s="63">
        <f t="shared" si="9"/>
        <v>13</v>
      </c>
      <c r="F155" s="63">
        <f t="shared" si="9"/>
        <v>0</v>
      </c>
      <c r="G155" s="63">
        <f t="shared" si="9"/>
        <v>0</v>
      </c>
      <c r="H155" s="310">
        <f t="shared" si="9"/>
        <v>0</v>
      </c>
      <c r="I155" s="444">
        <f t="shared" si="9"/>
        <v>28</v>
      </c>
    </row>
    <row r="156" spans="1:9" s="10" customFormat="1" ht="15.75">
      <c r="A156" s="386">
        <v>15</v>
      </c>
      <c r="B156" s="61" t="s">
        <v>17</v>
      </c>
      <c r="C156" s="309">
        <f t="shared" si="9"/>
        <v>4</v>
      </c>
      <c r="D156" s="290">
        <f t="shared" si="9"/>
        <v>1</v>
      </c>
      <c r="E156" s="63">
        <f t="shared" si="9"/>
        <v>1</v>
      </c>
      <c r="F156" s="63">
        <f t="shared" si="9"/>
        <v>0</v>
      </c>
      <c r="G156" s="63">
        <f t="shared" si="9"/>
        <v>0</v>
      </c>
      <c r="H156" s="310">
        <f t="shared" si="9"/>
        <v>26</v>
      </c>
      <c r="I156" s="444">
        <f t="shared" si="9"/>
        <v>32</v>
      </c>
    </row>
    <row r="157" spans="1:9" s="10" customFormat="1" ht="15.75">
      <c r="A157" s="385">
        <v>16</v>
      </c>
      <c r="B157" s="61" t="s">
        <v>18</v>
      </c>
      <c r="C157" s="309">
        <f t="shared" si="9"/>
        <v>1</v>
      </c>
      <c r="D157" s="290">
        <f t="shared" si="9"/>
        <v>0</v>
      </c>
      <c r="E157" s="63">
        <f t="shared" si="9"/>
        <v>0</v>
      </c>
      <c r="F157" s="63">
        <f t="shared" si="9"/>
        <v>0</v>
      </c>
      <c r="G157" s="63">
        <f t="shared" si="9"/>
        <v>0</v>
      </c>
      <c r="H157" s="310">
        <f t="shared" si="9"/>
        <v>1</v>
      </c>
      <c r="I157" s="444">
        <f t="shared" si="9"/>
        <v>2</v>
      </c>
    </row>
    <row r="158" spans="1:9" s="10" customFormat="1" ht="15.75">
      <c r="A158" s="385">
        <v>17</v>
      </c>
      <c r="B158" s="61" t="s">
        <v>19</v>
      </c>
      <c r="C158" s="309">
        <f t="shared" si="9"/>
        <v>1</v>
      </c>
      <c r="D158" s="290">
        <f t="shared" si="9"/>
        <v>0</v>
      </c>
      <c r="E158" s="63">
        <f t="shared" si="9"/>
        <v>2</v>
      </c>
      <c r="F158" s="63">
        <f t="shared" si="9"/>
        <v>0</v>
      </c>
      <c r="G158" s="63">
        <f t="shared" si="9"/>
        <v>0</v>
      </c>
      <c r="H158" s="310">
        <f t="shared" si="9"/>
        <v>12</v>
      </c>
      <c r="I158" s="444">
        <f t="shared" si="9"/>
        <v>15</v>
      </c>
    </row>
    <row r="159" spans="1:9" s="10" customFormat="1" ht="15.75">
      <c r="A159" s="386">
        <v>18</v>
      </c>
      <c r="B159" s="61" t="s">
        <v>20</v>
      </c>
      <c r="C159" s="309">
        <f t="shared" si="9"/>
        <v>0</v>
      </c>
      <c r="D159" s="290">
        <f t="shared" si="9"/>
        <v>0</v>
      </c>
      <c r="E159" s="63">
        <f t="shared" si="9"/>
        <v>0</v>
      </c>
      <c r="F159" s="63">
        <f t="shared" si="9"/>
        <v>0</v>
      </c>
      <c r="G159" s="63">
        <f t="shared" si="9"/>
        <v>0</v>
      </c>
      <c r="H159" s="310">
        <f t="shared" si="9"/>
        <v>3</v>
      </c>
      <c r="I159" s="444">
        <f t="shared" si="9"/>
        <v>3</v>
      </c>
    </row>
    <row r="160" spans="1:9" s="10" customFormat="1" ht="15.75">
      <c r="A160" s="386">
        <v>19</v>
      </c>
      <c r="B160" s="61" t="s">
        <v>21</v>
      </c>
      <c r="C160" s="309">
        <f t="shared" si="9"/>
        <v>5</v>
      </c>
      <c r="D160" s="290">
        <f t="shared" si="9"/>
        <v>0</v>
      </c>
      <c r="E160" s="63">
        <f t="shared" si="9"/>
        <v>11</v>
      </c>
      <c r="F160" s="63">
        <f t="shared" si="9"/>
        <v>0</v>
      </c>
      <c r="G160" s="63">
        <f t="shared" si="9"/>
        <v>0</v>
      </c>
      <c r="H160" s="310">
        <f t="shared" si="9"/>
        <v>5</v>
      </c>
      <c r="I160" s="444">
        <f t="shared" si="9"/>
        <v>21</v>
      </c>
    </row>
    <row r="161" spans="1:9" s="10" customFormat="1" ht="15.75">
      <c r="A161" s="385">
        <v>20</v>
      </c>
      <c r="B161" s="61" t="s">
        <v>22</v>
      </c>
      <c r="C161" s="309">
        <f t="shared" si="9"/>
        <v>3</v>
      </c>
      <c r="D161" s="290">
        <f t="shared" si="9"/>
        <v>2</v>
      </c>
      <c r="E161" s="63">
        <f t="shared" si="9"/>
        <v>4</v>
      </c>
      <c r="F161" s="63">
        <f t="shared" si="9"/>
        <v>0</v>
      </c>
      <c r="G161" s="63">
        <f t="shared" si="9"/>
        <v>0</v>
      </c>
      <c r="H161" s="310">
        <f t="shared" si="9"/>
        <v>1</v>
      </c>
      <c r="I161" s="444">
        <f t="shared" si="9"/>
        <v>10</v>
      </c>
    </row>
    <row r="162" spans="1:9" s="10" customFormat="1" ht="15.75">
      <c r="A162" s="385">
        <v>21</v>
      </c>
      <c r="B162" s="61" t="s">
        <v>23</v>
      </c>
      <c r="C162" s="309">
        <f aca="true" t="shared" si="10" ref="C162:I169">C26+C60+C94+C128</f>
        <v>3</v>
      </c>
      <c r="D162" s="290">
        <f t="shared" si="10"/>
        <v>1</v>
      </c>
      <c r="E162" s="63">
        <f t="shared" si="10"/>
        <v>2</v>
      </c>
      <c r="F162" s="63">
        <f t="shared" si="10"/>
        <v>0</v>
      </c>
      <c r="G162" s="63">
        <f t="shared" si="10"/>
        <v>0</v>
      </c>
      <c r="H162" s="310">
        <f t="shared" si="10"/>
        <v>10</v>
      </c>
      <c r="I162" s="444">
        <f t="shared" si="10"/>
        <v>16</v>
      </c>
    </row>
    <row r="163" spans="1:9" s="10" customFormat="1" ht="15.75">
      <c r="A163" s="385">
        <v>22</v>
      </c>
      <c r="B163" s="61" t="s">
        <v>24</v>
      </c>
      <c r="C163" s="309">
        <f t="shared" si="10"/>
        <v>1</v>
      </c>
      <c r="D163" s="290">
        <f t="shared" si="10"/>
        <v>0</v>
      </c>
      <c r="E163" s="63">
        <f t="shared" si="10"/>
        <v>2</v>
      </c>
      <c r="F163" s="63">
        <f t="shared" si="10"/>
        <v>0</v>
      </c>
      <c r="G163" s="63">
        <f t="shared" si="10"/>
        <v>0</v>
      </c>
      <c r="H163" s="310">
        <f t="shared" si="10"/>
        <v>15</v>
      </c>
      <c r="I163" s="444">
        <f t="shared" si="10"/>
        <v>18</v>
      </c>
    </row>
    <row r="164" spans="1:9" s="10" customFormat="1" ht="15.75">
      <c r="A164" s="385">
        <v>23</v>
      </c>
      <c r="B164" s="61" t="s">
        <v>25</v>
      </c>
      <c r="C164" s="309">
        <f t="shared" si="10"/>
        <v>4</v>
      </c>
      <c r="D164" s="290">
        <f t="shared" si="10"/>
        <v>1</v>
      </c>
      <c r="E164" s="63">
        <f t="shared" si="10"/>
        <v>1</v>
      </c>
      <c r="F164" s="63">
        <f t="shared" si="10"/>
        <v>0</v>
      </c>
      <c r="G164" s="63">
        <f t="shared" si="10"/>
        <v>0</v>
      </c>
      <c r="H164" s="310">
        <f t="shared" si="10"/>
        <v>4</v>
      </c>
      <c r="I164" s="444">
        <f t="shared" si="10"/>
        <v>10</v>
      </c>
    </row>
    <row r="165" spans="1:9" s="10" customFormat="1" ht="15.75">
      <c r="A165" s="386">
        <v>24</v>
      </c>
      <c r="B165" s="61" t="s">
        <v>26</v>
      </c>
      <c r="C165" s="309">
        <f t="shared" si="10"/>
        <v>0</v>
      </c>
      <c r="D165" s="290">
        <f t="shared" si="10"/>
        <v>0</v>
      </c>
      <c r="E165" s="63">
        <f t="shared" si="10"/>
        <v>1</v>
      </c>
      <c r="F165" s="63">
        <f t="shared" si="10"/>
        <v>0</v>
      </c>
      <c r="G165" s="63">
        <f t="shared" si="10"/>
        <v>0</v>
      </c>
      <c r="H165" s="310">
        <f t="shared" si="10"/>
        <v>9</v>
      </c>
      <c r="I165" s="444">
        <f t="shared" si="10"/>
        <v>10</v>
      </c>
    </row>
    <row r="166" spans="1:9" s="10" customFormat="1" ht="15.75">
      <c r="A166" s="385">
        <v>25</v>
      </c>
      <c r="B166" s="61" t="s">
        <v>27</v>
      </c>
      <c r="C166" s="309">
        <f t="shared" si="10"/>
        <v>17</v>
      </c>
      <c r="D166" s="290">
        <f t="shared" si="10"/>
        <v>8</v>
      </c>
      <c r="E166" s="63">
        <f t="shared" si="10"/>
        <v>8</v>
      </c>
      <c r="F166" s="63">
        <f t="shared" si="10"/>
        <v>0</v>
      </c>
      <c r="G166" s="63">
        <f t="shared" si="10"/>
        <v>0</v>
      </c>
      <c r="H166" s="310">
        <f t="shared" si="10"/>
        <v>3</v>
      </c>
      <c r="I166" s="444">
        <f t="shared" si="10"/>
        <v>36</v>
      </c>
    </row>
    <row r="167" spans="1:9" s="10" customFormat="1" ht="15.75">
      <c r="A167" s="385">
        <v>26</v>
      </c>
      <c r="B167" s="61" t="s">
        <v>69</v>
      </c>
      <c r="C167" s="309">
        <f t="shared" si="10"/>
        <v>0</v>
      </c>
      <c r="D167" s="290">
        <f t="shared" si="10"/>
        <v>0</v>
      </c>
      <c r="E167" s="63">
        <f t="shared" si="10"/>
        <v>0</v>
      </c>
      <c r="F167" s="63">
        <f t="shared" si="10"/>
        <v>0</v>
      </c>
      <c r="G167" s="63">
        <f t="shared" si="10"/>
        <v>0</v>
      </c>
      <c r="H167" s="310">
        <f t="shared" si="10"/>
        <v>10</v>
      </c>
      <c r="I167" s="444">
        <f t="shared" si="10"/>
        <v>10</v>
      </c>
    </row>
    <row r="168" spans="1:9" s="10" customFormat="1" ht="18" customHeight="1" thickBot="1">
      <c r="A168" s="387">
        <v>27</v>
      </c>
      <c r="B168" s="231" t="s">
        <v>46</v>
      </c>
      <c r="C168" s="311">
        <f t="shared" si="10"/>
        <v>0</v>
      </c>
      <c r="D168" s="312">
        <f t="shared" si="10"/>
        <v>0</v>
      </c>
      <c r="E168" s="313">
        <f t="shared" si="10"/>
        <v>0</v>
      </c>
      <c r="F168" s="313">
        <f t="shared" si="10"/>
        <v>0</v>
      </c>
      <c r="G168" s="313">
        <f t="shared" si="10"/>
        <v>0</v>
      </c>
      <c r="H168" s="314">
        <f t="shared" si="10"/>
        <v>0</v>
      </c>
      <c r="I168" s="445">
        <f t="shared" si="10"/>
        <v>0</v>
      </c>
    </row>
    <row r="169" spans="1:9" s="10" customFormat="1" ht="16.5" thickBot="1">
      <c r="A169" s="545" t="s">
        <v>2</v>
      </c>
      <c r="B169" s="546"/>
      <c r="C169" s="308">
        <f t="shared" si="10"/>
        <v>125</v>
      </c>
      <c r="D169" s="308">
        <f t="shared" si="10"/>
        <v>110</v>
      </c>
      <c r="E169" s="299">
        <f t="shared" si="10"/>
        <v>126</v>
      </c>
      <c r="F169" s="299">
        <f t="shared" si="10"/>
        <v>6</v>
      </c>
      <c r="G169" s="299">
        <f t="shared" si="10"/>
        <v>0</v>
      </c>
      <c r="H169" s="299">
        <f t="shared" si="10"/>
        <v>248</v>
      </c>
      <c r="I169" s="148">
        <f t="shared" si="10"/>
        <v>615</v>
      </c>
    </row>
    <row r="170" ht="12.75">
      <c r="I170" s="18"/>
    </row>
    <row r="171" ht="12.75">
      <c r="I171" s="18"/>
    </row>
    <row r="172" ht="12.75">
      <c r="I172" s="18"/>
    </row>
    <row r="173" ht="12.75">
      <c r="I173" s="18"/>
    </row>
    <row r="174" ht="12.75">
      <c r="I174" s="18"/>
    </row>
    <row r="175" ht="12.75">
      <c r="I175" s="18"/>
    </row>
    <row r="176" ht="12.75">
      <c r="I176" s="18"/>
    </row>
    <row r="177" ht="12.75">
      <c r="I177" s="18"/>
    </row>
    <row r="178" ht="12.75">
      <c r="I178" s="18"/>
    </row>
    <row r="179" ht="12.75">
      <c r="I179" s="18"/>
    </row>
    <row r="180" ht="12.75">
      <c r="I180" s="18"/>
    </row>
    <row r="181" ht="12.75">
      <c r="I181" s="18"/>
    </row>
    <row r="182" ht="12.75">
      <c r="I182" s="18"/>
    </row>
    <row r="183" ht="12.75">
      <c r="I183" s="18"/>
    </row>
    <row r="184" ht="12.75">
      <c r="I184" s="18"/>
    </row>
    <row r="185" ht="12.75">
      <c r="I185" s="18"/>
    </row>
    <row r="186" ht="12.75">
      <c r="I186" s="18"/>
    </row>
    <row r="187" ht="12.75">
      <c r="I187" s="18"/>
    </row>
    <row r="188" ht="12.75">
      <c r="I188" s="18"/>
    </row>
    <row r="189" ht="12.75">
      <c r="I189" s="18"/>
    </row>
    <row r="190" ht="12.75">
      <c r="I190" s="18"/>
    </row>
    <row r="191" ht="12.75">
      <c r="I191" s="18"/>
    </row>
    <row r="192" ht="12.75">
      <c r="I192" s="18"/>
    </row>
    <row r="193" ht="12.75">
      <c r="I193" s="18"/>
    </row>
    <row r="194" ht="12.75">
      <c r="I194" s="18"/>
    </row>
    <row r="195" ht="12.75">
      <c r="I195" s="18"/>
    </row>
    <row r="196" ht="12.75">
      <c r="I196" s="18"/>
    </row>
    <row r="197" ht="12.75">
      <c r="I197" s="18"/>
    </row>
    <row r="198" ht="12.75">
      <c r="I198" s="18"/>
    </row>
    <row r="199" ht="12.75">
      <c r="I199" s="18"/>
    </row>
    <row r="200" ht="12.75">
      <c r="I200" s="18"/>
    </row>
    <row r="201" ht="12.75">
      <c r="I201" s="18"/>
    </row>
    <row r="202" ht="12.75">
      <c r="I202" s="18"/>
    </row>
    <row r="203" ht="12.75">
      <c r="I203" s="18"/>
    </row>
    <row r="204" ht="12.75">
      <c r="I204" s="18"/>
    </row>
    <row r="205" ht="12.75">
      <c r="I205" s="18"/>
    </row>
    <row r="206" ht="12.75">
      <c r="I206" s="18"/>
    </row>
    <row r="207" ht="12.75">
      <c r="I207" s="18"/>
    </row>
    <row r="208" ht="12.75">
      <c r="I208" s="18"/>
    </row>
    <row r="209" ht="12.75">
      <c r="I209" s="18"/>
    </row>
    <row r="210" ht="12.75">
      <c r="I210" s="18"/>
    </row>
    <row r="211" ht="12.75">
      <c r="I211" s="18"/>
    </row>
    <row r="212" ht="12.75">
      <c r="I212" s="18"/>
    </row>
    <row r="213" ht="12.75">
      <c r="I213" s="18"/>
    </row>
    <row r="214" ht="12.75">
      <c r="I214" s="18"/>
    </row>
    <row r="215" ht="12.75">
      <c r="I215" s="18"/>
    </row>
    <row r="216" ht="12.75">
      <c r="I216" s="18"/>
    </row>
    <row r="217" ht="12.75">
      <c r="I217" s="18"/>
    </row>
    <row r="218" ht="12.75">
      <c r="I218" s="18"/>
    </row>
    <row r="219" ht="12.75">
      <c r="I219" s="18"/>
    </row>
    <row r="220" ht="12.75">
      <c r="I220" s="18"/>
    </row>
    <row r="221" ht="12.75">
      <c r="I221" s="18"/>
    </row>
    <row r="222" ht="12.75">
      <c r="I222" s="18"/>
    </row>
    <row r="223" ht="12.75">
      <c r="I223" s="18"/>
    </row>
    <row r="224" ht="12.75">
      <c r="I224" s="18"/>
    </row>
    <row r="225" ht="12.75">
      <c r="I225" s="18"/>
    </row>
    <row r="226" ht="12.75">
      <c r="I226" s="18"/>
    </row>
    <row r="227" ht="12.75">
      <c r="I227" s="18"/>
    </row>
    <row r="228" ht="12.75">
      <c r="I228" s="18"/>
    </row>
    <row r="229" ht="12.75">
      <c r="I229" s="18"/>
    </row>
    <row r="230" ht="12.75">
      <c r="I230" s="18"/>
    </row>
    <row r="231" ht="12.75">
      <c r="I231" s="18"/>
    </row>
    <row r="232" ht="12.75">
      <c r="I232" s="18"/>
    </row>
    <row r="233" ht="12.75">
      <c r="I233" s="18"/>
    </row>
    <row r="234" ht="12.75">
      <c r="I234" s="18"/>
    </row>
    <row r="235" ht="12.75">
      <c r="I235" s="18"/>
    </row>
    <row r="236" ht="12.75">
      <c r="I236" s="18"/>
    </row>
    <row r="237" ht="12.75">
      <c r="I237" s="18"/>
    </row>
    <row r="238" ht="12.75">
      <c r="I238" s="18"/>
    </row>
    <row r="239" ht="12.75">
      <c r="I239" s="18"/>
    </row>
    <row r="240" ht="12.75">
      <c r="I240" s="18"/>
    </row>
    <row r="241" ht="12.75">
      <c r="I241" s="18"/>
    </row>
    <row r="242" ht="12.75">
      <c r="I242" s="18"/>
    </row>
    <row r="243" ht="12.75">
      <c r="I243" s="18"/>
    </row>
    <row r="244" ht="12.75">
      <c r="I244" s="18"/>
    </row>
    <row r="245" ht="12.75">
      <c r="I245" s="18"/>
    </row>
    <row r="246" ht="12.75">
      <c r="I246" s="18"/>
    </row>
    <row r="247" ht="12.75">
      <c r="I247" s="18"/>
    </row>
    <row r="248" ht="12.75">
      <c r="I248" s="18"/>
    </row>
    <row r="249" ht="12.75">
      <c r="I249" s="18"/>
    </row>
    <row r="250" ht="12.75">
      <c r="I250" s="18"/>
    </row>
    <row r="251" ht="12.75">
      <c r="I251" s="18"/>
    </row>
    <row r="252" ht="12.75">
      <c r="I252" s="18"/>
    </row>
    <row r="253" ht="12.75">
      <c r="I253" s="18"/>
    </row>
    <row r="254" ht="12.75">
      <c r="I254" s="18"/>
    </row>
    <row r="255" ht="12.75">
      <c r="I255" s="18"/>
    </row>
    <row r="256" ht="12.75">
      <c r="I256" s="18"/>
    </row>
    <row r="257" ht="12.75">
      <c r="I257" s="18"/>
    </row>
    <row r="258" ht="12.75">
      <c r="I258" s="18"/>
    </row>
    <row r="259" ht="12.75">
      <c r="I259" s="18"/>
    </row>
    <row r="260" ht="12.75">
      <c r="I260" s="18"/>
    </row>
    <row r="261" ht="12.75">
      <c r="I261" s="18"/>
    </row>
    <row r="262" ht="12.75">
      <c r="I262" s="18"/>
    </row>
    <row r="263" ht="12.75">
      <c r="I263" s="18"/>
    </row>
    <row r="264" ht="12.75">
      <c r="I264" s="18"/>
    </row>
    <row r="265" ht="12.75">
      <c r="I265" s="18"/>
    </row>
    <row r="266" ht="12.75">
      <c r="I266" s="18"/>
    </row>
    <row r="267" ht="12.75">
      <c r="I267" s="18"/>
    </row>
    <row r="268" ht="12.75">
      <c r="I268" s="18"/>
    </row>
    <row r="269" ht="12.75">
      <c r="I269" s="18"/>
    </row>
    <row r="270" ht="12.75">
      <c r="I270" s="18"/>
    </row>
    <row r="271" ht="12.75">
      <c r="I271" s="18"/>
    </row>
    <row r="272" ht="12.75">
      <c r="I272" s="18"/>
    </row>
    <row r="273" ht="12.75">
      <c r="I273" s="18"/>
    </row>
    <row r="274" ht="12.75">
      <c r="I274" s="18"/>
    </row>
    <row r="275" ht="12.75">
      <c r="I275" s="18"/>
    </row>
    <row r="276" ht="12.75">
      <c r="I276" s="18"/>
    </row>
    <row r="277" ht="12.75">
      <c r="I277" s="18"/>
    </row>
    <row r="278" ht="12.75">
      <c r="I278" s="18"/>
    </row>
    <row r="279" ht="12.75">
      <c r="I279" s="18"/>
    </row>
    <row r="280" ht="12.75">
      <c r="I280" s="18"/>
    </row>
    <row r="281" ht="12.75">
      <c r="I281" s="18"/>
    </row>
    <row r="282" ht="12.75">
      <c r="I282" s="18"/>
    </row>
    <row r="283" ht="12.75">
      <c r="I283" s="18"/>
    </row>
    <row r="284" ht="12.75">
      <c r="I284" s="18"/>
    </row>
    <row r="285" ht="12.75">
      <c r="I285" s="18"/>
    </row>
    <row r="286" ht="12.75">
      <c r="I286" s="18"/>
    </row>
    <row r="287" ht="12.75">
      <c r="I287" s="18"/>
    </row>
    <row r="288" ht="12.75">
      <c r="I288" s="18"/>
    </row>
    <row r="289" ht="12.75">
      <c r="I289" s="18"/>
    </row>
    <row r="290" ht="12.75">
      <c r="I290" s="18"/>
    </row>
    <row r="291" ht="12.75">
      <c r="I291" s="18"/>
    </row>
    <row r="292" ht="12.75">
      <c r="I292" s="18"/>
    </row>
    <row r="293" ht="12.75">
      <c r="I293" s="18"/>
    </row>
    <row r="294" ht="12.75">
      <c r="I294" s="18"/>
    </row>
    <row r="295" ht="12.75">
      <c r="I295" s="18"/>
    </row>
    <row r="296" ht="12.75">
      <c r="I296" s="18"/>
    </row>
    <row r="297" ht="12.75">
      <c r="I297" s="18"/>
    </row>
    <row r="298" ht="12.75">
      <c r="I298" s="18"/>
    </row>
    <row r="299" ht="12.75">
      <c r="I299" s="18"/>
    </row>
    <row r="300" ht="12.75">
      <c r="I300" s="18"/>
    </row>
    <row r="301" ht="12.75">
      <c r="I301" s="18"/>
    </row>
    <row r="302" ht="12.75">
      <c r="I302" s="18"/>
    </row>
    <row r="303" ht="12.75">
      <c r="I303" s="18"/>
    </row>
    <row r="304" ht="12.75">
      <c r="I304" s="18"/>
    </row>
    <row r="305" ht="12.75">
      <c r="I305" s="18"/>
    </row>
    <row r="306" ht="12.75">
      <c r="I306" s="18"/>
    </row>
    <row r="307" ht="12.75">
      <c r="I307" s="18"/>
    </row>
    <row r="308" ht="12.75">
      <c r="I308" s="18"/>
    </row>
    <row r="309" ht="12.75">
      <c r="I309" s="18"/>
    </row>
    <row r="310" ht="12.75">
      <c r="I310" s="18"/>
    </row>
    <row r="311" ht="12.75">
      <c r="I311" s="18"/>
    </row>
    <row r="312" ht="12.75">
      <c r="I312" s="18"/>
    </row>
    <row r="313" ht="12.75">
      <c r="I313" s="18"/>
    </row>
    <row r="314" ht="12.75">
      <c r="I314" s="18"/>
    </row>
    <row r="315" ht="12.75">
      <c r="I315" s="18"/>
    </row>
    <row r="316" ht="12.75">
      <c r="I316" s="18"/>
    </row>
    <row r="317" ht="12.75">
      <c r="I317" s="18"/>
    </row>
    <row r="318" ht="12.75">
      <c r="I318" s="18"/>
    </row>
    <row r="319" ht="12.75">
      <c r="I319" s="18"/>
    </row>
    <row r="320" ht="12.75">
      <c r="I320" s="18"/>
    </row>
    <row r="321" ht="12.75">
      <c r="I321" s="18"/>
    </row>
    <row r="322" ht="12.75">
      <c r="I322" s="18"/>
    </row>
    <row r="323" ht="12.75">
      <c r="I323" s="18"/>
    </row>
    <row r="324" ht="12.75">
      <c r="I324" s="18"/>
    </row>
    <row r="325" ht="12.75">
      <c r="I325" s="18"/>
    </row>
    <row r="326" ht="12.75">
      <c r="I326" s="18"/>
    </row>
    <row r="327" ht="12.75">
      <c r="I327" s="18"/>
    </row>
    <row r="328" ht="12.75">
      <c r="I328" s="18"/>
    </row>
    <row r="329" ht="12.75">
      <c r="I329" s="18"/>
    </row>
    <row r="330" ht="12.75">
      <c r="I330" s="18"/>
    </row>
    <row r="331" ht="12.75">
      <c r="I331" s="18"/>
    </row>
    <row r="332" ht="12.75">
      <c r="I332" s="18"/>
    </row>
    <row r="333" ht="12.75">
      <c r="I333" s="18"/>
    </row>
    <row r="334" ht="12.75">
      <c r="I334" s="18"/>
    </row>
    <row r="335" ht="12.75">
      <c r="I335" s="18"/>
    </row>
    <row r="336" ht="12.75">
      <c r="I336" s="18"/>
    </row>
    <row r="337" ht="12.75">
      <c r="I337" s="18"/>
    </row>
    <row r="338" ht="12.75">
      <c r="I338" s="18"/>
    </row>
    <row r="339" ht="12.75">
      <c r="I339" s="18"/>
    </row>
    <row r="340" ht="12.75">
      <c r="I340" s="18"/>
    </row>
    <row r="341" ht="12.75">
      <c r="I341" s="18"/>
    </row>
    <row r="342" ht="12.75">
      <c r="I342" s="18"/>
    </row>
    <row r="343" ht="12.75">
      <c r="I343" s="18"/>
    </row>
    <row r="344" ht="12.75">
      <c r="I344" s="18"/>
    </row>
    <row r="345" ht="12.75">
      <c r="I345" s="18"/>
    </row>
    <row r="346" ht="12.75">
      <c r="I346" s="18"/>
    </row>
    <row r="347" ht="12.75">
      <c r="I347" s="18"/>
    </row>
    <row r="348" ht="12.75">
      <c r="I348" s="18"/>
    </row>
    <row r="349" ht="12.75">
      <c r="I349" s="18"/>
    </row>
    <row r="350" ht="12.75">
      <c r="I350" s="18"/>
    </row>
    <row r="351" ht="12.75">
      <c r="I351" s="18"/>
    </row>
    <row r="352" ht="12.75">
      <c r="I352" s="18"/>
    </row>
    <row r="353" ht="12.75">
      <c r="I353" s="18"/>
    </row>
    <row r="354" ht="12.75">
      <c r="I354" s="18"/>
    </row>
    <row r="355" ht="12.75">
      <c r="I355" s="18"/>
    </row>
    <row r="356" ht="12.75">
      <c r="I356" s="18"/>
    </row>
    <row r="357" ht="12.75">
      <c r="I357" s="18"/>
    </row>
    <row r="358" ht="12.75">
      <c r="I358" s="18"/>
    </row>
    <row r="359" ht="12.75">
      <c r="I359" s="18"/>
    </row>
    <row r="360" ht="12.75">
      <c r="I360" s="18"/>
    </row>
    <row r="361" ht="12.75">
      <c r="I361" s="18"/>
    </row>
    <row r="362" ht="12.75">
      <c r="I362" s="18"/>
    </row>
    <row r="363" ht="12.75">
      <c r="I363" s="18"/>
    </row>
    <row r="364" ht="12.75">
      <c r="I364" s="18"/>
    </row>
    <row r="365" ht="12.75">
      <c r="I365" s="18"/>
    </row>
    <row r="366" ht="12.75">
      <c r="I366" s="18"/>
    </row>
    <row r="367" ht="12.75">
      <c r="I367" s="18"/>
    </row>
    <row r="368" ht="12.75">
      <c r="I368" s="18"/>
    </row>
    <row r="369" ht="12.75">
      <c r="I369" s="18"/>
    </row>
    <row r="370" ht="12.75">
      <c r="I370" s="18"/>
    </row>
    <row r="371" ht="12.75">
      <c r="I371" s="18"/>
    </row>
    <row r="372" ht="12.75">
      <c r="I372" s="18"/>
    </row>
    <row r="373" ht="12.75">
      <c r="I373" s="18"/>
    </row>
    <row r="374" ht="12.75">
      <c r="I374" s="18"/>
    </row>
    <row r="375" ht="12.75">
      <c r="I375" s="18"/>
    </row>
    <row r="376" ht="12.75">
      <c r="I376" s="18"/>
    </row>
    <row r="377" ht="12.75">
      <c r="I377" s="18"/>
    </row>
    <row r="378" ht="12.75">
      <c r="I378" s="18"/>
    </row>
    <row r="379" ht="12.75">
      <c r="I379" s="18"/>
    </row>
    <row r="380" ht="12.75">
      <c r="I380" s="18"/>
    </row>
    <row r="381" ht="12.75">
      <c r="I381" s="18"/>
    </row>
    <row r="382" ht="12.75">
      <c r="I382" s="18"/>
    </row>
    <row r="383" ht="12.75">
      <c r="I383" s="18"/>
    </row>
    <row r="384" ht="12.75">
      <c r="I384" s="18"/>
    </row>
    <row r="385" ht="12.75">
      <c r="I385" s="18"/>
    </row>
    <row r="386" ht="12.75">
      <c r="I386" s="18"/>
    </row>
    <row r="387" ht="12.75">
      <c r="I387" s="18"/>
    </row>
    <row r="388" ht="12.75">
      <c r="I388" s="18"/>
    </row>
    <row r="389" ht="12.75">
      <c r="I389" s="18"/>
    </row>
    <row r="390" ht="12.75">
      <c r="I390" s="18"/>
    </row>
    <row r="391" ht="12.75">
      <c r="I391" s="18"/>
    </row>
    <row r="392" ht="12.75">
      <c r="I392" s="18"/>
    </row>
    <row r="393" ht="12.75">
      <c r="I393" s="18"/>
    </row>
    <row r="394" ht="12.75">
      <c r="I394" s="18"/>
    </row>
    <row r="395" ht="12.75">
      <c r="I395" s="18"/>
    </row>
    <row r="396" ht="12.75">
      <c r="I396" s="18"/>
    </row>
    <row r="397" ht="12.75">
      <c r="I397" s="18"/>
    </row>
    <row r="398" ht="12.75">
      <c r="I398" s="18"/>
    </row>
    <row r="399" ht="12.75">
      <c r="I399" s="18"/>
    </row>
    <row r="400" ht="12.75">
      <c r="I400" s="18"/>
    </row>
    <row r="401" ht="12.75">
      <c r="I401" s="18"/>
    </row>
    <row r="402" ht="12.75">
      <c r="I402" s="18"/>
    </row>
    <row r="403" ht="12.75">
      <c r="I403" s="18"/>
    </row>
    <row r="404" ht="12.75">
      <c r="I404" s="18"/>
    </row>
    <row r="405" ht="12.75">
      <c r="I405" s="18"/>
    </row>
    <row r="406" ht="12.75">
      <c r="I406" s="18"/>
    </row>
    <row r="407" ht="12.75">
      <c r="I407" s="18"/>
    </row>
    <row r="408" ht="12.75">
      <c r="I408" s="18"/>
    </row>
    <row r="409" ht="12.75">
      <c r="I409" s="18"/>
    </row>
    <row r="410" ht="12.75">
      <c r="I410" s="18"/>
    </row>
    <row r="411" ht="12.75">
      <c r="I411" s="18"/>
    </row>
    <row r="412" ht="12.75">
      <c r="I412" s="18"/>
    </row>
    <row r="413" ht="12.75">
      <c r="I413" s="18"/>
    </row>
    <row r="414" ht="12.75">
      <c r="I414" s="18"/>
    </row>
    <row r="415" ht="12.75">
      <c r="I415" s="18"/>
    </row>
    <row r="416" ht="12.75">
      <c r="I416" s="18"/>
    </row>
    <row r="417" ht="12.75">
      <c r="I417" s="18"/>
    </row>
    <row r="418" ht="12.75">
      <c r="I418" s="18"/>
    </row>
    <row r="419" ht="12.75">
      <c r="I419" s="18"/>
    </row>
    <row r="420" ht="12.75">
      <c r="I420" s="18"/>
    </row>
    <row r="421" ht="12.75">
      <c r="I421" s="18"/>
    </row>
    <row r="422" ht="12.75">
      <c r="I422" s="18"/>
    </row>
    <row r="423" ht="12.75">
      <c r="I423" s="18"/>
    </row>
    <row r="424" ht="12.75">
      <c r="I424" s="18"/>
    </row>
    <row r="425" ht="12.75">
      <c r="I425" s="18"/>
    </row>
    <row r="426" ht="12.75">
      <c r="I426" s="18"/>
    </row>
    <row r="427" ht="12.75">
      <c r="I427" s="18"/>
    </row>
    <row r="428" ht="12.75">
      <c r="I428" s="18"/>
    </row>
    <row r="429" ht="12.75">
      <c r="I429" s="18"/>
    </row>
    <row r="430" ht="12.75">
      <c r="I430" s="18"/>
    </row>
    <row r="431" ht="12.75">
      <c r="I431" s="18"/>
    </row>
    <row r="432" ht="12.75">
      <c r="I432" s="18"/>
    </row>
    <row r="433" ht="12.75">
      <c r="I433" s="18"/>
    </row>
    <row r="434" ht="12.75">
      <c r="I434" s="18"/>
    </row>
    <row r="435" ht="12.75">
      <c r="I435" s="18"/>
    </row>
    <row r="436" ht="12.75">
      <c r="I436" s="18"/>
    </row>
    <row r="437" ht="12.75">
      <c r="I437" s="18"/>
    </row>
    <row r="438" ht="12.75">
      <c r="I438" s="18"/>
    </row>
    <row r="439" ht="12.75">
      <c r="I439" s="18"/>
    </row>
    <row r="440" ht="12.75">
      <c r="I440" s="18"/>
    </row>
    <row r="441" ht="12.75">
      <c r="I441" s="18"/>
    </row>
    <row r="442" ht="12.75">
      <c r="I442" s="18"/>
    </row>
    <row r="443" ht="12.75">
      <c r="I443" s="18"/>
    </row>
    <row r="444" ht="12.75">
      <c r="I444" s="18"/>
    </row>
    <row r="445" ht="12.75">
      <c r="I445" s="18"/>
    </row>
    <row r="446" ht="12.75">
      <c r="I446" s="18"/>
    </row>
    <row r="447" ht="12.75">
      <c r="I447" s="18"/>
    </row>
    <row r="448" ht="12.75">
      <c r="I448" s="18"/>
    </row>
    <row r="449" ht="12.75">
      <c r="I449" s="18"/>
    </row>
    <row r="450" ht="12.75">
      <c r="I450" s="18"/>
    </row>
    <row r="451" ht="12.75">
      <c r="I451" s="18"/>
    </row>
    <row r="452" ht="12.75">
      <c r="I452" s="18"/>
    </row>
    <row r="453" ht="12.75">
      <c r="I453" s="18"/>
    </row>
    <row r="454" ht="12.75">
      <c r="I454" s="18"/>
    </row>
    <row r="455" ht="12.75">
      <c r="I455" s="18"/>
    </row>
    <row r="456" ht="12.75">
      <c r="I456" s="18"/>
    </row>
    <row r="457" ht="12.75">
      <c r="I457" s="18"/>
    </row>
    <row r="458" ht="12.75">
      <c r="I458" s="18"/>
    </row>
    <row r="459" ht="12.75">
      <c r="I459" s="18"/>
    </row>
    <row r="460" ht="12.75">
      <c r="I460" s="18"/>
    </row>
    <row r="461" ht="12.75">
      <c r="I461" s="18"/>
    </row>
    <row r="462" ht="12.75">
      <c r="I462" s="18"/>
    </row>
    <row r="463" ht="12.75">
      <c r="I463" s="18"/>
    </row>
    <row r="464" ht="12.75">
      <c r="I464" s="18"/>
    </row>
    <row r="465" ht="12.75">
      <c r="I465" s="18"/>
    </row>
    <row r="466" ht="12.75">
      <c r="I466" s="18"/>
    </row>
    <row r="467" ht="12.75">
      <c r="I467" s="18"/>
    </row>
    <row r="468" ht="12.75">
      <c r="I468" s="18"/>
    </row>
    <row r="469" ht="12.75">
      <c r="I469" s="18"/>
    </row>
    <row r="470" ht="12.75">
      <c r="I470" s="18"/>
    </row>
    <row r="471" ht="12.75">
      <c r="I471" s="18"/>
    </row>
    <row r="472" ht="12.75">
      <c r="I472" s="18"/>
    </row>
    <row r="473" ht="12.75">
      <c r="I473" s="18"/>
    </row>
    <row r="474" ht="12.75">
      <c r="I474" s="18"/>
    </row>
    <row r="475" ht="12.75">
      <c r="I475" s="18"/>
    </row>
    <row r="476" ht="12.75">
      <c r="I476" s="18"/>
    </row>
    <row r="477" ht="12.75">
      <c r="I477" s="18"/>
    </row>
    <row r="478" ht="12.75">
      <c r="I478" s="18"/>
    </row>
    <row r="479" ht="12.75">
      <c r="I479" s="18"/>
    </row>
    <row r="480" ht="12.75">
      <c r="I480" s="18"/>
    </row>
    <row r="481" ht="12.75">
      <c r="I481" s="18"/>
    </row>
    <row r="482" ht="12.75">
      <c r="I482" s="18"/>
    </row>
    <row r="483" ht="12.75">
      <c r="I483" s="18"/>
    </row>
    <row r="484" ht="12.75">
      <c r="I484" s="18"/>
    </row>
    <row r="485" ht="12.75">
      <c r="I485" s="18"/>
    </row>
    <row r="486" ht="12.75">
      <c r="I486" s="18"/>
    </row>
    <row r="487" ht="12.75">
      <c r="I487" s="18"/>
    </row>
    <row r="488" ht="12.75">
      <c r="I488" s="18"/>
    </row>
    <row r="489" ht="12.75">
      <c r="I489" s="18"/>
    </row>
    <row r="490" ht="12.75">
      <c r="I490" s="18"/>
    </row>
    <row r="491" ht="12.75">
      <c r="I491" s="18"/>
    </row>
    <row r="492" ht="12.75">
      <c r="I492" s="18"/>
    </row>
    <row r="493" ht="12.75">
      <c r="I493" s="18"/>
    </row>
    <row r="494" ht="12.75">
      <c r="I494" s="18"/>
    </row>
    <row r="495" ht="12.75">
      <c r="I495" s="18"/>
    </row>
    <row r="496" ht="12.75">
      <c r="I496" s="18"/>
    </row>
    <row r="497" ht="12.75">
      <c r="I497" s="18"/>
    </row>
    <row r="498" ht="12.75">
      <c r="I498" s="18"/>
    </row>
    <row r="499" ht="12.75">
      <c r="I499" s="18"/>
    </row>
    <row r="500" ht="12.75">
      <c r="I500" s="18"/>
    </row>
    <row r="501" ht="12.75">
      <c r="I501" s="18"/>
    </row>
    <row r="502" ht="12.75">
      <c r="I502" s="18"/>
    </row>
    <row r="503" ht="12.75">
      <c r="I503" s="18"/>
    </row>
    <row r="504" ht="12.75">
      <c r="I504" s="18"/>
    </row>
    <row r="505" ht="12.75">
      <c r="I505" s="18"/>
    </row>
    <row r="506" ht="12.75">
      <c r="I506" s="18"/>
    </row>
    <row r="507" ht="12.75">
      <c r="I507" s="18"/>
    </row>
    <row r="508" ht="12.75">
      <c r="I508" s="18"/>
    </row>
    <row r="509" ht="12.75">
      <c r="I509" s="18"/>
    </row>
    <row r="510" ht="12.75">
      <c r="I510" s="18"/>
    </row>
    <row r="511" ht="12.75">
      <c r="I511" s="18"/>
    </row>
    <row r="512" ht="12.75">
      <c r="I512" s="18"/>
    </row>
    <row r="513" ht="12.75">
      <c r="I513" s="18"/>
    </row>
    <row r="514" ht="12.75">
      <c r="I514" s="18"/>
    </row>
    <row r="515" ht="12.75">
      <c r="I515" s="18"/>
    </row>
    <row r="516" ht="12.75">
      <c r="I516" s="18"/>
    </row>
    <row r="517" ht="12.75">
      <c r="I517" s="18"/>
    </row>
    <row r="518" ht="12.75">
      <c r="I518" s="18"/>
    </row>
    <row r="519" ht="12.75">
      <c r="I519" s="18"/>
    </row>
    <row r="520" ht="12.75">
      <c r="I520" s="18"/>
    </row>
    <row r="521" ht="12.75">
      <c r="I521" s="18"/>
    </row>
    <row r="522" ht="12.75">
      <c r="I522" s="18"/>
    </row>
    <row r="523" ht="12.75">
      <c r="I523" s="18"/>
    </row>
    <row r="524" ht="12.75">
      <c r="I524" s="18"/>
    </row>
    <row r="525" ht="12.75">
      <c r="I525" s="18"/>
    </row>
    <row r="526" ht="12.75">
      <c r="I526" s="18"/>
    </row>
    <row r="527" ht="12.75">
      <c r="I527" s="18"/>
    </row>
    <row r="528" ht="12.75">
      <c r="I528" s="18"/>
    </row>
    <row r="529" ht="12.75">
      <c r="I529" s="18"/>
    </row>
    <row r="530" ht="12.75">
      <c r="I530" s="18"/>
    </row>
    <row r="531" ht="12.75">
      <c r="I531" s="18"/>
    </row>
    <row r="532" ht="12.75">
      <c r="I532" s="18"/>
    </row>
    <row r="533" ht="12.75">
      <c r="I533" s="18"/>
    </row>
    <row r="534" ht="12.75">
      <c r="I534" s="18"/>
    </row>
    <row r="535" ht="12.75">
      <c r="I535" s="18"/>
    </row>
    <row r="536" ht="12.75">
      <c r="I536" s="18"/>
    </row>
    <row r="537" ht="12.75">
      <c r="I537" s="18"/>
    </row>
    <row r="538" ht="12.75">
      <c r="I538" s="18"/>
    </row>
    <row r="539" ht="12.75">
      <c r="I539" s="18"/>
    </row>
    <row r="540" ht="12.75">
      <c r="I540" s="18"/>
    </row>
    <row r="541" ht="12.75">
      <c r="I541" s="18"/>
    </row>
    <row r="542" ht="12.75">
      <c r="I542" s="18"/>
    </row>
    <row r="543" ht="12.75">
      <c r="I543" s="18"/>
    </row>
    <row r="544" ht="12.75">
      <c r="I544" s="18"/>
    </row>
    <row r="545" ht="12.75">
      <c r="I545" s="18"/>
    </row>
    <row r="546" ht="12.75">
      <c r="I546" s="18"/>
    </row>
    <row r="547" ht="12.75">
      <c r="I547" s="18"/>
    </row>
    <row r="548" ht="12.75">
      <c r="I548" s="18"/>
    </row>
    <row r="549" ht="12.75">
      <c r="I549" s="18"/>
    </row>
    <row r="550" ht="12.75">
      <c r="I550" s="18"/>
    </row>
    <row r="551" ht="12.75">
      <c r="I551" s="18"/>
    </row>
    <row r="552" ht="12.75">
      <c r="I552" s="18"/>
    </row>
    <row r="553" ht="12.75">
      <c r="I553" s="18"/>
    </row>
    <row r="554" ht="12.75">
      <c r="I554" s="18"/>
    </row>
    <row r="555" ht="12.75">
      <c r="I555" s="18"/>
    </row>
    <row r="556" ht="12.75">
      <c r="I556" s="18"/>
    </row>
    <row r="557" ht="12.75">
      <c r="I557" s="18"/>
    </row>
    <row r="558" ht="12.75">
      <c r="I558" s="18"/>
    </row>
    <row r="559" ht="12.75">
      <c r="I559" s="18"/>
    </row>
    <row r="560" ht="12.75">
      <c r="I560" s="18"/>
    </row>
    <row r="561" ht="12.75">
      <c r="I561" s="18"/>
    </row>
    <row r="562" ht="12.75">
      <c r="I562" s="18"/>
    </row>
    <row r="563" ht="12.75">
      <c r="I563" s="18"/>
    </row>
    <row r="564" ht="12.75">
      <c r="I564" s="18"/>
    </row>
    <row r="565" ht="12.75">
      <c r="I565" s="18"/>
    </row>
    <row r="566" ht="12.75">
      <c r="I566" s="18"/>
    </row>
    <row r="567" ht="12.75">
      <c r="I567" s="18"/>
    </row>
    <row r="568" ht="12.75">
      <c r="I568" s="18"/>
    </row>
    <row r="569" ht="12.75">
      <c r="I569" s="18"/>
    </row>
    <row r="570" ht="12.75">
      <c r="I570" s="18"/>
    </row>
    <row r="571" ht="12.75">
      <c r="I571" s="18"/>
    </row>
    <row r="572" ht="12.75">
      <c r="I572" s="18"/>
    </row>
    <row r="573" ht="12.75">
      <c r="I573" s="18"/>
    </row>
    <row r="574" ht="12.75">
      <c r="I574" s="18"/>
    </row>
    <row r="575" ht="12.75">
      <c r="I575" s="18"/>
    </row>
    <row r="576" ht="12.75">
      <c r="I576" s="18"/>
    </row>
    <row r="577" ht="12.75">
      <c r="I577" s="18"/>
    </row>
    <row r="578" ht="12.75">
      <c r="I578" s="18"/>
    </row>
    <row r="579" ht="12.75">
      <c r="I579" s="18"/>
    </row>
    <row r="580" ht="12.75">
      <c r="I580" s="18"/>
    </row>
    <row r="581" ht="12.75">
      <c r="I581" s="18"/>
    </row>
    <row r="582" ht="12.75">
      <c r="I582" s="18"/>
    </row>
    <row r="583" ht="12.75">
      <c r="I583" s="18"/>
    </row>
    <row r="584" ht="12.75">
      <c r="I584" s="18"/>
    </row>
    <row r="585" ht="12.75">
      <c r="I585" s="18"/>
    </row>
  </sheetData>
  <sheetProtection/>
  <protectedRanges>
    <protectedRange sqref="C40:H66 C74:H100 C6:H32 C108:H133" name="Діапазон1"/>
    <protectedRange sqref="C134:H134" name="Діапазон1_1"/>
  </protectedRanges>
  <mergeCells count="25">
    <mergeCell ref="A138:I138"/>
    <mergeCell ref="A140:C140"/>
    <mergeCell ref="A36:I36"/>
    <mergeCell ref="A38:C38"/>
    <mergeCell ref="E38:F38"/>
    <mergeCell ref="A70:I70"/>
    <mergeCell ref="A72:C72"/>
    <mergeCell ref="A139:B139"/>
    <mergeCell ref="A71:B71"/>
    <mergeCell ref="A105:B105"/>
    <mergeCell ref="A101:B101"/>
    <mergeCell ref="A104:I104"/>
    <mergeCell ref="A106:C106"/>
    <mergeCell ref="E106:F106"/>
    <mergeCell ref="A2:I2"/>
    <mergeCell ref="A3:B3"/>
    <mergeCell ref="A4:C4"/>
    <mergeCell ref="E4:F4"/>
    <mergeCell ref="A169:B169"/>
    <mergeCell ref="A135:B135"/>
    <mergeCell ref="A33:B33"/>
    <mergeCell ref="A37:B37"/>
    <mergeCell ref="D140:F140"/>
    <mergeCell ref="A67:B67"/>
    <mergeCell ref="E72:F72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38" max="255" man="1"/>
    <brk id="72" max="255" man="1"/>
    <brk id="10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171"/>
  <sheetViews>
    <sheetView zoomScale="80" zoomScaleNormal="80" zoomScalePageLayoutView="0" workbookViewId="0" topLeftCell="A1">
      <selection activeCell="K139" sqref="K139"/>
    </sheetView>
  </sheetViews>
  <sheetFormatPr defaultColWidth="9.00390625" defaultRowHeight="12.75"/>
  <cols>
    <col min="1" max="1" width="4.875" style="0" customWidth="1"/>
    <col min="2" max="2" width="22.375" style="0" customWidth="1"/>
    <col min="3" max="8" width="20.75390625" style="18" customWidth="1"/>
    <col min="9" max="9" width="20.75390625" style="28" customWidth="1"/>
    <col min="10" max="10" width="3.75390625" style="0" customWidth="1"/>
    <col min="11" max="11" width="7.375" style="0" customWidth="1"/>
  </cols>
  <sheetData>
    <row r="1" ht="22.5" customHeight="1"/>
    <row r="2" spans="1:11" ht="20.25" customHeight="1">
      <c r="A2" s="534" t="s">
        <v>67</v>
      </c>
      <c r="B2" s="534"/>
      <c r="C2" s="534"/>
      <c r="D2" s="534"/>
      <c r="E2" s="534"/>
      <c r="F2" s="534"/>
      <c r="G2" s="534"/>
      <c r="H2" s="534"/>
      <c r="I2" s="534"/>
      <c r="J2" s="11"/>
      <c r="K2" s="11"/>
    </row>
    <row r="3" spans="1:11" ht="19.5" thickBot="1">
      <c r="A3" s="504" t="s">
        <v>65</v>
      </c>
      <c r="B3" s="504"/>
      <c r="C3" s="362"/>
      <c r="D3" s="362"/>
      <c r="E3" s="362"/>
      <c r="F3" s="362"/>
      <c r="G3" s="19"/>
      <c r="H3" s="19"/>
      <c r="I3" s="20"/>
      <c r="J3" s="11"/>
      <c r="K3" s="11"/>
    </row>
    <row r="4" spans="1:9" ht="18.75" thickBot="1">
      <c r="A4" s="526" t="s">
        <v>40</v>
      </c>
      <c r="B4" s="527"/>
      <c r="C4" s="528"/>
      <c r="D4" s="388" t="s">
        <v>42</v>
      </c>
      <c r="E4" s="529"/>
      <c r="F4" s="530"/>
      <c r="G4" s="41"/>
      <c r="H4" s="19"/>
      <c r="I4" s="20"/>
    </row>
    <row r="5" spans="1:9" s="10" customFormat="1" ht="39.75" customHeight="1" thickBot="1">
      <c r="A5" s="8" t="s">
        <v>0</v>
      </c>
      <c r="B5" s="8" t="s">
        <v>1</v>
      </c>
      <c r="C5" s="8" t="s">
        <v>56</v>
      </c>
      <c r="D5" s="8" t="s">
        <v>57</v>
      </c>
      <c r="E5" s="8" t="s">
        <v>58</v>
      </c>
      <c r="F5" s="8" t="s">
        <v>59</v>
      </c>
      <c r="G5" s="8" t="s">
        <v>60</v>
      </c>
      <c r="H5" s="8" t="s">
        <v>61</v>
      </c>
      <c r="I5" s="8" t="s">
        <v>62</v>
      </c>
    </row>
    <row r="6" spans="1:11" s="10" customFormat="1" ht="15.75" customHeight="1">
      <c r="A6" s="384">
        <v>1</v>
      </c>
      <c r="B6" s="59" t="s">
        <v>3</v>
      </c>
      <c r="C6" s="394">
        <f>'Табл.2 н.в.'!C6+'Табл.2 рецидиви'!C6+'Табл.2 інші випадки повт.лікув'!C6</f>
        <v>4</v>
      </c>
      <c r="D6" s="395">
        <f>'Табл.2 н.в.'!D6+'Табл.2 рецидиви'!D6+'Табл.2 інші випадки повт.лікув'!D6</f>
        <v>2</v>
      </c>
      <c r="E6" s="395">
        <f>'Табл.2 н.в.'!E6+'Табл.2 рецидиви'!E6+'Табл.2 інші випадки повт.лікув'!E6</f>
        <v>3</v>
      </c>
      <c r="F6" s="395">
        <f>'Табл.2 н.в.'!F6+'Табл.2 рецидиви'!F6+'Табл.2 інші випадки повт.лікув'!F6</f>
        <v>0</v>
      </c>
      <c r="G6" s="395">
        <f>'Табл.2 н.в.'!G6+'Табл.2 рецидиви'!G6+'Табл.2 інші випадки повт.лікув'!G6</f>
        <v>0</v>
      </c>
      <c r="H6" s="396">
        <f>'Табл.2 н.в.'!H6+'Табл.2 рецидиви'!H6+'Табл.2 інші випадки повт.лікув'!H6</f>
        <v>4</v>
      </c>
      <c r="I6" s="267">
        <f>'Табл.2 н.в.'!I6+'Табл.2 рецидиви'!I6+'Табл.2 інші випадки повт.лікув'!I6</f>
        <v>13</v>
      </c>
      <c r="K6" s="62"/>
    </row>
    <row r="7" spans="1:11" s="10" customFormat="1" ht="15">
      <c r="A7" s="385">
        <v>2</v>
      </c>
      <c r="B7" s="61" t="s">
        <v>4</v>
      </c>
      <c r="C7" s="318">
        <f>'Табл.2 н.в.'!C7+'Табл.2 рецидиви'!C7+'Табл.2 інші випадки повт.лікув'!C7</f>
        <v>8</v>
      </c>
      <c r="D7" s="119">
        <f>'Табл.2 н.в.'!D7+'Табл.2 рецидиви'!D7+'Табл.2 інші випадки повт.лікув'!D7</f>
        <v>0</v>
      </c>
      <c r="E7" s="119">
        <f>'Табл.2 н.в.'!E7+'Табл.2 рецидиви'!E7+'Табл.2 інші випадки повт.лікув'!E7</f>
        <v>1</v>
      </c>
      <c r="F7" s="119">
        <f>'Табл.2 н.в.'!F7+'Табл.2 рецидиви'!F7+'Табл.2 інші випадки повт.лікув'!F7</f>
        <v>0</v>
      </c>
      <c r="G7" s="119">
        <f>'Табл.2 н.в.'!G7+'Табл.2 рецидиви'!G7+'Табл.2 інші випадки повт.лікув'!G7</f>
        <v>0</v>
      </c>
      <c r="H7" s="319">
        <f>'Табл.2 н.в.'!H7+'Табл.2 рецидиви'!H7+'Табл.2 інші випадки повт.лікув'!H7</f>
        <v>9</v>
      </c>
      <c r="I7" s="267">
        <f>'Табл.2 н.в.'!I7+'Табл.2 рецидиви'!I7+'Табл.2 інші випадки повт.лікув'!I7</f>
        <v>18</v>
      </c>
      <c r="K7" s="62"/>
    </row>
    <row r="8" spans="1:9" s="10" customFormat="1" ht="15">
      <c r="A8" s="385">
        <v>3</v>
      </c>
      <c r="B8" s="61" t="s">
        <v>5</v>
      </c>
      <c r="C8" s="318">
        <f>'Табл.2 н.в.'!C8+'Табл.2 рецидиви'!C8+'Табл.2 інші випадки повт.лікув'!C8</f>
        <v>20</v>
      </c>
      <c r="D8" s="119">
        <f>'Табл.2 н.в.'!D8+'Табл.2 рецидиви'!D8+'Табл.2 інші випадки повт.лікув'!D8</f>
        <v>31</v>
      </c>
      <c r="E8" s="119">
        <f>'Табл.2 н.в.'!E8+'Табл.2 рецидиви'!E8+'Табл.2 інші випадки повт.лікув'!E8</f>
        <v>16</v>
      </c>
      <c r="F8" s="119">
        <f>'Табл.2 н.в.'!F8+'Табл.2 рецидиви'!F8+'Табл.2 інші випадки повт.лікув'!F8</f>
        <v>1</v>
      </c>
      <c r="G8" s="119">
        <f>'Табл.2 н.в.'!G8+'Табл.2 рецидиви'!G8+'Табл.2 інші випадки повт.лікув'!G8</f>
        <v>0</v>
      </c>
      <c r="H8" s="319">
        <f>'Табл.2 н.в.'!H8+'Табл.2 рецидиви'!H8+'Табл.2 інші випадки повт.лікув'!H8</f>
        <v>10</v>
      </c>
      <c r="I8" s="267">
        <f>'Табл.2 н.в.'!I8+'Табл.2 рецидиви'!I8+'Табл.2 інші випадки повт.лікув'!I8</f>
        <v>78</v>
      </c>
    </row>
    <row r="9" spans="1:9" s="10" customFormat="1" ht="15">
      <c r="A9" s="386">
        <v>4</v>
      </c>
      <c r="B9" s="61" t="s">
        <v>6</v>
      </c>
      <c r="C9" s="318">
        <f>'Табл.2 н.в.'!C9+'Табл.2 рецидиви'!C9+'Табл.2 інші випадки повт.лікув'!C9</f>
        <v>9</v>
      </c>
      <c r="D9" s="119">
        <f>'Табл.2 н.в.'!D9+'Табл.2 рецидиви'!D9+'Табл.2 інші випадки повт.лікув'!D9</f>
        <v>9</v>
      </c>
      <c r="E9" s="119">
        <f>'Табл.2 н.в.'!E9+'Табл.2 рецидиви'!E9+'Табл.2 інші випадки повт.лікув'!E9</f>
        <v>5</v>
      </c>
      <c r="F9" s="119">
        <f>'Табл.2 н.в.'!F9+'Табл.2 рецидиви'!F9+'Табл.2 інші випадки повт.лікув'!F9</f>
        <v>0</v>
      </c>
      <c r="G9" s="119">
        <f>'Табл.2 н.в.'!G9+'Табл.2 рецидиви'!G9+'Табл.2 інші випадки повт.лікув'!G9</f>
        <v>0</v>
      </c>
      <c r="H9" s="319">
        <f>'Табл.2 н.в.'!H9+'Табл.2 рецидиви'!H9+'Табл.2 інші випадки повт.лікув'!H9</f>
        <v>0</v>
      </c>
      <c r="I9" s="267">
        <f>'Табл.2 н.в.'!I9+'Табл.2 рецидиви'!I9+'Табл.2 інші випадки повт.лікув'!I9</f>
        <v>23</v>
      </c>
    </row>
    <row r="10" spans="1:9" s="10" customFormat="1" ht="15">
      <c r="A10" s="386">
        <v>5</v>
      </c>
      <c r="B10" s="61" t="s">
        <v>7</v>
      </c>
      <c r="C10" s="318">
        <f>'Табл.2 н.в.'!C10+'Табл.2 рецидиви'!C10+'Табл.2 інші випадки повт.лікув'!C10</f>
        <v>10</v>
      </c>
      <c r="D10" s="119">
        <f>'Табл.2 н.в.'!D10+'Табл.2 рецидиви'!D10+'Табл.2 інші випадки повт.лікув'!D10</f>
        <v>3</v>
      </c>
      <c r="E10" s="119">
        <f>'Табл.2 н.в.'!E10+'Табл.2 рецидиви'!E10+'Табл.2 інші випадки повт.лікув'!E10</f>
        <v>3</v>
      </c>
      <c r="F10" s="119">
        <f>'Табл.2 н.в.'!F10+'Табл.2 рецидиви'!F10+'Табл.2 інші випадки повт.лікув'!F10</f>
        <v>0</v>
      </c>
      <c r="G10" s="119">
        <f>'Табл.2 н.в.'!G10+'Табл.2 рецидиви'!G10+'Табл.2 інші випадки повт.лікув'!G10</f>
        <v>0</v>
      </c>
      <c r="H10" s="319">
        <f>'Табл.2 н.в.'!H10+'Табл.2 рецидиви'!H10+'Табл.2 інші випадки повт.лікув'!H10</f>
        <v>3</v>
      </c>
      <c r="I10" s="267">
        <f>'Табл.2 н.в.'!I10+'Табл.2 рецидиви'!I10+'Табл.2 інші випадки повт.лікув'!I10</f>
        <v>19</v>
      </c>
    </row>
    <row r="11" spans="1:9" s="10" customFormat="1" ht="15">
      <c r="A11" s="385">
        <v>6</v>
      </c>
      <c r="B11" s="61" t="s">
        <v>8</v>
      </c>
      <c r="C11" s="318">
        <f>'Табл.2 н.в.'!C11+'Табл.2 рецидиви'!C11+'Табл.2 інші випадки повт.лікув'!C11</f>
        <v>2</v>
      </c>
      <c r="D11" s="119">
        <f>'Табл.2 н.в.'!D11+'Табл.2 рецидиви'!D11+'Табл.2 інші випадки повт.лікув'!D11</f>
        <v>1</v>
      </c>
      <c r="E11" s="119">
        <f>'Табл.2 н.в.'!E11+'Табл.2 рецидиви'!E11+'Табл.2 інші випадки повт.лікув'!E11</f>
        <v>2</v>
      </c>
      <c r="F11" s="119">
        <f>'Табл.2 н.в.'!F11+'Табл.2 рецидиви'!F11+'Табл.2 інші випадки повт.лікув'!F11</f>
        <v>0</v>
      </c>
      <c r="G11" s="119">
        <f>'Табл.2 н.в.'!G11+'Табл.2 рецидиви'!G11+'Табл.2 інші випадки повт.лікув'!G11</f>
        <v>0</v>
      </c>
      <c r="H11" s="319">
        <f>'Табл.2 н.в.'!H11+'Табл.2 рецидиви'!H11+'Табл.2 інші випадки повт.лікув'!H11</f>
        <v>0</v>
      </c>
      <c r="I11" s="267">
        <f>'Табл.2 н.в.'!I11+'Табл.2 рецидиви'!I11+'Табл.2 інші випадки повт.лікув'!I11</f>
        <v>5</v>
      </c>
    </row>
    <row r="12" spans="1:9" s="10" customFormat="1" ht="15">
      <c r="A12" s="385">
        <v>7</v>
      </c>
      <c r="B12" s="61" t="s">
        <v>9</v>
      </c>
      <c r="C12" s="318">
        <f>'Табл.2 н.в.'!C12+'Табл.2 рецидиви'!C12+'Табл.2 інші випадки повт.лікув'!C12</f>
        <v>4</v>
      </c>
      <c r="D12" s="119">
        <f>'Табл.2 н.в.'!D12+'Табл.2 рецидиви'!D12+'Табл.2 інші випадки повт.лікув'!D12</f>
        <v>3</v>
      </c>
      <c r="E12" s="119">
        <f>'Табл.2 н.в.'!E12+'Табл.2 рецидиви'!E12+'Табл.2 інші випадки повт.лікув'!E12</f>
        <v>3</v>
      </c>
      <c r="F12" s="119">
        <f>'Табл.2 н.в.'!F12+'Табл.2 рецидиви'!F12+'Табл.2 інші випадки повт.лікув'!F12</f>
        <v>0</v>
      </c>
      <c r="G12" s="119">
        <f>'Табл.2 н.в.'!G12+'Табл.2 рецидиви'!G12+'Табл.2 інші випадки повт.лікув'!G12</f>
        <v>0</v>
      </c>
      <c r="H12" s="319">
        <f>'Табл.2 н.в.'!H12+'Табл.2 рецидиви'!H12+'Табл.2 інші випадки повт.лікув'!H12</f>
        <v>6</v>
      </c>
      <c r="I12" s="267">
        <f>'Табл.2 н.в.'!I12+'Табл.2 рецидиви'!I12+'Табл.2 інші випадки повт.лікув'!I12</f>
        <v>16</v>
      </c>
    </row>
    <row r="13" spans="1:9" s="10" customFormat="1" ht="15">
      <c r="A13" s="385">
        <v>8</v>
      </c>
      <c r="B13" s="61" t="s">
        <v>10</v>
      </c>
      <c r="C13" s="318">
        <f>'Табл.2 н.в.'!C13+'Табл.2 рецидиви'!C13+'Табл.2 інші випадки повт.лікув'!C13</f>
        <v>9</v>
      </c>
      <c r="D13" s="119">
        <f>'Табл.2 н.в.'!D13+'Табл.2 рецидиви'!D13+'Табл.2 інші випадки повт.лікув'!D13</f>
        <v>2</v>
      </c>
      <c r="E13" s="119">
        <f>'Табл.2 н.в.'!E13+'Табл.2 рецидиви'!E13+'Табл.2 інші випадки повт.лікув'!E13</f>
        <v>1</v>
      </c>
      <c r="F13" s="119">
        <f>'Табл.2 н.в.'!F13+'Табл.2 рецидиви'!F13+'Табл.2 інші випадки повт.лікув'!F13</f>
        <v>0</v>
      </c>
      <c r="G13" s="119">
        <f>'Табл.2 н.в.'!G13+'Табл.2 рецидиви'!G13+'Табл.2 інші випадки повт.лікув'!G13</f>
        <v>0</v>
      </c>
      <c r="H13" s="319">
        <f>'Табл.2 н.в.'!H13+'Табл.2 рецидиви'!H13+'Табл.2 інші випадки повт.лікув'!H13</f>
        <v>3</v>
      </c>
      <c r="I13" s="267">
        <f>'Табл.2 н.в.'!I13+'Табл.2 рецидиви'!I13+'Табл.2 інші випадки повт.лікув'!I13</f>
        <v>15</v>
      </c>
    </row>
    <row r="14" spans="1:9" s="10" customFormat="1" ht="15">
      <c r="A14" s="385">
        <v>9</v>
      </c>
      <c r="B14" s="61" t="s">
        <v>11</v>
      </c>
      <c r="C14" s="318">
        <f>'Табл.2 н.в.'!C14+'Табл.2 рецидиви'!C14+'Табл.2 інші випадки повт.лікув'!C14</f>
        <v>8</v>
      </c>
      <c r="D14" s="119">
        <f>'Табл.2 н.в.'!D14+'Табл.2 рецидиви'!D14+'Табл.2 інші випадки повт.лікув'!D14</f>
        <v>4</v>
      </c>
      <c r="E14" s="119">
        <f>'Табл.2 н.в.'!E14+'Табл.2 рецидиви'!E14+'Табл.2 інші випадки повт.лікув'!E14</f>
        <v>0</v>
      </c>
      <c r="F14" s="119">
        <f>'Табл.2 н.в.'!F14+'Табл.2 рецидиви'!F14+'Табл.2 інші випадки повт.лікув'!F14</f>
        <v>0</v>
      </c>
      <c r="G14" s="119">
        <f>'Табл.2 н.в.'!G14+'Табл.2 рецидиви'!G14+'Табл.2 інші випадки повт.лікув'!G14</f>
        <v>0</v>
      </c>
      <c r="H14" s="319">
        <f>'Табл.2 н.в.'!H14+'Табл.2 рецидиви'!H14+'Табл.2 інші випадки повт.лікув'!H14</f>
        <v>26</v>
      </c>
      <c r="I14" s="267">
        <f>'Табл.2 н.в.'!I14+'Табл.2 рецидиви'!I14+'Табл.2 інші випадки повт.лікув'!I14</f>
        <v>38</v>
      </c>
    </row>
    <row r="15" spans="1:9" s="10" customFormat="1" ht="15">
      <c r="A15" s="385">
        <v>10</v>
      </c>
      <c r="B15" s="61" t="s">
        <v>12</v>
      </c>
      <c r="C15" s="318">
        <f>'Табл.2 н.в.'!C15+'Табл.2 рецидиви'!C15+'Табл.2 інші випадки повт.лікув'!C15</f>
        <v>4</v>
      </c>
      <c r="D15" s="119">
        <f>'Табл.2 н.в.'!D15+'Табл.2 рецидиви'!D15+'Табл.2 інші випадки повт.лікув'!D15</f>
        <v>7</v>
      </c>
      <c r="E15" s="119">
        <f>'Табл.2 н.в.'!E15+'Табл.2 рецидиви'!E15+'Табл.2 інші випадки повт.лікув'!E15</f>
        <v>2</v>
      </c>
      <c r="F15" s="119">
        <f>'Табл.2 н.в.'!F15+'Табл.2 рецидиви'!F15+'Табл.2 інші випадки повт.лікув'!F15</f>
        <v>0</v>
      </c>
      <c r="G15" s="119">
        <f>'Табл.2 н.в.'!G15+'Табл.2 рецидиви'!G15+'Табл.2 інші випадки повт.лікув'!G15</f>
        <v>0</v>
      </c>
      <c r="H15" s="319">
        <f>'Табл.2 н.в.'!H15+'Табл.2 рецидиви'!H15+'Табл.2 інші випадки повт.лікув'!H15</f>
        <v>76</v>
      </c>
      <c r="I15" s="267">
        <f>'Табл.2 н.в.'!I15+'Табл.2 рецидиви'!I15+'Табл.2 інші випадки повт.лікув'!I15</f>
        <v>89</v>
      </c>
    </row>
    <row r="16" spans="1:9" s="10" customFormat="1" ht="15">
      <c r="A16" s="385">
        <v>11</v>
      </c>
      <c r="B16" s="61" t="s">
        <v>13</v>
      </c>
      <c r="C16" s="318">
        <f>'Табл.2 н.в.'!C16+'Табл.2 рецидиви'!C16+'Табл.2 інші випадки повт.лікув'!C16</f>
        <v>5</v>
      </c>
      <c r="D16" s="119">
        <f>'Табл.2 н.в.'!D16+'Табл.2 рецидиви'!D16+'Табл.2 інші випадки повт.лікув'!D16</f>
        <v>2</v>
      </c>
      <c r="E16" s="119">
        <f>'Табл.2 н.в.'!E16+'Табл.2 рецидиви'!E16+'Табл.2 інші випадки повт.лікув'!E16</f>
        <v>0</v>
      </c>
      <c r="F16" s="119">
        <f>'Табл.2 н.в.'!F16+'Табл.2 рецидиви'!F16+'Табл.2 інші випадки повт.лікув'!F16</f>
        <v>0</v>
      </c>
      <c r="G16" s="119">
        <f>'Табл.2 н.в.'!G16+'Табл.2 рецидиви'!G16+'Табл.2 інші випадки повт.лікув'!G16</f>
        <v>0</v>
      </c>
      <c r="H16" s="319">
        <f>'Табл.2 н.в.'!H16+'Табл.2 рецидиви'!H16+'Табл.2 інші випадки повт.лікув'!H16</f>
        <v>5</v>
      </c>
      <c r="I16" s="267">
        <f>'Табл.2 н.в.'!I16+'Табл.2 рецидиви'!I16+'Табл.2 інші випадки повт.лікув'!I16</f>
        <v>12</v>
      </c>
    </row>
    <row r="17" spans="1:9" s="10" customFormat="1" ht="15">
      <c r="A17" s="385">
        <v>12</v>
      </c>
      <c r="B17" s="61" t="s">
        <v>14</v>
      </c>
      <c r="C17" s="318">
        <f>'Табл.2 н.в.'!C17+'Табл.2 рецидиви'!C17+'Табл.2 інші випадки повт.лікув'!C17</f>
        <v>18</v>
      </c>
      <c r="D17" s="119">
        <f>'Табл.2 н.в.'!D17+'Табл.2 рецидиви'!D17+'Табл.2 інші випадки повт.лікув'!D17</f>
        <v>5</v>
      </c>
      <c r="E17" s="119">
        <f>'Табл.2 н.в.'!E17+'Табл.2 рецидиви'!E17+'Табл.2 інші випадки повт.лікув'!E17</f>
        <v>3</v>
      </c>
      <c r="F17" s="119">
        <f>'Табл.2 н.в.'!F17+'Табл.2 рецидиви'!F17+'Табл.2 інші випадки повт.лікув'!F17</f>
        <v>1</v>
      </c>
      <c r="G17" s="119">
        <f>'Табл.2 н.в.'!G17+'Табл.2 рецидиви'!G17+'Табл.2 інші випадки повт.лікув'!G17</f>
        <v>0</v>
      </c>
      <c r="H17" s="319">
        <f>'Табл.2 н.в.'!H17+'Табл.2 рецидиви'!H17+'Табл.2 інші випадки повт.лікув'!H17</f>
        <v>16</v>
      </c>
      <c r="I17" s="267">
        <f>'Табл.2 н.в.'!I17+'Табл.2 рецидиви'!I17+'Табл.2 інші випадки повт.лікув'!I17</f>
        <v>43</v>
      </c>
    </row>
    <row r="18" spans="1:9" s="10" customFormat="1" ht="15">
      <c r="A18" s="386">
        <v>13</v>
      </c>
      <c r="B18" s="61" t="s">
        <v>15</v>
      </c>
      <c r="C18" s="318">
        <f>'Табл.2 н.в.'!C18+'Табл.2 рецидиви'!C18+'Табл.2 інші випадки повт.лікув'!C18</f>
        <v>2</v>
      </c>
      <c r="D18" s="119">
        <f>'Табл.2 н.в.'!D18+'Табл.2 рецидиви'!D18+'Табл.2 інші випадки повт.лікув'!D18</f>
        <v>7</v>
      </c>
      <c r="E18" s="119">
        <f>'Табл.2 н.в.'!E18+'Табл.2 рецидиви'!E18+'Табл.2 інші випадки повт.лікув'!E18</f>
        <v>1</v>
      </c>
      <c r="F18" s="119">
        <f>'Табл.2 н.в.'!F18+'Табл.2 рецидиви'!F18+'Табл.2 інші випадки повт.лікув'!F18</f>
        <v>1</v>
      </c>
      <c r="G18" s="119">
        <f>'Табл.2 н.в.'!G18+'Табл.2 рецидиви'!G18+'Табл.2 інші випадки повт.лікув'!G18</f>
        <v>0</v>
      </c>
      <c r="H18" s="319">
        <f>'Табл.2 н.в.'!H18+'Табл.2 рецидиви'!H18+'Табл.2 інші випадки повт.лікув'!H18</f>
        <v>1</v>
      </c>
      <c r="I18" s="267">
        <f>'Табл.2 н.в.'!I18+'Табл.2 рецидиви'!I18+'Табл.2 інші випадки повт.лікув'!I18</f>
        <v>12</v>
      </c>
    </row>
    <row r="19" spans="1:9" s="10" customFormat="1" ht="15">
      <c r="A19" s="386">
        <v>14</v>
      </c>
      <c r="B19" s="61" t="s">
        <v>16</v>
      </c>
      <c r="C19" s="318">
        <f>'Табл.2 н.в.'!C19+'Табл.2 рецидиви'!C19+'Табл.2 інші випадки повт.лікув'!C19</f>
        <v>20</v>
      </c>
      <c r="D19" s="119">
        <f>'Табл.2 н.в.'!D19+'Табл.2 рецидиви'!D19+'Табл.2 інші випадки повт.лікув'!D19</f>
        <v>16</v>
      </c>
      <c r="E19" s="119">
        <f>'Табл.2 н.в.'!E19+'Табл.2 рецидиви'!E19+'Табл.2 інші випадки повт.лікув'!E19</f>
        <v>10</v>
      </c>
      <c r="F19" s="119">
        <f>'Табл.2 н.в.'!F19+'Табл.2 рецидиви'!F19+'Табл.2 інші випадки повт.лікув'!F19</f>
        <v>0</v>
      </c>
      <c r="G19" s="119">
        <f>'Табл.2 н.в.'!G19+'Табл.2 рецидиви'!G19+'Табл.2 інші випадки повт.лікув'!G19</f>
        <v>0</v>
      </c>
      <c r="H19" s="319">
        <f>'Табл.2 н.в.'!H19+'Табл.2 рецидиви'!H19+'Табл.2 інші випадки повт.лікув'!H19</f>
        <v>0</v>
      </c>
      <c r="I19" s="267">
        <f>'Табл.2 н.в.'!I19+'Табл.2 рецидиви'!I19+'Табл.2 інші випадки повт.лікув'!I19</f>
        <v>46</v>
      </c>
    </row>
    <row r="20" spans="1:9" s="10" customFormat="1" ht="15">
      <c r="A20" s="386">
        <v>15</v>
      </c>
      <c r="B20" s="61" t="s">
        <v>17</v>
      </c>
      <c r="C20" s="318">
        <f>'Табл.2 н.в.'!C20+'Табл.2 рецидиви'!C20+'Табл.2 інші випадки повт.лікув'!C20</f>
        <v>4</v>
      </c>
      <c r="D20" s="119">
        <f>'Табл.2 н.в.'!D20+'Табл.2 рецидиви'!D20+'Табл.2 інші випадки повт.лікув'!D20</f>
        <v>2</v>
      </c>
      <c r="E20" s="119">
        <f>'Табл.2 н.в.'!E20+'Табл.2 рецидиви'!E20+'Табл.2 інші випадки повт.лікув'!E20</f>
        <v>0</v>
      </c>
      <c r="F20" s="119">
        <f>'Табл.2 н.в.'!F20+'Табл.2 рецидиви'!F20+'Табл.2 інші випадки повт.лікув'!F20</f>
        <v>0</v>
      </c>
      <c r="G20" s="119">
        <f>'Табл.2 н.в.'!G20+'Табл.2 рецидиви'!G20+'Табл.2 інші випадки повт.лікув'!G20</f>
        <v>0</v>
      </c>
      <c r="H20" s="319">
        <f>'Табл.2 н.в.'!H20+'Табл.2 рецидиви'!H20+'Табл.2 інші випадки повт.лікув'!H20</f>
        <v>9</v>
      </c>
      <c r="I20" s="267">
        <f>'Табл.2 н.в.'!I20+'Табл.2 рецидиви'!I20+'Табл.2 інші випадки повт.лікув'!I20</f>
        <v>15</v>
      </c>
    </row>
    <row r="21" spans="1:9" s="10" customFormat="1" ht="15">
      <c r="A21" s="385">
        <v>16</v>
      </c>
      <c r="B21" s="61" t="s">
        <v>18</v>
      </c>
      <c r="C21" s="318">
        <f>'Табл.2 н.в.'!C21+'Табл.2 рецидиви'!C21+'Табл.2 інші випадки повт.лікув'!C21</f>
        <v>10</v>
      </c>
      <c r="D21" s="119">
        <f>'Табл.2 н.в.'!D21+'Табл.2 рецидиви'!D21+'Табл.2 інші випадки повт.лікув'!D21</f>
        <v>0</v>
      </c>
      <c r="E21" s="119">
        <f>'Табл.2 н.в.'!E21+'Табл.2 рецидиви'!E21+'Табл.2 інші випадки повт.лікув'!E21</f>
        <v>0</v>
      </c>
      <c r="F21" s="119">
        <f>'Табл.2 н.в.'!F21+'Табл.2 рецидиви'!F21+'Табл.2 інші випадки повт.лікув'!F21</f>
        <v>0</v>
      </c>
      <c r="G21" s="119">
        <f>'Табл.2 н.в.'!G21+'Табл.2 рецидиви'!G21+'Табл.2 інші випадки повт.лікув'!G21</f>
        <v>0</v>
      </c>
      <c r="H21" s="319">
        <f>'Табл.2 н.в.'!H21+'Табл.2 рецидиви'!H21+'Табл.2 інші випадки повт.лікув'!H21</f>
        <v>0</v>
      </c>
      <c r="I21" s="267">
        <f>'Табл.2 н.в.'!I21+'Табл.2 рецидиви'!I21+'Табл.2 інші випадки повт.лікув'!I21</f>
        <v>10</v>
      </c>
    </row>
    <row r="22" spans="1:9" s="10" customFormat="1" ht="15">
      <c r="A22" s="385">
        <v>17</v>
      </c>
      <c r="B22" s="61" t="s">
        <v>19</v>
      </c>
      <c r="C22" s="318">
        <f>'Табл.2 н.в.'!C22+'Табл.2 рецидиви'!C22+'Табл.2 інші випадки повт.лікув'!C22</f>
        <v>0</v>
      </c>
      <c r="D22" s="119">
        <f>'Табл.2 н.в.'!D22+'Табл.2 рецидиви'!D22+'Табл.2 інші випадки повт.лікув'!D22</f>
        <v>2</v>
      </c>
      <c r="E22" s="119">
        <f>'Табл.2 н.в.'!E22+'Табл.2 рецидиви'!E22+'Табл.2 інші випадки повт.лікув'!E22</f>
        <v>2</v>
      </c>
      <c r="F22" s="119">
        <f>'Табл.2 н.в.'!F22+'Табл.2 рецидиви'!F22+'Табл.2 інші випадки повт.лікув'!F22</f>
        <v>0</v>
      </c>
      <c r="G22" s="119">
        <f>'Табл.2 н.в.'!G22+'Табл.2 рецидиви'!G22+'Табл.2 інші випадки повт.лікув'!G22</f>
        <v>0</v>
      </c>
      <c r="H22" s="319">
        <f>'Табл.2 н.в.'!H22+'Табл.2 рецидиви'!H22+'Табл.2 інші випадки повт.лікув'!H22</f>
        <v>11</v>
      </c>
      <c r="I22" s="267">
        <f>'Табл.2 н.в.'!I22+'Табл.2 рецидиви'!I22+'Табл.2 інші випадки повт.лікув'!I22</f>
        <v>15</v>
      </c>
    </row>
    <row r="23" spans="1:9" s="10" customFormat="1" ht="15">
      <c r="A23" s="386">
        <v>18</v>
      </c>
      <c r="B23" s="61" t="s">
        <v>20</v>
      </c>
      <c r="C23" s="318">
        <f>'Табл.2 н.в.'!C23+'Табл.2 рецидиви'!C23+'Табл.2 інші випадки повт.лікув'!C23</f>
        <v>6</v>
      </c>
      <c r="D23" s="119">
        <f>'Табл.2 н.в.'!D23+'Табл.2 рецидиви'!D23+'Табл.2 інші випадки повт.лікув'!D23</f>
        <v>0</v>
      </c>
      <c r="E23" s="119">
        <f>'Табл.2 н.в.'!E23+'Табл.2 рецидиви'!E23+'Табл.2 інші випадки повт.лікув'!E23</f>
        <v>0</v>
      </c>
      <c r="F23" s="119">
        <f>'Табл.2 н.в.'!F23+'Табл.2 рецидиви'!F23+'Табл.2 інші випадки повт.лікув'!F23</f>
        <v>1</v>
      </c>
      <c r="G23" s="119">
        <f>'Табл.2 н.в.'!G23+'Табл.2 рецидиви'!G23+'Табл.2 інші випадки повт.лікув'!G23</f>
        <v>0</v>
      </c>
      <c r="H23" s="319">
        <f>'Табл.2 н.в.'!H23+'Табл.2 рецидиви'!H23+'Табл.2 інші випадки повт.лікув'!H23</f>
        <v>7</v>
      </c>
      <c r="I23" s="267">
        <f>'Табл.2 н.в.'!I23+'Табл.2 рецидиви'!I23+'Табл.2 інші випадки повт.лікув'!I23</f>
        <v>14</v>
      </c>
    </row>
    <row r="24" spans="1:9" s="10" customFormat="1" ht="15">
      <c r="A24" s="386">
        <v>19</v>
      </c>
      <c r="B24" s="61" t="s">
        <v>21</v>
      </c>
      <c r="C24" s="318">
        <f>'Табл.2 н.в.'!C24+'Табл.2 рецидиви'!C24+'Табл.2 інші випадки повт.лікув'!C24</f>
        <v>5</v>
      </c>
      <c r="D24" s="119">
        <f>'Табл.2 н.в.'!D24+'Табл.2 рецидиви'!D24+'Табл.2 інші випадки повт.лікув'!D24</f>
        <v>2</v>
      </c>
      <c r="E24" s="119">
        <f>'Табл.2 н.в.'!E24+'Табл.2 рецидиви'!E24+'Табл.2 інші випадки повт.лікув'!E24</f>
        <v>6</v>
      </c>
      <c r="F24" s="119">
        <f>'Табл.2 н.в.'!F24+'Табл.2 рецидиви'!F24+'Табл.2 інші випадки повт.лікув'!F24</f>
        <v>0</v>
      </c>
      <c r="G24" s="119">
        <f>'Табл.2 н.в.'!G24+'Табл.2 рецидиви'!G24+'Табл.2 інші випадки повт.лікув'!G24</f>
        <v>0</v>
      </c>
      <c r="H24" s="319">
        <f>'Табл.2 н.в.'!H24+'Табл.2 рецидиви'!H24+'Табл.2 інші випадки повт.лікув'!H24</f>
        <v>5</v>
      </c>
      <c r="I24" s="267">
        <f>'Табл.2 н.в.'!I24+'Табл.2 рецидиви'!I24+'Табл.2 інші випадки повт.лікув'!I24</f>
        <v>18</v>
      </c>
    </row>
    <row r="25" spans="1:9" s="10" customFormat="1" ht="15">
      <c r="A25" s="385">
        <v>20</v>
      </c>
      <c r="B25" s="61" t="s">
        <v>22</v>
      </c>
      <c r="C25" s="318">
        <f>'Табл.2 н.в.'!C25+'Табл.2 рецидиви'!C25+'Табл.2 інші випадки повт.лікув'!C25</f>
        <v>4</v>
      </c>
      <c r="D25" s="119">
        <f>'Табл.2 н.в.'!D25+'Табл.2 рецидиви'!D25+'Табл.2 інші випадки повт.лікув'!D25</f>
        <v>5</v>
      </c>
      <c r="E25" s="119">
        <f>'Табл.2 н.в.'!E25+'Табл.2 рецидиви'!E25+'Табл.2 інші випадки повт.лікув'!E25</f>
        <v>2</v>
      </c>
      <c r="F25" s="119">
        <f>'Табл.2 н.в.'!F25+'Табл.2 рецидиви'!F25+'Табл.2 інші випадки повт.лікув'!F25</f>
        <v>0</v>
      </c>
      <c r="G25" s="119">
        <f>'Табл.2 н.в.'!G25+'Табл.2 рецидиви'!G25+'Табл.2 інші випадки повт.лікув'!G25</f>
        <v>0</v>
      </c>
      <c r="H25" s="319">
        <f>'Табл.2 н.в.'!H25+'Табл.2 рецидиви'!H25+'Табл.2 інші випадки повт.лікув'!H25</f>
        <v>0</v>
      </c>
      <c r="I25" s="267">
        <f>'Табл.2 н.в.'!I25+'Табл.2 рецидиви'!I25+'Табл.2 інші випадки повт.лікув'!I25</f>
        <v>11</v>
      </c>
    </row>
    <row r="26" spans="1:9" s="10" customFormat="1" ht="15">
      <c r="A26" s="385">
        <v>21</v>
      </c>
      <c r="B26" s="61" t="s">
        <v>23</v>
      </c>
      <c r="C26" s="318">
        <f>'Табл.2 н.в.'!C26+'Табл.2 рецидиви'!C26+'Табл.2 інші випадки повт.лікув'!C26</f>
        <v>6</v>
      </c>
      <c r="D26" s="119">
        <f>'Табл.2 н.в.'!D26+'Табл.2 рецидиви'!D26+'Табл.2 інші випадки повт.лікув'!D26</f>
        <v>0</v>
      </c>
      <c r="E26" s="119">
        <f>'Табл.2 н.в.'!E26+'Табл.2 рецидиви'!E26+'Табл.2 інші випадки повт.лікув'!E26</f>
        <v>0</v>
      </c>
      <c r="F26" s="119">
        <f>'Табл.2 н.в.'!F26+'Табл.2 рецидиви'!F26+'Табл.2 інші випадки повт.лікув'!F26</f>
        <v>0</v>
      </c>
      <c r="G26" s="119">
        <f>'Табл.2 н.в.'!G26+'Табл.2 рецидиви'!G26+'Табл.2 інші випадки повт.лікув'!G26</f>
        <v>0</v>
      </c>
      <c r="H26" s="319">
        <f>'Табл.2 н.в.'!H26+'Табл.2 рецидиви'!H26+'Табл.2 інші випадки повт.лікув'!H26</f>
        <v>9</v>
      </c>
      <c r="I26" s="267">
        <f>'Табл.2 н.в.'!I26+'Табл.2 рецидиви'!I26+'Табл.2 інші випадки повт.лікув'!I26</f>
        <v>15</v>
      </c>
    </row>
    <row r="27" spans="1:9" s="10" customFormat="1" ht="15">
      <c r="A27" s="385">
        <v>22</v>
      </c>
      <c r="B27" s="61" t="s">
        <v>24</v>
      </c>
      <c r="C27" s="318">
        <f>'Табл.2 н.в.'!C27+'Табл.2 рецидиви'!C27+'Табл.2 інші випадки повт.лікув'!C27</f>
        <v>2</v>
      </c>
      <c r="D27" s="119">
        <f>'Табл.2 н.в.'!D27+'Табл.2 рецидиви'!D27+'Табл.2 інші випадки повт.лікув'!D27</f>
        <v>0</v>
      </c>
      <c r="E27" s="119">
        <f>'Табл.2 н.в.'!E27+'Табл.2 рецидиви'!E27+'Табл.2 інші випадки повт.лікув'!E27</f>
        <v>3</v>
      </c>
      <c r="F27" s="119">
        <f>'Табл.2 н.в.'!F27+'Табл.2 рецидиви'!F27+'Табл.2 інші випадки повт.лікув'!F27</f>
        <v>0</v>
      </c>
      <c r="G27" s="119">
        <f>'Табл.2 н.в.'!G27+'Табл.2 рецидиви'!G27+'Табл.2 інші випадки повт.лікув'!G27</f>
        <v>0</v>
      </c>
      <c r="H27" s="319">
        <f>'Табл.2 н.в.'!H27+'Табл.2 рецидиви'!H27+'Табл.2 інші випадки повт.лікув'!H27</f>
        <v>23</v>
      </c>
      <c r="I27" s="267">
        <f>'Табл.2 н.в.'!I27+'Табл.2 рецидиви'!I27+'Табл.2 інші випадки повт.лікув'!I27</f>
        <v>28</v>
      </c>
    </row>
    <row r="28" spans="1:9" s="10" customFormat="1" ht="15">
      <c r="A28" s="385">
        <v>23</v>
      </c>
      <c r="B28" s="61" t="s">
        <v>25</v>
      </c>
      <c r="C28" s="318">
        <f>'Табл.2 н.в.'!C28+'Табл.2 рецидиви'!C28+'Табл.2 інші випадки повт.лікув'!C28</f>
        <v>5</v>
      </c>
      <c r="D28" s="119">
        <f>'Табл.2 н.в.'!D28+'Табл.2 рецидиви'!D28+'Табл.2 інші випадки повт.лікув'!D28</f>
        <v>1</v>
      </c>
      <c r="E28" s="119">
        <f>'Табл.2 н.в.'!E28+'Табл.2 рецидиви'!E28+'Табл.2 інші випадки повт.лікув'!E28</f>
        <v>0</v>
      </c>
      <c r="F28" s="119">
        <f>'Табл.2 н.в.'!F28+'Табл.2 рецидиви'!F28+'Табл.2 інші випадки повт.лікув'!F28</f>
        <v>0</v>
      </c>
      <c r="G28" s="119">
        <f>'Табл.2 н.в.'!G28+'Табл.2 рецидиви'!G28+'Табл.2 інші випадки повт.лікув'!G28</f>
        <v>0</v>
      </c>
      <c r="H28" s="319">
        <f>'Табл.2 н.в.'!H28+'Табл.2 рецидиви'!H28+'Табл.2 інші випадки повт.лікув'!H28</f>
        <v>2</v>
      </c>
      <c r="I28" s="267">
        <f>'Табл.2 н.в.'!I28+'Табл.2 рецидиви'!I28+'Табл.2 інші випадки повт.лікув'!I28</f>
        <v>8</v>
      </c>
    </row>
    <row r="29" spans="1:9" s="10" customFormat="1" ht="15">
      <c r="A29" s="386">
        <v>24</v>
      </c>
      <c r="B29" s="61" t="s">
        <v>26</v>
      </c>
      <c r="C29" s="318">
        <f>'Табл.2 н.в.'!C29+'Табл.2 рецидиви'!C29+'Табл.2 інші випадки повт.лікув'!C29</f>
        <v>5</v>
      </c>
      <c r="D29" s="119">
        <f>'Табл.2 н.в.'!D29+'Табл.2 рецидиви'!D29+'Табл.2 інші випадки повт.лікув'!D29</f>
        <v>2</v>
      </c>
      <c r="E29" s="119">
        <f>'Табл.2 н.в.'!E29+'Табл.2 рецидиви'!E29+'Табл.2 інші випадки повт.лікув'!E29</f>
        <v>1</v>
      </c>
      <c r="F29" s="119">
        <f>'Табл.2 н.в.'!F29+'Табл.2 рецидиви'!F29+'Табл.2 інші випадки повт.лікув'!F29</f>
        <v>0</v>
      </c>
      <c r="G29" s="119">
        <f>'Табл.2 н.в.'!G29+'Табл.2 рецидиви'!G29+'Табл.2 інші випадки повт.лікув'!G29</f>
        <v>0</v>
      </c>
      <c r="H29" s="319">
        <f>'Табл.2 н.в.'!H29+'Табл.2 рецидиви'!H29+'Табл.2 інші випадки повт.лікув'!H29</f>
        <v>4</v>
      </c>
      <c r="I29" s="267">
        <f>'Табл.2 н.в.'!I29+'Табл.2 рецидиви'!I29+'Табл.2 інші випадки повт.лікув'!I29</f>
        <v>12</v>
      </c>
    </row>
    <row r="30" spans="1:9" s="10" customFormat="1" ht="15">
      <c r="A30" s="385">
        <v>25</v>
      </c>
      <c r="B30" s="61" t="s">
        <v>27</v>
      </c>
      <c r="C30" s="318">
        <f>'Табл.2 н.в.'!C30+'Табл.2 рецидиви'!C30+'Табл.2 інші випадки повт.лікув'!C30</f>
        <v>20</v>
      </c>
      <c r="D30" s="119">
        <f>'Табл.2 н.в.'!D30+'Табл.2 рецидиви'!D30+'Табл.2 інші випадки повт.лікув'!D30</f>
        <v>10</v>
      </c>
      <c r="E30" s="119">
        <f>'Табл.2 н.в.'!E30+'Табл.2 рецидиви'!E30+'Табл.2 інші випадки повт.лікув'!E30</f>
        <v>7</v>
      </c>
      <c r="F30" s="119">
        <f>'Табл.2 н.в.'!F30+'Табл.2 рецидиви'!F30+'Табл.2 інші випадки повт.лікув'!F30</f>
        <v>0</v>
      </c>
      <c r="G30" s="119">
        <f>'Табл.2 н.в.'!G30+'Табл.2 рецидиви'!G30+'Табл.2 інші випадки повт.лікув'!G30</f>
        <v>0</v>
      </c>
      <c r="H30" s="319">
        <f>'Табл.2 н.в.'!H30+'Табл.2 рецидиви'!H30+'Табл.2 інші випадки повт.лікув'!H30</f>
        <v>7</v>
      </c>
      <c r="I30" s="267">
        <f>'Табл.2 н.в.'!I30+'Табл.2 рецидиви'!I30+'Табл.2 інші випадки повт.лікув'!I30</f>
        <v>44</v>
      </c>
    </row>
    <row r="31" spans="1:9" s="10" customFormat="1" ht="16.5" customHeight="1">
      <c r="A31" s="385">
        <v>26</v>
      </c>
      <c r="B31" s="230" t="s">
        <v>51</v>
      </c>
      <c r="C31" s="318">
        <f>'Табл.2 н.в.'!C31+'Табл.2 рецидиви'!C31+'Табл.2 інші випадки повт.лікув'!C31</f>
        <v>1</v>
      </c>
      <c r="D31" s="119">
        <f>'Табл.2 н.в.'!D31+'Табл.2 рецидиви'!D31+'Табл.2 інші випадки повт.лікув'!D31</f>
        <v>0</v>
      </c>
      <c r="E31" s="119">
        <f>'Табл.2 н.в.'!E31+'Табл.2 рецидиви'!E31+'Табл.2 інші випадки повт.лікув'!E31</f>
        <v>0</v>
      </c>
      <c r="F31" s="119">
        <f>'Табл.2 н.в.'!F31+'Табл.2 рецидиви'!F31+'Табл.2 інші випадки повт.лікув'!F31</f>
        <v>0</v>
      </c>
      <c r="G31" s="119">
        <f>'Табл.2 н.в.'!G31+'Табл.2 рецидиви'!G31+'Табл.2 інші випадки повт.лікув'!G31</f>
        <v>0</v>
      </c>
      <c r="H31" s="319">
        <f>'Табл.2 н.в.'!H31+'Табл.2 рецидиви'!H31+'Табл.2 інші випадки повт.лікув'!H31</f>
        <v>8</v>
      </c>
      <c r="I31" s="267">
        <f>'Табл.2 н.в.'!I31+'Табл.2 рецидиви'!I31+'Табл.2 інші випадки повт.лікув'!I31</f>
        <v>9</v>
      </c>
    </row>
    <row r="32" spans="1:9" s="10" customFormat="1" ht="18" customHeight="1" thickBot="1">
      <c r="A32" s="387">
        <v>27</v>
      </c>
      <c r="B32" s="231" t="s">
        <v>46</v>
      </c>
      <c r="C32" s="320">
        <f>'Табл.2 н.в.'!C32+'Табл.2 рецидиви'!C32+'Табл.2 інші випадки повт.лікув'!C32</f>
        <v>0</v>
      </c>
      <c r="D32" s="321">
        <f>'Табл.2 н.в.'!D32+'Табл.2 рецидиви'!D32+'Табл.2 інші випадки повт.лікув'!D32</f>
        <v>0</v>
      </c>
      <c r="E32" s="321">
        <f>'Табл.2 н.в.'!E32+'Табл.2 рецидиви'!E32+'Табл.2 інші випадки повт.лікув'!E32</f>
        <v>0</v>
      </c>
      <c r="F32" s="321">
        <f>'Табл.2 н.в.'!F32+'Табл.2 рецидиви'!F32+'Табл.2 інші випадки повт.лікув'!F32</f>
        <v>0</v>
      </c>
      <c r="G32" s="321">
        <f>'Табл.2 н.в.'!G32+'Табл.2 рецидиви'!G32+'Табл.2 інші випадки повт.лікув'!G32</f>
        <v>0</v>
      </c>
      <c r="H32" s="322">
        <f>'Табл.2 н.в.'!H32+'Табл.2 рецидиви'!H32+'Табл.2 інші випадки повт.лікув'!H32</f>
        <v>0</v>
      </c>
      <c r="I32" s="272">
        <f>'Табл.2 н.в.'!I32+'Табл.2 рецидиви'!I32+'Табл.2 інші випадки повт.лікув'!I32</f>
        <v>0</v>
      </c>
    </row>
    <row r="33" spans="1:9" ht="15.75" thickBot="1">
      <c r="A33" s="536" t="s">
        <v>2</v>
      </c>
      <c r="B33" s="537"/>
      <c r="C33" s="315">
        <f>'Табл.2 н.в.'!C33+'Табл.2 рецидиви'!C33+'Табл.2 інші випадки повт.лікув'!C33</f>
        <v>191</v>
      </c>
      <c r="D33" s="315">
        <f>'Табл.2 н.в.'!D33+'Табл.2 рецидиви'!D33+'Табл.2 інші випадки повт.лікув'!D33</f>
        <v>116</v>
      </c>
      <c r="E33" s="316">
        <f>'Табл.2 н.в.'!E33+'Табл.2 рецидиви'!E33+'Табл.2 інші випадки повт.лікув'!E33</f>
        <v>71</v>
      </c>
      <c r="F33" s="316">
        <f>'Табл.2 н.в.'!F33+'Табл.2 рецидиви'!F33+'Табл.2 інші випадки повт.лікув'!F33</f>
        <v>4</v>
      </c>
      <c r="G33" s="316">
        <f>'Табл.2 н.в.'!G33+'Табл.2 рецидиви'!G33+'Табл.2 інші випадки повт.лікув'!G33</f>
        <v>0</v>
      </c>
      <c r="H33" s="317">
        <f>'Табл.2 н.в.'!H33+'Табл.2 рецидиви'!H33+'Табл.2 інші випадки повт.лікув'!H33</f>
        <v>244</v>
      </c>
      <c r="I33" s="47">
        <f>'Табл.2 н.в.'!I33+'Табл.2 рецидиви'!I33+'Табл.2 інші випадки повт.лікув'!I33</f>
        <v>626</v>
      </c>
    </row>
    <row r="35" ht="15" customHeight="1">
      <c r="I35" s="18"/>
    </row>
    <row r="36" spans="1:9" ht="27" customHeight="1">
      <c r="A36" s="534" t="s">
        <v>67</v>
      </c>
      <c r="B36" s="534"/>
      <c r="C36" s="534"/>
      <c r="D36" s="534"/>
      <c r="E36" s="534"/>
      <c r="F36" s="534"/>
      <c r="G36" s="534"/>
      <c r="H36" s="534"/>
      <c r="I36" s="534"/>
    </row>
    <row r="37" spans="1:9" ht="21.75" customHeight="1" thickBot="1">
      <c r="A37" s="504" t="s">
        <v>65</v>
      </c>
      <c r="B37" s="504"/>
      <c r="C37" s="362"/>
      <c r="D37" s="362"/>
      <c r="E37" s="362"/>
      <c r="F37" s="362"/>
      <c r="G37" s="19"/>
      <c r="H37" s="19"/>
      <c r="I37" s="20"/>
    </row>
    <row r="38" spans="1:9" ht="18.75" thickBot="1">
      <c r="A38" s="526" t="s">
        <v>40</v>
      </c>
      <c r="B38" s="527"/>
      <c r="C38" s="528"/>
      <c r="D38" s="388" t="s">
        <v>43</v>
      </c>
      <c r="E38" s="529"/>
      <c r="F38" s="530"/>
      <c r="G38" s="41"/>
      <c r="H38" s="19"/>
      <c r="I38" s="20"/>
    </row>
    <row r="39" spans="1:9" s="10" customFormat="1" ht="39.75" customHeight="1" thickBot="1">
      <c r="A39" s="8" t="s">
        <v>0</v>
      </c>
      <c r="B39" s="8" t="s">
        <v>1</v>
      </c>
      <c r="C39" s="8" t="s">
        <v>56</v>
      </c>
      <c r="D39" s="8" t="s">
        <v>57</v>
      </c>
      <c r="E39" s="8" t="s">
        <v>58</v>
      </c>
      <c r="F39" s="8" t="s">
        <v>59</v>
      </c>
      <c r="G39" s="8" t="s">
        <v>60</v>
      </c>
      <c r="H39" s="8" t="s">
        <v>61</v>
      </c>
      <c r="I39" s="8" t="s">
        <v>62</v>
      </c>
    </row>
    <row r="40" spans="1:11" s="10" customFormat="1" ht="18" customHeight="1">
      <c r="A40" s="384">
        <v>1</v>
      </c>
      <c r="B40" s="59" t="s">
        <v>3</v>
      </c>
      <c r="C40" s="394">
        <f>'Табл.2 н.в.'!C39+'Табл.2 рецидиви'!C40+'Табл.2 інші випадки повт.лікув'!C40</f>
        <v>2</v>
      </c>
      <c r="D40" s="395">
        <f>'Табл.2 н.в.'!D39+'Табл.2 рецидиви'!D40+'Табл.2 інші випадки повт.лікув'!D40</f>
        <v>1</v>
      </c>
      <c r="E40" s="395">
        <f>'Табл.2 н.в.'!E39+'Табл.2 рецидиви'!E40+'Табл.2 інші випадки повт.лікув'!E40</f>
        <v>6</v>
      </c>
      <c r="F40" s="395">
        <f>'Табл.2 н.в.'!F39+'Табл.2 рецидиви'!F40+'Табл.2 інші випадки повт.лікув'!F40</f>
        <v>0</v>
      </c>
      <c r="G40" s="395">
        <f>'Табл.2 н.в.'!G39+'Табл.2 рецидиви'!G40+'Табл.2 інші випадки повт.лікув'!G40</f>
        <v>0</v>
      </c>
      <c r="H40" s="396">
        <f>'Табл.2 н.в.'!H39+'Табл.2 рецидиви'!H40+'Табл.2 інші випадки повт.лікув'!H40</f>
        <v>2</v>
      </c>
      <c r="I40" s="48">
        <f>'Табл.2 н.в.'!I39+'Табл.2 рецидиви'!I40+'Табл.2 інші випадки повт.лікув'!I40</f>
        <v>11</v>
      </c>
      <c r="K40" s="62"/>
    </row>
    <row r="41" spans="1:11" s="10" customFormat="1" ht="15">
      <c r="A41" s="385">
        <v>2</v>
      </c>
      <c r="B41" s="61" t="s">
        <v>4</v>
      </c>
      <c r="C41" s="318">
        <f>'Табл.2 н.в.'!C40+'Табл.2 рецидиви'!C41+'Табл.2 інші випадки повт.лікув'!C41</f>
        <v>1</v>
      </c>
      <c r="D41" s="119">
        <f>'Табл.2 н.в.'!D40+'Табл.2 рецидиви'!D41+'Табл.2 інші випадки повт.лікув'!D41</f>
        <v>1</v>
      </c>
      <c r="E41" s="119">
        <f>'Табл.2 н.в.'!E40+'Табл.2 рецидиви'!E41+'Табл.2 інші випадки повт.лікув'!E41</f>
        <v>1</v>
      </c>
      <c r="F41" s="119">
        <f>'Табл.2 н.в.'!F40+'Табл.2 рецидиви'!F41+'Табл.2 інші випадки повт.лікув'!F41</f>
        <v>0</v>
      </c>
      <c r="G41" s="119">
        <f>'Табл.2 н.в.'!G40+'Табл.2 рецидиви'!G41+'Табл.2 інші випадки повт.лікув'!G41</f>
        <v>0</v>
      </c>
      <c r="H41" s="319">
        <f>'Табл.2 н.в.'!H40+'Табл.2 рецидиви'!H41+'Табл.2 інші випадки повт.лікув'!H41</f>
        <v>3</v>
      </c>
      <c r="I41" s="442">
        <f>'Табл.2 н.в.'!I40+'Табл.2 рецидиви'!I41+'Табл.2 інші випадки повт.лікув'!I41</f>
        <v>6</v>
      </c>
      <c r="K41" s="62"/>
    </row>
    <row r="42" spans="1:9" s="10" customFormat="1" ht="15">
      <c r="A42" s="385">
        <v>3</v>
      </c>
      <c r="B42" s="61" t="s">
        <v>5</v>
      </c>
      <c r="C42" s="318">
        <f>'Табл.2 н.в.'!C41+'Табл.2 рецидиви'!C42+'Табл.2 інші випадки повт.лікув'!C42</f>
        <v>17</v>
      </c>
      <c r="D42" s="119">
        <f>'Табл.2 н.в.'!D41+'Табл.2 рецидиви'!D42+'Табл.2 інші випадки повт.лікув'!D42</f>
        <v>28</v>
      </c>
      <c r="E42" s="119">
        <f>'Табл.2 н.в.'!E41+'Табл.2 рецидиви'!E42+'Табл.2 інші випадки повт.лікув'!E42</f>
        <v>22</v>
      </c>
      <c r="F42" s="119">
        <f>'Табл.2 н.в.'!F41+'Табл.2 рецидиви'!F42+'Табл.2 інші випадки повт.лікув'!F42</f>
        <v>2</v>
      </c>
      <c r="G42" s="119">
        <f>'Табл.2 н.в.'!G41+'Табл.2 рецидиви'!G42+'Табл.2 інші випадки повт.лікув'!G42</f>
        <v>0</v>
      </c>
      <c r="H42" s="319">
        <f>'Табл.2 н.в.'!H41+'Табл.2 рецидиви'!H42+'Табл.2 інші випадки повт.лікув'!H42</f>
        <v>6</v>
      </c>
      <c r="I42" s="442">
        <f>'Табл.2 н.в.'!I41+'Табл.2 рецидиви'!I42+'Табл.2 інші випадки повт.лікув'!I42</f>
        <v>75</v>
      </c>
    </row>
    <row r="43" spans="1:9" s="10" customFormat="1" ht="15">
      <c r="A43" s="386">
        <v>4</v>
      </c>
      <c r="B43" s="61" t="s">
        <v>6</v>
      </c>
      <c r="C43" s="318">
        <f>'Табл.2 н.в.'!C42+'Табл.2 рецидиви'!C43+'Табл.2 інші випадки повт.лікув'!C43</f>
        <v>10</v>
      </c>
      <c r="D43" s="119">
        <f>'Табл.2 н.в.'!D42+'Табл.2 рецидиви'!D43+'Табл.2 інші випадки повт.лікув'!D43</f>
        <v>5</v>
      </c>
      <c r="E43" s="119">
        <f>'Табл.2 н.в.'!E42+'Табл.2 рецидиви'!E43+'Табл.2 інші випадки повт.лікув'!E43</f>
        <v>1</v>
      </c>
      <c r="F43" s="119">
        <f>'Табл.2 н.в.'!F42+'Табл.2 рецидиви'!F43+'Табл.2 інші випадки повт.лікув'!F43</f>
        <v>0</v>
      </c>
      <c r="G43" s="119">
        <f>'Табл.2 н.в.'!G42+'Табл.2 рецидиви'!G43+'Табл.2 інші випадки повт.лікув'!G43</f>
        <v>0</v>
      </c>
      <c r="H43" s="319">
        <f>'Табл.2 н.в.'!H42+'Табл.2 рецидиви'!H43+'Табл.2 інші випадки повт.лікув'!H43</f>
        <v>1</v>
      </c>
      <c r="I43" s="442">
        <f>'Табл.2 н.в.'!I42+'Табл.2 рецидиви'!I43+'Табл.2 інші випадки повт.лікув'!I43</f>
        <v>17</v>
      </c>
    </row>
    <row r="44" spans="1:9" s="10" customFormat="1" ht="15">
      <c r="A44" s="386">
        <v>5</v>
      </c>
      <c r="B44" s="61" t="s">
        <v>7</v>
      </c>
      <c r="C44" s="318">
        <f>'Табл.2 н.в.'!C43+'Табл.2 рецидиви'!C44+'Табл.2 інші випадки повт.лікув'!C44</f>
        <v>6</v>
      </c>
      <c r="D44" s="119">
        <f>'Табл.2 н.в.'!D43+'Табл.2 рецидиви'!D44+'Табл.2 інші випадки повт.лікув'!D44</f>
        <v>1</v>
      </c>
      <c r="E44" s="119">
        <f>'Табл.2 н.в.'!E43+'Табл.2 рецидиви'!E44+'Табл.2 інші випадки повт.лікув'!E44</f>
        <v>5</v>
      </c>
      <c r="F44" s="119">
        <f>'Табл.2 н.в.'!F43+'Табл.2 рецидиви'!F44+'Табл.2 інші випадки повт.лікув'!F44</f>
        <v>0</v>
      </c>
      <c r="G44" s="119">
        <f>'Табл.2 н.в.'!G43+'Табл.2 рецидиви'!G44+'Табл.2 інші випадки повт.лікув'!G44</f>
        <v>0</v>
      </c>
      <c r="H44" s="319">
        <f>'Табл.2 н.в.'!H43+'Табл.2 рецидиви'!H44+'Табл.2 інші випадки повт.лікув'!H44</f>
        <v>3</v>
      </c>
      <c r="I44" s="442">
        <f>'Табл.2 н.в.'!I43+'Табл.2 рецидиви'!I44+'Табл.2 інші випадки повт.лікув'!I44</f>
        <v>15</v>
      </c>
    </row>
    <row r="45" spans="1:9" s="10" customFormat="1" ht="15">
      <c r="A45" s="385">
        <v>6</v>
      </c>
      <c r="B45" s="61" t="s">
        <v>8</v>
      </c>
      <c r="C45" s="318">
        <f>'Табл.2 н.в.'!C44+'Табл.2 рецидиви'!C45+'Табл.2 інші випадки повт.лікув'!C45</f>
        <v>1</v>
      </c>
      <c r="D45" s="119">
        <f>'Табл.2 н.в.'!D44+'Табл.2 рецидиви'!D45+'Табл.2 інші випадки повт.лікув'!D45</f>
        <v>0</v>
      </c>
      <c r="E45" s="119">
        <f>'Табл.2 н.в.'!E44+'Табл.2 рецидиви'!E45+'Табл.2 інші випадки повт.лікув'!E45</f>
        <v>1</v>
      </c>
      <c r="F45" s="119">
        <f>'Табл.2 н.в.'!F44+'Табл.2 рецидиви'!F45+'Табл.2 інші випадки повт.лікув'!F45</f>
        <v>0</v>
      </c>
      <c r="G45" s="119">
        <f>'Табл.2 н.в.'!G44+'Табл.2 рецидиви'!G45+'Табл.2 інші випадки повт.лікув'!G45</f>
        <v>0</v>
      </c>
      <c r="H45" s="319">
        <f>'Табл.2 н.в.'!H44+'Табл.2 рецидиви'!H45+'Табл.2 інші випадки повт.лікув'!H45</f>
        <v>0</v>
      </c>
      <c r="I45" s="442">
        <f>'Табл.2 н.в.'!I44+'Табл.2 рецидиви'!I45+'Табл.2 інші випадки повт.лікув'!I45</f>
        <v>2</v>
      </c>
    </row>
    <row r="46" spans="1:9" s="10" customFormat="1" ht="15">
      <c r="A46" s="385">
        <v>7</v>
      </c>
      <c r="B46" s="61" t="s">
        <v>9</v>
      </c>
      <c r="C46" s="318">
        <f>'Табл.2 н.в.'!C45+'Табл.2 рецидиви'!C46+'Табл.2 інші випадки повт.лікув'!C46</f>
        <v>4</v>
      </c>
      <c r="D46" s="119">
        <f>'Табл.2 н.в.'!D45+'Табл.2 рецидиви'!D46+'Табл.2 інші випадки повт.лікув'!D46</f>
        <v>6</v>
      </c>
      <c r="E46" s="119">
        <f>'Табл.2 н.в.'!E45+'Табл.2 рецидиви'!E46+'Табл.2 інші випадки повт.лікув'!E46</f>
        <v>5</v>
      </c>
      <c r="F46" s="119">
        <f>'Табл.2 н.в.'!F45+'Табл.2 рецидиви'!F46+'Табл.2 інші випадки повт.лікув'!F46</f>
        <v>0</v>
      </c>
      <c r="G46" s="119">
        <f>'Табл.2 н.в.'!G45+'Табл.2 рецидиви'!G46+'Табл.2 інші випадки повт.лікув'!G46</f>
        <v>0</v>
      </c>
      <c r="H46" s="319">
        <f>'Табл.2 н.в.'!H45+'Табл.2 рецидиви'!H46+'Табл.2 інші випадки повт.лікув'!H46</f>
        <v>8</v>
      </c>
      <c r="I46" s="442">
        <f>'Табл.2 н.в.'!I45+'Табл.2 рецидиви'!I46+'Табл.2 інші випадки повт.лікув'!I46</f>
        <v>23</v>
      </c>
    </row>
    <row r="47" spans="1:9" s="10" customFormat="1" ht="15">
      <c r="A47" s="385">
        <v>8</v>
      </c>
      <c r="B47" s="61" t="s">
        <v>10</v>
      </c>
      <c r="C47" s="318">
        <f>'Табл.2 н.в.'!C46+'Табл.2 рецидиви'!C47+'Табл.2 інші випадки повт.лікув'!C47</f>
        <v>8</v>
      </c>
      <c r="D47" s="119">
        <f>'Табл.2 н.в.'!D46+'Табл.2 рецидиви'!D47+'Табл.2 інші випадки повт.лікув'!D47</f>
        <v>1</v>
      </c>
      <c r="E47" s="119">
        <f>'Табл.2 н.в.'!E46+'Табл.2 рецидиви'!E47+'Табл.2 інші випадки повт.лікув'!E47</f>
        <v>1</v>
      </c>
      <c r="F47" s="119">
        <f>'Табл.2 н.в.'!F46+'Табл.2 рецидиви'!F47+'Табл.2 інші випадки повт.лікув'!F47</f>
        <v>2</v>
      </c>
      <c r="G47" s="119">
        <f>'Табл.2 н.в.'!G46+'Табл.2 рецидиви'!G47+'Табл.2 інші випадки повт.лікув'!G47</f>
        <v>0</v>
      </c>
      <c r="H47" s="319">
        <f>'Табл.2 н.в.'!H46+'Табл.2 рецидиви'!H47+'Табл.2 інші випадки повт.лікув'!H47</f>
        <v>1</v>
      </c>
      <c r="I47" s="442">
        <f>'Табл.2 н.в.'!I46+'Табл.2 рецидиви'!I47+'Табл.2 інші випадки повт.лікув'!I47</f>
        <v>13</v>
      </c>
    </row>
    <row r="48" spans="1:9" s="10" customFormat="1" ht="15">
      <c r="A48" s="385">
        <v>9</v>
      </c>
      <c r="B48" s="61" t="s">
        <v>11</v>
      </c>
      <c r="C48" s="318">
        <f>'Табл.2 н.в.'!C47+'Табл.2 рецидиви'!C48+'Табл.2 інші випадки повт.лікув'!C48</f>
        <v>7</v>
      </c>
      <c r="D48" s="119">
        <f>'Табл.2 н.в.'!D47+'Табл.2 рецидиви'!D48+'Табл.2 інші випадки повт.лікув'!D48</f>
        <v>4</v>
      </c>
      <c r="E48" s="119">
        <f>'Табл.2 н.в.'!E47+'Табл.2 рецидиви'!E48+'Табл.2 інші випадки повт.лікув'!E48</f>
        <v>2</v>
      </c>
      <c r="F48" s="119">
        <f>'Табл.2 н.в.'!F47+'Табл.2 рецидиви'!F48+'Табл.2 інші випадки повт.лікув'!F48</f>
        <v>0</v>
      </c>
      <c r="G48" s="119">
        <f>'Табл.2 н.в.'!G47+'Табл.2 рецидиви'!G48+'Табл.2 інші випадки повт.лікув'!G48</f>
        <v>0</v>
      </c>
      <c r="H48" s="319">
        <f>'Табл.2 н.в.'!H47+'Табл.2 рецидиви'!H48+'Табл.2 інші випадки повт.лікув'!H48</f>
        <v>4</v>
      </c>
      <c r="I48" s="442">
        <f>'Табл.2 н.в.'!I47+'Табл.2 рецидиви'!I48+'Табл.2 інші випадки повт.лікув'!I48</f>
        <v>17</v>
      </c>
    </row>
    <row r="49" spans="1:9" s="10" customFormat="1" ht="15">
      <c r="A49" s="385">
        <v>10</v>
      </c>
      <c r="B49" s="61" t="s">
        <v>12</v>
      </c>
      <c r="C49" s="318">
        <f>'Табл.2 н.в.'!C48+'Табл.2 рецидиви'!C49+'Табл.2 інші випадки повт.лікув'!C49</f>
        <v>2</v>
      </c>
      <c r="D49" s="119">
        <f>'Табл.2 н.в.'!D48+'Табл.2 рецидиви'!D49+'Табл.2 інші випадки повт.лікув'!D49</f>
        <v>4</v>
      </c>
      <c r="E49" s="119">
        <f>'Табл.2 н.в.'!E48+'Табл.2 рецидиви'!E49+'Табл.2 інші випадки повт.лікув'!E49</f>
        <v>0</v>
      </c>
      <c r="F49" s="119">
        <f>'Табл.2 н.в.'!F48+'Табл.2 рецидиви'!F49+'Табл.2 інші випадки повт.лікув'!F49</f>
        <v>0</v>
      </c>
      <c r="G49" s="119">
        <f>'Табл.2 н.в.'!G48+'Табл.2 рецидиви'!G49+'Табл.2 інші випадки повт.лікув'!G49</f>
        <v>0</v>
      </c>
      <c r="H49" s="319">
        <f>'Табл.2 н.в.'!H48+'Табл.2 рецидиви'!H49+'Табл.2 інші випадки повт.лікув'!H49</f>
        <v>43</v>
      </c>
      <c r="I49" s="442">
        <f>'Табл.2 н.в.'!I48+'Табл.2 рецидиви'!I49+'Табл.2 інші випадки повт.лікув'!I49</f>
        <v>49</v>
      </c>
    </row>
    <row r="50" spans="1:9" s="10" customFormat="1" ht="15">
      <c r="A50" s="385">
        <v>11</v>
      </c>
      <c r="B50" s="61" t="s">
        <v>13</v>
      </c>
      <c r="C50" s="318">
        <f>'Табл.2 н.в.'!C49+'Табл.2 рецидиви'!C50+'Табл.2 інші випадки повт.лікув'!C50</f>
        <v>2</v>
      </c>
      <c r="D50" s="119">
        <f>'Табл.2 н.в.'!D49+'Табл.2 рецидиви'!D50+'Табл.2 інші випадки повт.лікув'!D50</f>
        <v>1</v>
      </c>
      <c r="E50" s="119">
        <f>'Табл.2 н.в.'!E49+'Табл.2 рецидиви'!E50+'Табл.2 інші випадки повт.лікув'!E50</f>
        <v>2</v>
      </c>
      <c r="F50" s="119">
        <f>'Табл.2 н.в.'!F49+'Табл.2 рецидиви'!F50+'Табл.2 інші випадки повт.лікув'!F50</f>
        <v>0</v>
      </c>
      <c r="G50" s="119">
        <f>'Табл.2 н.в.'!G49+'Табл.2 рецидиви'!G50+'Табл.2 інші випадки повт.лікув'!G50</f>
        <v>0</v>
      </c>
      <c r="H50" s="319">
        <f>'Табл.2 н.в.'!H49+'Табл.2 рецидиви'!H50+'Табл.2 інші випадки повт.лікув'!H50</f>
        <v>0</v>
      </c>
      <c r="I50" s="442">
        <f>'Табл.2 н.в.'!I49+'Табл.2 рецидиви'!I50+'Табл.2 інші випадки повт.лікув'!I50</f>
        <v>5</v>
      </c>
    </row>
    <row r="51" spans="1:9" s="10" customFormat="1" ht="15">
      <c r="A51" s="385">
        <v>12</v>
      </c>
      <c r="B51" s="61" t="s">
        <v>14</v>
      </c>
      <c r="C51" s="318">
        <f>'Табл.2 н.в.'!C50+'Табл.2 рецидиви'!C51+'Табл.2 інші випадки повт.лікув'!C51</f>
        <v>10</v>
      </c>
      <c r="D51" s="119">
        <f>'Табл.2 н.в.'!D50+'Табл.2 рецидиви'!D51+'Табл.2 інші випадки повт.лікув'!D51</f>
        <v>5</v>
      </c>
      <c r="E51" s="119">
        <f>'Табл.2 н.в.'!E50+'Табл.2 рецидиви'!E51+'Табл.2 інші випадки повт.лікув'!E51</f>
        <v>1</v>
      </c>
      <c r="F51" s="119">
        <f>'Табл.2 н.в.'!F50+'Табл.2 рецидиви'!F51+'Табл.2 інші випадки повт.лікув'!F51</f>
        <v>1</v>
      </c>
      <c r="G51" s="119">
        <f>'Табл.2 н.в.'!G50+'Табл.2 рецидиви'!G51+'Табл.2 інші випадки повт.лікув'!G51</f>
        <v>0</v>
      </c>
      <c r="H51" s="319">
        <f>'Табл.2 н.в.'!H50+'Табл.2 рецидиви'!H51+'Табл.2 інші випадки повт.лікув'!H51</f>
        <v>12</v>
      </c>
      <c r="I51" s="442">
        <f>'Табл.2 н.в.'!I50+'Табл.2 рецидиви'!I51+'Табл.2 інші випадки повт.лікув'!I51</f>
        <v>29</v>
      </c>
    </row>
    <row r="52" spans="1:9" s="10" customFormat="1" ht="15">
      <c r="A52" s="386">
        <v>13</v>
      </c>
      <c r="B52" s="61" t="s">
        <v>15</v>
      </c>
      <c r="C52" s="318">
        <f>'Табл.2 н.в.'!C51+'Табл.2 рецидиви'!C52+'Табл.2 інші випадки повт.лікув'!C52</f>
        <v>1</v>
      </c>
      <c r="D52" s="119">
        <f>'Табл.2 н.в.'!D51+'Табл.2 рецидиви'!D52+'Табл.2 інші випадки повт.лікув'!D52</f>
        <v>3</v>
      </c>
      <c r="E52" s="119">
        <f>'Табл.2 н.в.'!E51+'Табл.2 рецидиви'!E52+'Табл.2 інші випадки повт.лікув'!E52</f>
        <v>4</v>
      </c>
      <c r="F52" s="119">
        <f>'Табл.2 н.в.'!F51+'Табл.2 рецидиви'!F52+'Табл.2 інші випадки повт.лікув'!F52</f>
        <v>0</v>
      </c>
      <c r="G52" s="119">
        <f>'Табл.2 н.в.'!G51+'Табл.2 рецидиви'!G52+'Табл.2 інші випадки повт.лікув'!G52</f>
        <v>0</v>
      </c>
      <c r="H52" s="319">
        <f>'Табл.2 н.в.'!H51+'Табл.2 рецидиви'!H52+'Табл.2 інші випадки повт.лікув'!H52</f>
        <v>0</v>
      </c>
      <c r="I52" s="442">
        <f>'Табл.2 н.в.'!I51+'Табл.2 рецидиви'!I52+'Табл.2 інші випадки повт.лікув'!I52</f>
        <v>8</v>
      </c>
    </row>
    <row r="53" spans="1:9" s="10" customFormat="1" ht="15">
      <c r="A53" s="386">
        <v>14</v>
      </c>
      <c r="B53" s="61" t="s">
        <v>16</v>
      </c>
      <c r="C53" s="318">
        <f>'Табл.2 н.в.'!C52+'Табл.2 рецидиви'!C53+'Табл.2 інші випадки повт.лікув'!C53</f>
        <v>10</v>
      </c>
      <c r="D53" s="119">
        <f>'Табл.2 н.в.'!D52+'Табл.2 рецидиви'!D53+'Табл.2 інші випадки повт.лікув'!D53</f>
        <v>13</v>
      </c>
      <c r="E53" s="119">
        <f>'Табл.2 н.в.'!E52+'Табл.2 рецидиви'!E53+'Табл.2 інші випадки повт.лікув'!E53</f>
        <v>12</v>
      </c>
      <c r="F53" s="119">
        <f>'Табл.2 н.в.'!F52+'Табл.2 рецидиви'!F53+'Табл.2 інші випадки повт.лікув'!F53</f>
        <v>0</v>
      </c>
      <c r="G53" s="119">
        <f>'Табл.2 н.в.'!G52+'Табл.2 рецидиви'!G53+'Табл.2 інші випадки повт.лікув'!G53</f>
        <v>0</v>
      </c>
      <c r="H53" s="319">
        <f>'Табл.2 н.в.'!H52+'Табл.2 рецидиви'!H53+'Табл.2 інші випадки повт.лікув'!H53</f>
        <v>0</v>
      </c>
      <c r="I53" s="442">
        <f>'Табл.2 н.в.'!I52+'Табл.2 рецидиви'!I53+'Табл.2 інші випадки повт.лікув'!I53</f>
        <v>35</v>
      </c>
    </row>
    <row r="54" spans="1:9" s="10" customFormat="1" ht="15">
      <c r="A54" s="386">
        <v>15</v>
      </c>
      <c r="B54" s="61" t="s">
        <v>17</v>
      </c>
      <c r="C54" s="318">
        <f>'Табл.2 н.в.'!C53+'Табл.2 рецидиви'!C54+'Табл.2 інші випадки повт.лікув'!C54</f>
        <v>2</v>
      </c>
      <c r="D54" s="119">
        <f>'Табл.2 н.в.'!D53+'Табл.2 рецидиви'!D54+'Табл.2 інші випадки повт.лікув'!D54</f>
        <v>3</v>
      </c>
      <c r="E54" s="119">
        <f>'Табл.2 н.в.'!E53+'Табл.2 рецидиви'!E54+'Табл.2 інші випадки повт.лікув'!E54</f>
        <v>4</v>
      </c>
      <c r="F54" s="119">
        <f>'Табл.2 н.в.'!F53+'Табл.2 рецидиви'!F54+'Табл.2 інші випадки повт.лікув'!F54</f>
        <v>0</v>
      </c>
      <c r="G54" s="119">
        <f>'Табл.2 н.в.'!G53+'Табл.2 рецидиви'!G54+'Табл.2 інші випадки повт.лікув'!G54</f>
        <v>0</v>
      </c>
      <c r="H54" s="319">
        <f>'Табл.2 н.в.'!H53+'Табл.2 рецидиви'!H54+'Табл.2 інші випадки повт.лікув'!H54</f>
        <v>13</v>
      </c>
      <c r="I54" s="442">
        <f>'Табл.2 н.в.'!I53+'Табл.2 рецидиви'!I54+'Табл.2 інші випадки повт.лікув'!I54</f>
        <v>22</v>
      </c>
    </row>
    <row r="55" spans="1:9" s="10" customFormat="1" ht="15">
      <c r="A55" s="385">
        <v>16</v>
      </c>
      <c r="B55" s="61" t="s">
        <v>18</v>
      </c>
      <c r="C55" s="318">
        <f>'Табл.2 н.в.'!C54+'Табл.2 рецидиви'!C55+'Табл.2 інші випадки повт.лікув'!C55</f>
        <v>1</v>
      </c>
      <c r="D55" s="119">
        <f>'Табл.2 н.в.'!D54+'Табл.2 рецидиви'!D55+'Табл.2 інші випадки повт.лікув'!D55</f>
        <v>0</v>
      </c>
      <c r="E55" s="119">
        <f>'Табл.2 н.в.'!E54+'Табл.2 рецидиви'!E55+'Табл.2 інші випадки повт.лікув'!E55</f>
        <v>2</v>
      </c>
      <c r="F55" s="119">
        <f>'Табл.2 н.в.'!F54+'Табл.2 рецидиви'!F55+'Табл.2 інші випадки повт.лікув'!F55</f>
        <v>0</v>
      </c>
      <c r="G55" s="119">
        <f>'Табл.2 н.в.'!G54+'Табл.2 рецидиви'!G55+'Табл.2 інші випадки повт.лікув'!G55</f>
        <v>0</v>
      </c>
      <c r="H55" s="319">
        <f>'Табл.2 н.в.'!H54+'Табл.2 рецидиви'!H55+'Табл.2 інші випадки повт.лікув'!H55</f>
        <v>0</v>
      </c>
      <c r="I55" s="442">
        <f>'Табл.2 н.в.'!I54+'Табл.2 рецидиви'!I55+'Табл.2 інші випадки повт.лікув'!I55</f>
        <v>3</v>
      </c>
    </row>
    <row r="56" spans="1:9" s="10" customFormat="1" ht="15">
      <c r="A56" s="385">
        <v>17</v>
      </c>
      <c r="B56" s="61" t="s">
        <v>19</v>
      </c>
      <c r="C56" s="318">
        <f>'Табл.2 н.в.'!C55+'Табл.2 рецидиви'!C56+'Табл.2 інші випадки повт.лікув'!C56</f>
        <v>3</v>
      </c>
      <c r="D56" s="119">
        <f>'Табл.2 н.в.'!D55+'Табл.2 рецидиви'!D56+'Табл.2 інші випадки повт.лікув'!D56</f>
        <v>1</v>
      </c>
      <c r="E56" s="119">
        <f>'Табл.2 н.в.'!E55+'Табл.2 рецидиви'!E56+'Табл.2 інші випадки повт.лікув'!E56</f>
        <v>1</v>
      </c>
      <c r="F56" s="119">
        <f>'Табл.2 н.в.'!F55+'Табл.2 рецидиви'!F56+'Табл.2 інші випадки повт.лікув'!F56</f>
        <v>0</v>
      </c>
      <c r="G56" s="119">
        <f>'Табл.2 н.в.'!G55+'Табл.2 рецидиви'!G56+'Табл.2 інші випадки повт.лікув'!G56</f>
        <v>0</v>
      </c>
      <c r="H56" s="319">
        <f>'Табл.2 н.в.'!H55+'Табл.2 рецидиви'!H56+'Табл.2 інші випадки повт.лікув'!H56</f>
        <v>12</v>
      </c>
      <c r="I56" s="442">
        <f>'Табл.2 н.в.'!I55+'Табл.2 рецидиви'!I56+'Табл.2 інші випадки повт.лікув'!I56</f>
        <v>17</v>
      </c>
    </row>
    <row r="57" spans="1:9" s="10" customFormat="1" ht="15">
      <c r="A57" s="386">
        <v>18</v>
      </c>
      <c r="B57" s="61" t="s">
        <v>20</v>
      </c>
      <c r="C57" s="318">
        <f>'Табл.2 н.в.'!C56+'Табл.2 рецидиви'!C57+'Табл.2 інші випадки повт.лікув'!C57</f>
        <v>3</v>
      </c>
      <c r="D57" s="119">
        <f>'Табл.2 н.в.'!D56+'Табл.2 рецидиви'!D57+'Табл.2 інші випадки повт.лікув'!D57</f>
        <v>1</v>
      </c>
      <c r="E57" s="119">
        <f>'Табл.2 н.в.'!E56+'Табл.2 рецидиви'!E57+'Табл.2 інші випадки повт.лікув'!E57</f>
        <v>3</v>
      </c>
      <c r="F57" s="119">
        <f>'Табл.2 н.в.'!F56+'Табл.2 рецидиви'!F57+'Табл.2 інші випадки повт.лікув'!F57</f>
        <v>0</v>
      </c>
      <c r="G57" s="119">
        <f>'Табл.2 н.в.'!G56+'Табл.2 рецидиви'!G57+'Табл.2 інші випадки повт.лікув'!G57</f>
        <v>0</v>
      </c>
      <c r="H57" s="319">
        <f>'Табл.2 н.в.'!H56+'Табл.2 рецидиви'!H57+'Табл.2 інші випадки повт.лікув'!H57</f>
        <v>2</v>
      </c>
      <c r="I57" s="442">
        <f>'Табл.2 н.в.'!I56+'Табл.2 рецидиви'!I57+'Табл.2 інші випадки повт.лікув'!I57</f>
        <v>9</v>
      </c>
    </row>
    <row r="58" spans="1:9" s="10" customFormat="1" ht="15">
      <c r="A58" s="386">
        <v>19</v>
      </c>
      <c r="B58" s="61" t="s">
        <v>21</v>
      </c>
      <c r="C58" s="318">
        <f>'Табл.2 н.в.'!C57+'Табл.2 рецидиви'!C58+'Табл.2 інші випадки повт.лікув'!C58</f>
        <v>7</v>
      </c>
      <c r="D58" s="119">
        <f>'Табл.2 н.в.'!D57+'Табл.2 рецидиви'!D58+'Табл.2 інші випадки повт.лікув'!D58</f>
        <v>1</v>
      </c>
      <c r="E58" s="119">
        <f>'Табл.2 н.в.'!E57+'Табл.2 рецидиви'!E58+'Табл.2 інші випадки повт.лікув'!E58</f>
        <v>5</v>
      </c>
      <c r="F58" s="119">
        <f>'Табл.2 н.в.'!F57+'Табл.2 рецидиви'!F58+'Табл.2 інші випадки повт.лікув'!F58</f>
        <v>0</v>
      </c>
      <c r="G58" s="119">
        <f>'Табл.2 н.в.'!G57+'Табл.2 рецидиви'!G58+'Табл.2 інші випадки повт.лікув'!G58</f>
        <v>0</v>
      </c>
      <c r="H58" s="319">
        <f>'Табл.2 н.в.'!H57+'Табл.2 рецидиви'!H58+'Табл.2 інші випадки повт.лікув'!H58</f>
        <v>1</v>
      </c>
      <c r="I58" s="442">
        <f>'Табл.2 н.в.'!I57+'Табл.2 рецидиви'!I58+'Табл.2 інші випадки повт.лікув'!I58</f>
        <v>14</v>
      </c>
    </row>
    <row r="59" spans="1:9" s="10" customFormat="1" ht="15">
      <c r="A59" s="385">
        <v>20</v>
      </c>
      <c r="B59" s="61" t="s">
        <v>22</v>
      </c>
      <c r="C59" s="318">
        <f>'Табл.2 н.в.'!C58+'Табл.2 рецидиви'!C59+'Табл.2 інші випадки повт.лікув'!C59</f>
        <v>1</v>
      </c>
      <c r="D59" s="119">
        <f>'Табл.2 н.в.'!D58+'Табл.2 рецидиви'!D59+'Табл.2 інші випадки повт.лікув'!D59</f>
        <v>7</v>
      </c>
      <c r="E59" s="119">
        <f>'Табл.2 н.в.'!E58+'Табл.2 рецидиви'!E59+'Табл.2 інші випадки повт.лікув'!E59</f>
        <v>6</v>
      </c>
      <c r="F59" s="119">
        <f>'Табл.2 н.в.'!F58+'Табл.2 рецидиви'!F59+'Табл.2 інші випадки повт.лікув'!F59</f>
        <v>0</v>
      </c>
      <c r="G59" s="119">
        <f>'Табл.2 н.в.'!G58+'Табл.2 рецидиви'!G59+'Табл.2 інші випадки повт.лікув'!G59</f>
        <v>0</v>
      </c>
      <c r="H59" s="319">
        <f>'Табл.2 н.в.'!H58+'Табл.2 рецидиви'!H59+'Табл.2 інші випадки повт.лікув'!H59</f>
        <v>1</v>
      </c>
      <c r="I59" s="442">
        <f>'Табл.2 н.в.'!I58+'Табл.2 рецидиви'!I59+'Табл.2 інші випадки повт.лікув'!I59</f>
        <v>15</v>
      </c>
    </row>
    <row r="60" spans="1:9" s="10" customFormat="1" ht="15">
      <c r="A60" s="385">
        <v>21</v>
      </c>
      <c r="B60" s="61" t="s">
        <v>23</v>
      </c>
      <c r="C60" s="318">
        <f>'Табл.2 н.в.'!C59+'Табл.2 рецидиви'!C60+'Табл.2 інші випадки повт.лікув'!C60</f>
        <v>8</v>
      </c>
      <c r="D60" s="119">
        <f>'Табл.2 н.в.'!D59+'Табл.2 рецидиви'!D60+'Табл.2 інші випадки повт.лікув'!D60</f>
        <v>3</v>
      </c>
      <c r="E60" s="119">
        <f>'Табл.2 н.в.'!E59+'Табл.2 рецидиви'!E60+'Табл.2 інші випадки повт.лікув'!E60</f>
        <v>1</v>
      </c>
      <c r="F60" s="119">
        <f>'Табл.2 н.в.'!F59+'Табл.2 рецидиви'!F60+'Табл.2 інші випадки повт.лікув'!F60</f>
        <v>0</v>
      </c>
      <c r="G60" s="119">
        <f>'Табл.2 н.в.'!G59+'Табл.2 рецидиви'!G60+'Табл.2 інші випадки повт.лікув'!G60</f>
        <v>0</v>
      </c>
      <c r="H60" s="319">
        <f>'Табл.2 н.в.'!H59+'Табл.2 рецидиви'!H60+'Табл.2 інші випадки повт.лікув'!H60</f>
        <v>3</v>
      </c>
      <c r="I60" s="442">
        <f>'Табл.2 н.в.'!I59+'Табл.2 рецидиви'!I60+'Табл.2 інші випадки повт.лікув'!I60</f>
        <v>15</v>
      </c>
    </row>
    <row r="61" spans="1:9" s="10" customFormat="1" ht="15">
      <c r="A61" s="385">
        <v>22</v>
      </c>
      <c r="B61" s="61" t="s">
        <v>24</v>
      </c>
      <c r="C61" s="318">
        <f>'Табл.2 н.в.'!C60+'Табл.2 рецидиви'!C61+'Табл.2 інші випадки повт.лікув'!C61</f>
        <v>7</v>
      </c>
      <c r="D61" s="119">
        <f>'Табл.2 н.в.'!D60+'Табл.2 рецидиви'!D61+'Табл.2 інші випадки повт.лікув'!D61</f>
        <v>1</v>
      </c>
      <c r="E61" s="119">
        <f>'Табл.2 н.в.'!E60+'Табл.2 рецидиви'!E61+'Табл.2 інші випадки повт.лікув'!E61</f>
        <v>4</v>
      </c>
      <c r="F61" s="119">
        <f>'Табл.2 н.в.'!F60+'Табл.2 рецидиви'!F61+'Табл.2 інші випадки повт.лікув'!F61</f>
        <v>0</v>
      </c>
      <c r="G61" s="119">
        <f>'Табл.2 н.в.'!G60+'Табл.2 рецидиви'!G61+'Табл.2 інші випадки повт.лікув'!G61</f>
        <v>0</v>
      </c>
      <c r="H61" s="319">
        <f>'Табл.2 н.в.'!H60+'Табл.2 рецидиви'!H61+'Табл.2 інші випадки повт.лікув'!H61</f>
        <v>3</v>
      </c>
      <c r="I61" s="442">
        <f>'Табл.2 н.в.'!I60+'Табл.2 рецидиви'!I61+'Табл.2 інші випадки повт.лікув'!I61</f>
        <v>15</v>
      </c>
    </row>
    <row r="62" spans="1:9" s="10" customFormat="1" ht="15">
      <c r="A62" s="385">
        <v>23</v>
      </c>
      <c r="B62" s="61" t="s">
        <v>25</v>
      </c>
      <c r="C62" s="318">
        <f>'Табл.2 н.в.'!C61+'Табл.2 рецидиви'!C62+'Табл.2 інші випадки повт.лікув'!C62</f>
        <v>1</v>
      </c>
      <c r="D62" s="119">
        <f>'Табл.2 н.в.'!D61+'Табл.2 рецидиви'!D62+'Табл.2 інші випадки повт.лікув'!D62</f>
        <v>2</v>
      </c>
      <c r="E62" s="119">
        <f>'Табл.2 н.в.'!E61+'Табл.2 рецидиви'!E62+'Табл.2 інші випадки повт.лікув'!E62</f>
        <v>3</v>
      </c>
      <c r="F62" s="119">
        <f>'Табл.2 н.в.'!F61+'Табл.2 рецидиви'!F62+'Табл.2 інші випадки повт.лікув'!F62</f>
        <v>0</v>
      </c>
      <c r="G62" s="119">
        <f>'Табл.2 н.в.'!G61+'Табл.2 рецидиви'!G62+'Табл.2 інші випадки повт.лікув'!G62</f>
        <v>0</v>
      </c>
      <c r="H62" s="319">
        <f>'Табл.2 н.в.'!H61+'Табл.2 рецидиви'!H62+'Табл.2 інші випадки повт.лікув'!H62</f>
        <v>1</v>
      </c>
      <c r="I62" s="442">
        <f>'Табл.2 н.в.'!I61+'Табл.2 рецидиви'!I62+'Табл.2 інші випадки повт.лікув'!I62</f>
        <v>7</v>
      </c>
    </row>
    <row r="63" spans="1:9" s="10" customFormat="1" ht="15">
      <c r="A63" s="386">
        <v>24</v>
      </c>
      <c r="B63" s="61" t="s">
        <v>26</v>
      </c>
      <c r="C63" s="318">
        <f>'Табл.2 н.в.'!C62+'Табл.2 рецидиви'!C63+'Табл.2 інші випадки повт.лікув'!C63</f>
        <v>4</v>
      </c>
      <c r="D63" s="119">
        <f>'Табл.2 н.в.'!D62+'Табл.2 рецидиви'!D63+'Табл.2 інші випадки повт.лікув'!D63</f>
        <v>2</v>
      </c>
      <c r="E63" s="119">
        <f>'Табл.2 н.в.'!E62+'Табл.2 рецидиви'!E63+'Табл.2 інші випадки повт.лікув'!E63</f>
        <v>3</v>
      </c>
      <c r="F63" s="119">
        <f>'Табл.2 н.в.'!F62+'Табл.2 рецидиви'!F63+'Табл.2 інші випадки повт.лікув'!F63</f>
        <v>0</v>
      </c>
      <c r="G63" s="119">
        <f>'Табл.2 н.в.'!G62+'Табл.2 рецидиви'!G63+'Табл.2 інші випадки повт.лікув'!G63</f>
        <v>0</v>
      </c>
      <c r="H63" s="319">
        <f>'Табл.2 н.в.'!H62+'Табл.2 рецидиви'!H63+'Табл.2 інші випадки повт.лікув'!H63</f>
        <v>5</v>
      </c>
      <c r="I63" s="442">
        <f>'Табл.2 н.в.'!I62+'Табл.2 рецидиви'!I63+'Табл.2 інші випадки повт.лікув'!I63</f>
        <v>14</v>
      </c>
    </row>
    <row r="64" spans="1:9" s="10" customFormat="1" ht="15">
      <c r="A64" s="385">
        <v>25</v>
      </c>
      <c r="B64" s="61" t="s">
        <v>27</v>
      </c>
      <c r="C64" s="318">
        <f>'Табл.2 н.в.'!C63+'Табл.2 рецидиви'!C64+'Табл.2 інші випадки повт.лікув'!C64</f>
        <v>13</v>
      </c>
      <c r="D64" s="119">
        <f>'Табл.2 н.в.'!D63+'Табл.2 рецидиви'!D64+'Табл.2 інші випадки повт.лікув'!D64</f>
        <v>10</v>
      </c>
      <c r="E64" s="119">
        <f>'Табл.2 н.в.'!E63+'Табл.2 рецидиви'!E64+'Табл.2 інші випадки повт.лікув'!E64</f>
        <v>6</v>
      </c>
      <c r="F64" s="119">
        <f>'Табл.2 н.в.'!F63+'Табл.2 рецидиви'!F64+'Табл.2 інші випадки повт.лікув'!F64</f>
        <v>0</v>
      </c>
      <c r="G64" s="119">
        <f>'Табл.2 н.в.'!G63+'Табл.2 рецидиви'!G64+'Табл.2 інші випадки повт.лікув'!G64</f>
        <v>0</v>
      </c>
      <c r="H64" s="319">
        <f>'Табл.2 н.в.'!H63+'Табл.2 рецидиви'!H64+'Табл.2 інші випадки повт.лікув'!H64</f>
        <v>3</v>
      </c>
      <c r="I64" s="442">
        <f>'Табл.2 н.в.'!I63+'Табл.2 рецидиви'!I64+'Табл.2 інші випадки повт.лікув'!I64</f>
        <v>32</v>
      </c>
    </row>
    <row r="65" spans="1:9" s="10" customFormat="1" ht="18.75" customHeight="1">
      <c r="A65" s="385">
        <v>26</v>
      </c>
      <c r="B65" s="230" t="s">
        <v>51</v>
      </c>
      <c r="C65" s="318">
        <f>'Табл.2 н.в.'!C64+'Табл.2 рецидиви'!C65+'Табл.2 інші випадки повт.лікув'!C65</f>
        <v>1</v>
      </c>
      <c r="D65" s="119">
        <f>'Табл.2 н.в.'!D64+'Табл.2 рецидиви'!D65+'Табл.2 інші випадки повт.лікув'!D65</f>
        <v>2</v>
      </c>
      <c r="E65" s="119">
        <f>'Табл.2 н.в.'!E64+'Табл.2 рецидиви'!E65+'Табл.2 інші випадки повт.лікув'!E65</f>
        <v>0</v>
      </c>
      <c r="F65" s="119">
        <f>'Табл.2 н.в.'!F64+'Табл.2 рецидиви'!F65+'Табл.2 інші випадки повт.лікув'!F65</f>
        <v>0</v>
      </c>
      <c r="G65" s="119">
        <f>'Табл.2 н.в.'!G64+'Табл.2 рецидиви'!G65+'Табл.2 інші випадки повт.лікув'!G65</f>
        <v>0</v>
      </c>
      <c r="H65" s="319">
        <f>'Табл.2 н.в.'!H64+'Табл.2 рецидиви'!H65+'Табл.2 інші випадки повт.лікув'!H65</f>
        <v>17</v>
      </c>
      <c r="I65" s="442">
        <f>'Табл.2 н.в.'!I64+'Табл.2 рецидиви'!I65+'Табл.2 інші випадки повт.лікув'!I65</f>
        <v>20</v>
      </c>
    </row>
    <row r="66" spans="1:9" s="10" customFormat="1" ht="20.25" customHeight="1" thickBot="1">
      <c r="A66" s="387">
        <v>27</v>
      </c>
      <c r="B66" s="231" t="s">
        <v>46</v>
      </c>
      <c r="C66" s="320">
        <f>'Табл.2 н.в.'!C65+'Табл.2 рецидиви'!C66+'Табл.2 інші випадки повт.лікув'!C66</f>
        <v>0</v>
      </c>
      <c r="D66" s="321">
        <f>'Табл.2 н.в.'!D65+'Табл.2 рецидиви'!D66+'Табл.2 інші випадки повт.лікув'!D66</f>
        <v>1</v>
      </c>
      <c r="E66" s="321">
        <f>'Табл.2 н.в.'!E65+'Табл.2 рецидиви'!E66+'Табл.2 інші випадки повт.лікув'!E66</f>
        <v>0</v>
      </c>
      <c r="F66" s="321">
        <f>'Табл.2 н.в.'!F65+'Табл.2 рецидиви'!F66+'Табл.2 інші випадки повт.лікув'!F66</f>
        <v>0</v>
      </c>
      <c r="G66" s="321">
        <f>'Табл.2 н.в.'!G65+'Табл.2 рецидиви'!G66+'Табл.2 інші випадки повт.лікув'!G66</f>
        <v>0</v>
      </c>
      <c r="H66" s="322">
        <f>'Табл.2 н.в.'!H65+'Табл.2 рецидиви'!H66+'Табл.2 інші випадки повт.лікув'!H66</f>
        <v>0</v>
      </c>
      <c r="I66" s="443">
        <f>'Табл.2 н.в.'!I65+'Табл.2 рецидиви'!I66+'Табл.2 інші випадки повт.лікув'!I66</f>
        <v>1</v>
      </c>
    </row>
    <row r="67" spans="1:9" ht="16.5" thickBot="1">
      <c r="A67" s="536" t="s">
        <v>2</v>
      </c>
      <c r="B67" s="537"/>
      <c r="C67" s="323">
        <f>'Табл.2 н.в.'!C66+'Табл.2 рецидиви'!C67+'Табл.2 інші випадки повт.лікув'!C67</f>
        <v>132</v>
      </c>
      <c r="D67" s="323">
        <f>'Табл.2 н.в.'!D66+'Табл.2 рецидиви'!D67+'Табл.2 інші випадки повт.лікув'!D67</f>
        <v>107</v>
      </c>
      <c r="E67" s="295">
        <f>'Табл.2 н.в.'!E66+'Табл.2 рецидиви'!E67+'Табл.2 інші випадки повт.лікув'!E67</f>
        <v>101</v>
      </c>
      <c r="F67" s="295">
        <f>'Табл.2 н.в.'!F66+'Табл.2 рецидиви'!F67+'Табл.2 інші випадки повт.лікув'!F67</f>
        <v>5</v>
      </c>
      <c r="G67" s="295">
        <f>'Табл.2 н.в.'!G66+'Табл.2 рецидиви'!G67+'Табл.2 інші випадки повт.лікув'!G67</f>
        <v>0</v>
      </c>
      <c r="H67" s="295">
        <f>'Табл.2 н.в.'!H66+'Табл.2 рецидиви'!H67+'Табл.2 інші випадки повт.лікув'!H67</f>
        <v>144</v>
      </c>
      <c r="I67" s="131">
        <f>'Табл.2 н.в.'!I66+'Табл.2 рецидиви'!I67+'Табл.2 інші випадки повт.лікув'!I67</f>
        <v>489</v>
      </c>
    </row>
    <row r="69" ht="28.5" customHeight="1">
      <c r="I69" s="18"/>
    </row>
    <row r="70" spans="1:9" ht="27" customHeight="1">
      <c r="A70" s="534" t="s">
        <v>67</v>
      </c>
      <c r="B70" s="534"/>
      <c r="C70" s="534"/>
      <c r="D70" s="534"/>
      <c r="E70" s="534"/>
      <c r="F70" s="534"/>
      <c r="G70" s="534"/>
      <c r="H70" s="534"/>
      <c r="I70" s="534"/>
    </row>
    <row r="71" spans="1:9" ht="18.75" thickBot="1">
      <c r="A71" s="504" t="s">
        <v>65</v>
      </c>
      <c r="B71" s="504"/>
      <c r="C71" s="362"/>
      <c r="D71" s="362"/>
      <c r="E71" s="362"/>
      <c r="F71" s="362"/>
      <c r="G71" s="19"/>
      <c r="H71" s="19"/>
      <c r="I71" s="20"/>
    </row>
    <row r="72" spans="1:9" ht="18.75" thickBot="1">
      <c r="A72" s="526" t="s">
        <v>40</v>
      </c>
      <c r="B72" s="527"/>
      <c r="C72" s="528"/>
      <c r="D72" s="388" t="s">
        <v>44</v>
      </c>
      <c r="E72" s="529"/>
      <c r="F72" s="530"/>
      <c r="G72" s="41"/>
      <c r="H72" s="19"/>
      <c r="I72" s="20"/>
    </row>
    <row r="73" spans="1:9" s="10" customFormat="1" ht="39.75" customHeight="1" thickBot="1">
      <c r="A73" s="8" t="s">
        <v>0</v>
      </c>
      <c r="B73" s="8" t="s">
        <v>1</v>
      </c>
      <c r="C73" s="8" t="s">
        <v>56</v>
      </c>
      <c r="D73" s="8" t="s">
        <v>57</v>
      </c>
      <c r="E73" s="8" t="s">
        <v>58</v>
      </c>
      <c r="F73" s="8" t="s">
        <v>59</v>
      </c>
      <c r="G73" s="8" t="s">
        <v>60</v>
      </c>
      <c r="H73" s="240" t="s">
        <v>61</v>
      </c>
      <c r="I73" s="8" t="s">
        <v>62</v>
      </c>
    </row>
    <row r="74" spans="1:11" s="10" customFormat="1" ht="18.75" customHeight="1">
      <c r="A74" s="384">
        <v>1</v>
      </c>
      <c r="B74" s="59" t="s">
        <v>3</v>
      </c>
      <c r="C74" s="269">
        <f>'Табл.2 н.в.'!C72+'Табл.2 рецидиви'!C74+'Табл.2 інші випадки повт.лікув'!C74</f>
        <v>3</v>
      </c>
      <c r="D74" s="269">
        <f>'Табл.2 н.в.'!D72+'Табл.2 рецидиви'!D74+'Табл.2 інші випадки повт.лікув'!D74</f>
        <v>1</v>
      </c>
      <c r="E74" s="270">
        <f>'Табл.2 н.в.'!E72+'Табл.2 рецидиви'!E74+'Табл.2 інші випадки повт.лікув'!E74</f>
        <v>0</v>
      </c>
      <c r="F74" s="270">
        <f>'Табл.2 н.в.'!F72+'Табл.2 рецидиви'!F74+'Табл.2 інші випадки повт.лікув'!F74</f>
        <v>0</v>
      </c>
      <c r="G74" s="270">
        <f>'Табл.2 н.в.'!G72+'Табл.2 рецидиви'!G74+'Табл.2 інші випадки повт.лікув'!G74</f>
        <v>0</v>
      </c>
      <c r="H74" s="271">
        <f>'Табл.2 н.в.'!H72+'Табл.2 рецидиви'!H74+'Табл.2 інші випадки повт.лікув'!H74</f>
        <v>1</v>
      </c>
      <c r="I74" s="267">
        <f>'Табл.2 н.в.'!I72+'Табл.2 рецидиви'!I74+'Табл.2 інші випадки повт.лікув'!I74</f>
        <v>5</v>
      </c>
      <c r="K74" s="62"/>
    </row>
    <row r="75" spans="1:11" s="10" customFormat="1" ht="15">
      <c r="A75" s="385">
        <v>2</v>
      </c>
      <c r="B75" s="61" t="s">
        <v>4</v>
      </c>
      <c r="C75" s="318">
        <f>'Табл.2 н.в.'!C73+'Табл.2 рецидиви'!C75+'Табл.2 інші випадки повт.лікув'!C75</f>
        <v>3</v>
      </c>
      <c r="D75" s="318">
        <f>'Табл.2 н.в.'!D73+'Табл.2 рецидиви'!D75+'Табл.2 інші випадки повт.лікув'!D75</f>
        <v>1</v>
      </c>
      <c r="E75" s="119">
        <f>'Табл.2 н.в.'!E73+'Табл.2 рецидиви'!E75+'Табл.2 інші випадки повт.лікув'!E75</f>
        <v>2</v>
      </c>
      <c r="F75" s="119">
        <f>'Табл.2 н.в.'!F73+'Табл.2 рецидиви'!F75+'Табл.2 інші випадки повт.лікув'!F75</f>
        <v>0</v>
      </c>
      <c r="G75" s="119">
        <f>'Табл.2 н.в.'!G73+'Табл.2 рецидиви'!G75+'Табл.2 інші випадки повт.лікув'!G75</f>
        <v>0</v>
      </c>
      <c r="H75" s="319">
        <f>'Табл.2 н.в.'!H73+'Табл.2 рецидиви'!H75+'Табл.2 інші випадки повт.лікув'!H75</f>
        <v>1</v>
      </c>
      <c r="I75" s="267">
        <f>'Табл.2 н.в.'!I73+'Табл.2 рецидиви'!I75+'Табл.2 інші випадки повт.лікув'!I75</f>
        <v>7</v>
      </c>
      <c r="K75" s="62"/>
    </row>
    <row r="76" spans="1:9" s="10" customFormat="1" ht="15">
      <c r="A76" s="385">
        <v>3</v>
      </c>
      <c r="B76" s="61" t="s">
        <v>5</v>
      </c>
      <c r="C76" s="318">
        <f>'Табл.2 н.в.'!C74+'Табл.2 рецидиви'!C76+'Табл.2 інші випадки повт.лікув'!C76</f>
        <v>9</v>
      </c>
      <c r="D76" s="318">
        <f>'Табл.2 н.в.'!D74+'Табл.2 рецидиви'!D76+'Табл.2 інші випадки повт.лікув'!D76</f>
        <v>21</v>
      </c>
      <c r="E76" s="119">
        <f>'Табл.2 н.в.'!E74+'Табл.2 рецидиви'!E76+'Табл.2 інші випадки повт.лікув'!E76</f>
        <v>11</v>
      </c>
      <c r="F76" s="119">
        <f>'Табл.2 н.в.'!F74+'Табл.2 рецидиви'!F76+'Табл.2 інші випадки повт.лікув'!F76</f>
        <v>0</v>
      </c>
      <c r="G76" s="119">
        <f>'Табл.2 н.в.'!G74+'Табл.2 рецидиви'!G76+'Табл.2 інші випадки повт.лікув'!G76</f>
        <v>0</v>
      </c>
      <c r="H76" s="319">
        <f>'Табл.2 н.в.'!H74+'Табл.2 рецидиви'!H76+'Табл.2 інші випадки повт.лікув'!H76</f>
        <v>6</v>
      </c>
      <c r="I76" s="267">
        <f>'Табл.2 н.в.'!I74+'Табл.2 рецидиви'!I76+'Табл.2 інші випадки повт.лікув'!I76</f>
        <v>47</v>
      </c>
    </row>
    <row r="77" spans="1:9" s="10" customFormat="1" ht="15">
      <c r="A77" s="386">
        <v>4</v>
      </c>
      <c r="B77" s="61" t="s">
        <v>6</v>
      </c>
      <c r="C77" s="318">
        <f>'Табл.2 н.в.'!C75+'Табл.2 рецидиви'!C77+'Табл.2 інші випадки повт.лікув'!C77</f>
        <v>4</v>
      </c>
      <c r="D77" s="318">
        <f>'Табл.2 н.в.'!D75+'Табл.2 рецидиви'!D77+'Табл.2 інші випадки повт.лікув'!D77</f>
        <v>5</v>
      </c>
      <c r="E77" s="119">
        <f>'Табл.2 н.в.'!E75+'Табл.2 рецидиви'!E77+'Табл.2 інші випадки повт.лікув'!E77</f>
        <v>4</v>
      </c>
      <c r="F77" s="119">
        <f>'Табл.2 н.в.'!F75+'Табл.2 рецидиви'!F77+'Табл.2 інші випадки повт.лікув'!F77</f>
        <v>0</v>
      </c>
      <c r="G77" s="119">
        <f>'Табл.2 н.в.'!G75+'Табл.2 рецидиви'!G77+'Табл.2 інші випадки повт.лікув'!G77</f>
        <v>0</v>
      </c>
      <c r="H77" s="319">
        <f>'Табл.2 н.в.'!H75+'Табл.2 рецидиви'!H77+'Табл.2 інші випадки повт.лікув'!H77</f>
        <v>0</v>
      </c>
      <c r="I77" s="267">
        <f>'Табл.2 н.в.'!I75+'Табл.2 рецидиви'!I77+'Табл.2 інші випадки повт.лікув'!I77</f>
        <v>13</v>
      </c>
    </row>
    <row r="78" spans="1:9" s="10" customFormat="1" ht="15">
      <c r="A78" s="386">
        <v>5</v>
      </c>
      <c r="B78" s="61" t="s">
        <v>7</v>
      </c>
      <c r="C78" s="318">
        <f>'Табл.2 н.в.'!C76+'Табл.2 рецидиви'!C78+'Табл.2 інші випадки повт.лікув'!C78</f>
        <v>9</v>
      </c>
      <c r="D78" s="318">
        <f>'Табл.2 н.в.'!D76+'Табл.2 рецидиви'!D78+'Табл.2 інші випадки повт.лікув'!D78</f>
        <v>3</v>
      </c>
      <c r="E78" s="119">
        <f>'Табл.2 н.в.'!E76+'Табл.2 рецидиви'!E78+'Табл.2 інші випадки повт.лікув'!E78</f>
        <v>2</v>
      </c>
      <c r="F78" s="119">
        <f>'Табл.2 н.в.'!F76+'Табл.2 рецидиви'!F78+'Табл.2 інші випадки повт.лікув'!F78</f>
        <v>0</v>
      </c>
      <c r="G78" s="119">
        <f>'Табл.2 н.в.'!G76+'Табл.2 рецидиви'!G78+'Табл.2 інші випадки повт.лікув'!G78</f>
        <v>0</v>
      </c>
      <c r="H78" s="319">
        <f>'Табл.2 н.в.'!H76+'Табл.2 рецидиви'!H78+'Табл.2 інші випадки повт.лікув'!H78</f>
        <v>2</v>
      </c>
      <c r="I78" s="267">
        <f>'Табл.2 н.в.'!I76+'Табл.2 рецидиви'!I78+'Табл.2 інші випадки повт.лікув'!I78</f>
        <v>16</v>
      </c>
    </row>
    <row r="79" spans="1:9" s="10" customFormat="1" ht="15">
      <c r="A79" s="385">
        <v>6</v>
      </c>
      <c r="B79" s="61" t="s">
        <v>8</v>
      </c>
      <c r="C79" s="318">
        <f>'Табл.2 н.в.'!C77+'Табл.2 рецидиви'!C79+'Табл.2 інші випадки повт.лікув'!C79</f>
        <v>0</v>
      </c>
      <c r="D79" s="318">
        <f>'Табл.2 н.в.'!D77+'Табл.2 рецидиви'!D79+'Табл.2 інші випадки повт.лікув'!D79</f>
        <v>1</v>
      </c>
      <c r="E79" s="119">
        <f>'Табл.2 н.в.'!E77+'Табл.2 рецидиви'!E79+'Табл.2 інші випадки повт.лікув'!E79</f>
        <v>2</v>
      </c>
      <c r="F79" s="119">
        <f>'Табл.2 н.в.'!F77+'Табл.2 рецидиви'!F79+'Табл.2 інші випадки повт.лікув'!F79</f>
        <v>0</v>
      </c>
      <c r="G79" s="119">
        <f>'Табл.2 н.в.'!G77+'Табл.2 рецидиви'!G79+'Табл.2 інші випадки повт.лікув'!G79</f>
        <v>0</v>
      </c>
      <c r="H79" s="319">
        <f>'Табл.2 н.в.'!H77+'Табл.2 рецидиви'!H79+'Табл.2 інші випадки повт.лікув'!H79</f>
        <v>0</v>
      </c>
      <c r="I79" s="267">
        <f>'Табл.2 н.в.'!I77+'Табл.2 рецидиви'!I79+'Табл.2 інші випадки повт.лікув'!I79</f>
        <v>3</v>
      </c>
    </row>
    <row r="80" spans="1:9" s="10" customFormat="1" ht="15">
      <c r="A80" s="385">
        <v>7</v>
      </c>
      <c r="B80" s="61" t="s">
        <v>9</v>
      </c>
      <c r="C80" s="318">
        <f>'Табл.2 н.в.'!C78+'Табл.2 рецидиви'!C80+'Табл.2 інші випадки повт.лікув'!C80</f>
        <v>4</v>
      </c>
      <c r="D80" s="318">
        <f>'Табл.2 н.в.'!D78+'Табл.2 рецидиви'!D80+'Табл.2 інші випадки повт.лікув'!D80</f>
        <v>1</v>
      </c>
      <c r="E80" s="119">
        <f>'Табл.2 н.в.'!E78+'Табл.2 рецидиви'!E80+'Табл.2 інші випадки повт.лікув'!E80</f>
        <v>3</v>
      </c>
      <c r="F80" s="119">
        <f>'Табл.2 н.в.'!F78+'Табл.2 рецидиви'!F80+'Табл.2 інші випадки повт.лікув'!F80</f>
        <v>0</v>
      </c>
      <c r="G80" s="119">
        <f>'Табл.2 н.в.'!G78+'Табл.2 рецидиви'!G80+'Табл.2 інші випадки повт.лікув'!G80</f>
        <v>0</v>
      </c>
      <c r="H80" s="319">
        <f>'Табл.2 н.в.'!H78+'Табл.2 рецидиви'!H80+'Табл.2 інші випадки повт.лікув'!H80</f>
        <v>6</v>
      </c>
      <c r="I80" s="267">
        <f>'Табл.2 н.в.'!I78+'Табл.2 рецидиви'!I80+'Табл.2 інші випадки повт.лікув'!I80</f>
        <v>14</v>
      </c>
    </row>
    <row r="81" spans="1:9" s="10" customFormat="1" ht="15">
      <c r="A81" s="385">
        <v>8</v>
      </c>
      <c r="B81" s="61" t="s">
        <v>10</v>
      </c>
      <c r="C81" s="318">
        <f>'Табл.2 н.в.'!C79+'Табл.2 рецидиви'!C81+'Табл.2 інші випадки повт.лікув'!C81</f>
        <v>5</v>
      </c>
      <c r="D81" s="318">
        <f>'Табл.2 н.в.'!D79+'Табл.2 рецидиви'!D81+'Табл.2 інші випадки повт.лікув'!D81</f>
        <v>2</v>
      </c>
      <c r="E81" s="119">
        <f>'Табл.2 н.в.'!E79+'Табл.2 рецидиви'!E81+'Табл.2 інші випадки повт.лікув'!E81</f>
        <v>2</v>
      </c>
      <c r="F81" s="119">
        <f>'Табл.2 н.в.'!F79+'Табл.2 рецидиви'!F81+'Табл.2 інші випадки повт.лікув'!F81</f>
        <v>0</v>
      </c>
      <c r="G81" s="119">
        <f>'Табл.2 н.в.'!G79+'Табл.2 рецидиви'!G81+'Табл.2 інші випадки повт.лікув'!G81</f>
        <v>0</v>
      </c>
      <c r="H81" s="319">
        <f>'Табл.2 н.в.'!H79+'Табл.2 рецидиви'!H81+'Табл.2 інші випадки повт.лікув'!H81</f>
        <v>0</v>
      </c>
      <c r="I81" s="267">
        <f>'Табл.2 н.в.'!I79+'Табл.2 рецидиви'!I81+'Табл.2 інші випадки повт.лікув'!I81</f>
        <v>9</v>
      </c>
    </row>
    <row r="82" spans="1:9" s="10" customFormat="1" ht="15">
      <c r="A82" s="385">
        <v>9</v>
      </c>
      <c r="B82" s="61" t="s">
        <v>11</v>
      </c>
      <c r="C82" s="318">
        <f>'Табл.2 н.в.'!C80+'Табл.2 рецидиви'!C82+'Табл.2 інші випадки повт.лікув'!C82</f>
        <v>2</v>
      </c>
      <c r="D82" s="318">
        <f>'Табл.2 н.в.'!D80+'Табл.2 рецидиви'!D82+'Табл.2 інші випадки повт.лікув'!D82</f>
        <v>3</v>
      </c>
      <c r="E82" s="119">
        <f>'Табл.2 н.в.'!E80+'Табл.2 рецидиви'!E82+'Табл.2 інші випадки повт.лікув'!E82</f>
        <v>0</v>
      </c>
      <c r="F82" s="119">
        <f>'Табл.2 н.в.'!F80+'Табл.2 рецидиви'!F82+'Табл.2 інші випадки повт.лікув'!F82</f>
        <v>0</v>
      </c>
      <c r="G82" s="119">
        <f>'Табл.2 н.в.'!G80+'Табл.2 рецидиви'!G82+'Табл.2 інші випадки повт.лікув'!G82</f>
        <v>0</v>
      </c>
      <c r="H82" s="319">
        <f>'Табл.2 н.в.'!H80+'Табл.2 рецидиви'!H82+'Табл.2 інші випадки повт.лікув'!H82</f>
        <v>7</v>
      </c>
      <c r="I82" s="267">
        <f>'Табл.2 н.в.'!I80+'Табл.2 рецидиви'!I82+'Табл.2 інші випадки повт.лікув'!I82</f>
        <v>12</v>
      </c>
    </row>
    <row r="83" spans="1:9" s="10" customFormat="1" ht="15">
      <c r="A83" s="385">
        <v>10</v>
      </c>
      <c r="B83" s="61" t="s">
        <v>12</v>
      </c>
      <c r="C83" s="318">
        <f>'Табл.2 н.в.'!C81+'Табл.2 рецидиви'!C83+'Табл.2 інші випадки повт.лікув'!C83</f>
        <v>5</v>
      </c>
      <c r="D83" s="318">
        <f>'Табл.2 н.в.'!D81+'Табл.2 рецидиви'!D83+'Табл.2 інші випадки повт.лікув'!D83</f>
        <v>0</v>
      </c>
      <c r="E83" s="119">
        <f>'Табл.2 н.в.'!E81+'Табл.2 рецидиви'!E83+'Табл.2 інші випадки повт.лікув'!E83</f>
        <v>0</v>
      </c>
      <c r="F83" s="119">
        <f>'Табл.2 н.в.'!F81+'Табл.2 рецидиви'!F83+'Табл.2 інші випадки повт.лікув'!F83</f>
        <v>0</v>
      </c>
      <c r="G83" s="119">
        <f>'Табл.2 н.в.'!G81+'Табл.2 рецидиви'!G83+'Табл.2 інші випадки повт.лікув'!G83</f>
        <v>0</v>
      </c>
      <c r="H83" s="319">
        <f>'Табл.2 н.в.'!H81+'Табл.2 рецидиви'!H83+'Табл.2 інші випадки повт.лікув'!H83</f>
        <v>51</v>
      </c>
      <c r="I83" s="267">
        <f>'Табл.2 н.в.'!I81+'Табл.2 рецидиви'!I83+'Табл.2 інші випадки повт.лікув'!I83</f>
        <v>56</v>
      </c>
    </row>
    <row r="84" spans="1:9" s="10" customFormat="1" ht="15">
      <c r="A84" s="385">
        <v>11</v>
      </c>
      <c r="B84" s="61" t="s">
        <v>13</v>
      </c>
      <c r="C84" s="318">
        <f>'Табл.2 н.в.'!C82+'Табл.2 рецидиви'!C84+'Табл.2 інші випадки повт.лікув'!C84</f>
        <v>2</v>
      </c>
      <c r="D84" s="318">
        <f>'Табл.2 н.в.'!D82+'Табл.2 рецидиви'!D84+'Табл.2 інші випадки повт.лікув'!D84</f>
        <v>1</v>
      </c>
      <c r="E84" s="119">
        <f>'Табл.2 н.в.'!E82+'Табл.2 рецидиви'!E84+'Табл.2 інші випадки повт.лікув'!E84</f>
        <v>0</v>
      </c>
      <c r="F84" s="119">
        <f>'Табл.2 н.в.'!F82+'Табл.2 рецидиви'!F84+'Табл.2 інші випадки повт.лікув'!F84</f>
        <v>0</v>
      </c>
      <c r="G84" s="119">
        <f>'Табл.2 н.в.'!G82+'Табл.2 рецидиви'!G84+'Табл.2 інші випадки повт.лікув'!G84</f>
        <v>0</v>
      </c>
      <c r="H84" s="319">
        <f>'Табл.2 н.в.'!H82+'Табл.2 рецидиви'!H84+'Табл.2 інші випадки повт.лікув'!H84</f>
        <v>2</v>
      </c>
      <c r="I84" s="267">
        <f>'Табл.2 н.в.'!I82+'Табл.2 рецидиви'!I84+'Табл.2 інші випадки повт.лікув'!I84</f>
        <v>5</v>
      </c>
    </row>
    <row r="85" spans="1:9" s="10" customFormat="1" ht="15">
      <c r="A85" s="385">
        <v>12</v>
      </c>
      <c r="B85" s="61" t="s">
        <v>14</v>
      </c>
      <c r="C85" s="318">
        <f>'Табл.2 н.в.'!C83+'Табл.2 рецидиви'!C85+'Табл.2 інші випадки повт.лікув'!C85</f>
        <v>10</v>
      </c>
      <c r="D85" s="318">
        <f>'Табл.2 н.в.'!D83+'Табл.2 рецидиви'!D85+'Табл.2 інші випадки повт.лікув'!D85</f>
        <v>8</v>
      </c>
      <c r="E85" s="119">
        <f>'Табл.2 н.в.'!E83+'Табл.2 рецидиви'!E85+'Табл.2 інші випадки повт.лікув'!E85</f>
        <v>3</v>
      </c>
      <c r="F85" s="119">
        <f>'Табл.2 н.в.'!F83+'Табл.2 рецидиви'!F85+'Табл.2 інші випадки повт.лікув'!F85</f>
        <v>0</v>
      </c>
      <c r="G85" s="119">
        <f>'Табл.2 н.в.'!G83+'Табл.2 рецидиви'!G85+'Табл.2 інші випадки повт.лікув'!G85</f>
        <v>0</v>
      </c>
      <c r="H85" s="319">
        <f>'Табл.2 н.в.'!H83+'Табл.2 рецидиви'!H85+'Табл.2 інші випадки повт.лікув'!H85</f>
        <v>0</v>
      </c>
      <c r="I85" s="267">
        <f>'Табл.2 н.в.'!I83+'Табл.2 рецидиви'!I85+'Табл.2 інші випадки повт.лікув'!I85</f>
        <v>21</v>
      </c>
    </row>
    <row r="86" spans="1:9" s="10" customFormat="1" ht="15">
      <c r="A86" s="386">
        <v>13</v>
      </c>
      <c r="B86" s="61" t="s">
        <v>15</v>
      </c>
      <c r="C86" s="318">
        <f>'Табл.2 н.в.'!C84+'Табл.2 рецидиви'!C86+'Табл.2 інші випадки повт.лікув'!C86</f>
        <v>2</v>
      </c>
      <c r="D86" s="318">
        <f>'Табл.2 н.в.'!D84+'Табл.2 рецидиви'!D86+'Табл.2 інші випадки повт.лікув'!D86</f>
        <v>1</v>
      </c>
      <c r="E86" s="119">
        <f>'Табл.2 н.в.'!E84+'Табл.2 рецидиви'!E86+'Табл.2 інші випадки повт.лікув'!E86</f>
        <v>1</v>
      </c>
      <c r="F86" s="119">
        <f>'Табл.2 н.в.'!F84+'Табл.2 рецидиви'!F86+'Табл.2 інші випадки повт.лікув'!F86</f>
        <v>0</v>
      </c>
      <c r="G86" s="119">
        <f>'Табл.2 н.в.'!G84+'Табл.2 рецидиви'!G86+'Табл.2 інші випадки повт.лікув'!G86</f>
        <v>0</v>
      </c>
      <c r="H86" s="319">
        <f>'Табл.2 н.в.'!H84+'Табл.2 рецидиви'!H86+'Табл.2 інші випадки повт.лікув'!H86</f>
        <v>1</v>
      </c>
      <c r="I86" s="267">
        <f>'Табл.2 н.в.'!I84+'Табл.2 рецидиви'!I86+'Табл.2 інші випадки повт.лікув'!I86</f>
        <v>5</v>
      </c>
    </row>
    <row r="87" spans="1:9" s="10" customFormat="1" ht="15">
      <c r="A87" s="386">
        <v>14</v>
      </c>
      <c r="B87" s="61" t="s">
        <v>16</v>
      </c>
      <c r="C87" s="318">
        <f>'Табл.2 н.в.'!C85+'Табл.2 рецидиви'!C87+'Табл.2 інші випадки повт.лікув'!C87</f>
        <v>8</v>
      </c>
      <c r="D87" s="318">
        <f>'Табл.2 н.в.'!D85+'Табл.2 рецидиви'!D87+'Табл.2 інші випадки повт.лікув'!D87</f>
        <v>9</v>
      </c>
      <c r="E87" s="119">
        <f>'Табл.2 н.в.'!E85+'Табл.2 рецидиви'!E87+'Табл.2 інші випадки повт.лікув'!E87</f>
        <v>7</v>
      </c>
      <c r="F87" s="119">
        <f>'Табл.2 н.в.'!F85+'Табл.2 рецидиви'!F87+'Табл.2 інші випадки повт.лікув'!F87</f>
        <v>0</v>
      </c>
      <c r="G87" s="119">
        <f>'Табл.2 н.в.'!G85+'Табл.2 рецидиви'!G87+'Табл.2 інші випадки повт.лікув'!G87</f>
        <v>0</v>
      </c>
      <c r="H87" s="319">
        <f>'Табл.2 н.в.'!H85+'Табл.2 рецидиви'!H87+'Табл.2 інші випадки повт.лікув'!H87</f>
        <v>0</v>
      </c>
      <c r="I87" s="267">
        <f>'Табл.2 н.в.'!I85+'Табл.2 рецидиви'!I87+'Табл.2 інші випадки повт.лікув'!I87</f>
        <v>24</v>
      </c>
    </row>
    <row r="88" spans="1:9" s="10" customFormat="1" ht="15">
      <c r="A88" s="386">
        <v>15</v>
      </c>
      <c r="B88" s="61" t="s">
        <v>17</v>
      </c>
      <c r="C88" s="318">
        <f>'Табл.2 н.в.'!C86+'Табл.2 рецидиви'!C88+'Табл.2 інші випадки повт.лікув'!C88</f>
        <v>5</v>
      </c>
      <c r="D88" s="318">
        <f>'Табл.2 н.в.'!D86+'Табл.2 рецидиви'!D88+'Табл.2 інші випадки повт.лікув'!D88</f>
        <v>2</v>
      </c>
      <c r="E88" s="119">
        <f>'Табл.2 н.в.'!E86+'Табл.2 рецидиви'!E88+'Табл.2 інші випадки повт.лікув'!E88</f>
        <v>3</v>
      </c>
      <c r="F88" s="119">
        <f>'Табл.2 н.в.'!F86+'Табл.2 рецидиви'!F88+'Табл.2 інші випадки повт.лікув'!F88</f>
        <v>0</v>
      </c>
      <c r="G88" s="119">
        <f>'Табл.2 н.в.'!G86+'Табл.2 рецидиви'!G88+'Табл.2 інші випадки повт.лікув'!G88</f>
        <v>0</v>
      </c>
      <c r="H88" s="319">
        <f>'Табл.2 н.в.'!H86+'Табл.2 рецидиви'!H88+'Табл.2 інші випадки повт.лікув'!H88</f>
        <v>8</v>
      </c>
      <c r="I88" s="267">
        <f>'Табл.2 н.в.'!I86+'Табл.2 рецидиви'!I88+'Табл.2 інші випадки повт.лікув'!I88</f>
        <v>18</v>
      </c>
    </row>
    <row r="89" spans="1:9" s="10" customFormat="1" ht="15">
      <c r="A89" s="385">
        <v>16</v>
      </c>
      <c r="B89" s="61" t="s">
        <v>18</v>
      </c>
      <c r="C89" s="318">
        <f>'Табл.2 н.в.'!C87+'Табл.2 рецидиви'!C89+'Табл.2 інші випадки повт.лікув'!C89</f>
        <v>5</v>
      </c>
      <c r="D89" s="318">
        <f>'Табл.2 н.в.'!D87+'Табл.2 рецидиви'!D89+'Табл.2 інші випадки повт.лікув'!D89</f>
        <v>2</v>
      </c>
      <c r="E89" s="119">
        <f>'Табл.2 н.в.'!E87+'Табл.2 рецидиви'!E89+'Табл.2 інші випадки повт.лікув'!E89</f>
        <v>0</v>
      </c>
      <c r="F89" s="119">
        <f>'Табл.2 н.в.'!F87+'Табл.2 рецидиви'!F89+'Табл.2 інші випадки повт.лікув'!F89</f>
        <v>0</v>
      </c>
      <c r="G89" s="119">
        <f>'Табл.2 н.в.'!G87+'Табл.2 рецидиви'!G89+'Табл.2 інші випадки повт.лікув'!G89</f>
        <v>0</v>
      </c>
      <c r="H89" s="319">
        <f>'Табл.2 н.в.'!H87+'Табл.2 рецидиви'!H89+'Табл.2 інші випадки повт.лікув'!H89</f>
        <v>1</v>
      </c>
      <c r="I89" s="267">
        <f>'Табл.2 н.в.'!I87+'Табл.2 рецидиви'!I89+'Табл.2 інші випадки повт.лікув'!I89</f>
        <v>8</v>
      </c>
    </row>
    <row r="90" spans="1:9" s="10" customFormat="1" ht="15">
      <c r="A90" s="385">
        <v>17</v>
      </c>
      <c r="B90" s="61" t="s">
        <v>19</v>
      </c>
      <c r="C90" s="318">
        <f>'Табл.2 н.в.'!C88+'Табл.2 рецидиви'!C90+'Табл.2 інші випадки повт.лікув'!C90</f>
        <v>4</v>
      </c>
      <c r="D90" s="318">
        <f>'Табл.2 н.в.'!D88+'Табл.2 рецидиви'!D90+'Табл.2 інші випадки повт.лікув'!D90</f>
        <v>2</v>
      </c>
      <c r="E90" s="119">
        <f>'Табл.2 н.в.'!E88+'Табл.2 рецидиви'!E90+'Табл.2 інші випадки повт.лікув'!E90</f>
        <v>1</v>
      </c>
      <c r="F90" s="119">
        <f>'Табл.2 н.в.'!F88+'Табл.2 рецидиви'!F90+'Табл.2 інші випадки повт.лікув'!F90</f>
        <v>0</v>
      </c>
      <c r="G90" s="119">
        <f>'Табл.2 н.в.'!G88+'Табл.2 рецидиви'!G90+'Табл.2 інші випадки повт.лікув'!G90</f>
        <v>0</v>
      </c>
      <c r="H90" s="319">
        <f>'Табл.2 н.в.'!H88+'Табл.2 рецидиви'!H90+'Табл.2 інші випадки повт.лікув'!H90</f>
        <v>9</v>
      </c>
      <c r="I90" s="267">
        <f>'Табл.2 н.в.'!I88+'Табл.2 рецидиви'!I90+'Табл.2 інші випадки повт.лікув'!I90</f>
        <v>16</v>
      </c>
    </row>
    <row r="91" spans="1:9" s="10" customFormat="1" ht="15">
      <c r="A91" s="386">
        <v>18</v>
      </c>
      <c r="B91" s="61" t="s">
        <v>20</v>
      </c>
      <c r="C91" s="318">
        <f>'Табл.2 н.в.'!C89+'Табл.2 рецидиви'!C91+'Табл.2 інші випадки повт.лікув'!C91</f>
        <v>1</v>
      </c>
      <c r="D91" s="318">
        <f>'Табл.2 н.в.'!D89+'Табл.2 рецидиви'!D91+'Табл.2 інші випадки повт.лікув'!D91</f>
        <v>1</v>
      </c>
      <c r="E91" s="119">
        <f>'Табл.2 н.в.'!E89+'Табл.2 рецидиви'!E91+'Табл.2 інші випадки повт.лікув'!E91</f>
        <v>0</v>
      </c>
      <c r="F91" s="119">
        <f>'Табл.2 н.в.'!F89+'Табл.2 рецидиви'!F91+'Табл.2 інші випадки повт.лікув'!F91</f>
        <v>0</v>
      </c>
      <c r="G91" s="119">
        <f>'Табл.2 н.в.'!G89+'Табл.2 рецидиви'!G91+'Табл.2 інші випадки повт.лікув'!G91</f>
        <v>0</v>
      </c>
      <c r="H91" s="319">
        <f>'Табл.2 н.в.'!H89+'Табл.2 рецидиви'!H91+'Табл.2 інші випадки повт.лікув'!H91</f>
        <v>4</v>
      </c>
      <c r="I91" s="267">
        <f>'Табл.2 н.в.'!I89+'Табл.2 рецидиви'!I91+'Табл.2 інші випадки повт.лікув'!I91</f>
        <v>6</v>
      </c>
    </row>
    <row r="92" spans="1:9" s="10" customFormat="1" ht="15">
      <c r="A92" s="386">
        <v>19</v>
      </c>
      <c r="B92" s="61" t="s">
        <v>21</v>
      </c>
      <c r="C92" s="318">
        <f>'Табл.2 н.в.'!C90+'Табл.2 рецидиви'!C92+'Табл.2 інші випадки повт.лікув'!C92</f>
        <v>11</v>
      </c>
      <c r="D92" s="318">
        <f>'Табл.2 н.в.'!D90+'Табл.2 рецидиви'!D92+'Табл.2 інші випадки повт.лікув'!D92</f>
        <v>6</v>
      </c>
      <c r="E92" s="119">
        <f>'Табл.2 н.в.'!E90+'Табл.2 рецидиви'!E92+'Табл.2 інші випадки повт.лікув'!E92</f>
        <v>4</v>
      </c>
      <c r="F92" s="119">
        <f>'Табл.2 н.в.'!F90+'Табл.2 рецидиви'!F92+'Табл.2 інші випадки повт.лікув'!F92</f>
        <v>0</v>
      </c>
      <c r="G92" s="119">
        <f>'Табл.2 н.в.'!G90+'Табл.2 рецидиви'!G92+'Табл.2 інші випадки повт.лікув'!G92</f>
        <v>0</v>
      </c>
      <c r="H92" s="319">
        <f>'Табл.2 н.в.'!H90+'Табл.2 рецидиви'!H92+'Табл.2 інші випадки повт.лікув'!H92</f>
        <v>2</v>
      </c>
      <c r="I92" s="267">
        <f>'Табл.2 н.в.'!I90+'Табл.2 рецидиви'!I92+'Табл.2 інші випадки повт.лікув'!I92</f>
        <v>23</v>
      </c>
    </row>
    <row r="93" spans="1:9" s="10" customFormat="1" ht="15">
      <c r="A93" s="385">
        <v>20</v>
      </c>
      <c r="B93" s="61" t="s">
        <v>22</v>
      </c>
      <c r="C93" s="318">
        <f>'Табл.2 н.в.'!C91+'Табл.2 рецидиви'!C93+'Табл.2 інші випадки повт.лікув'!C93</f>
        <v>4</v>
      </c>
      <c r="D93" s="318">
        <f>'Табл.2 н.в.'!D91+'Табл.2 рецидиви'!D93+'Табл.2 інші випадки повт.лікув'!D93</f>
        <v>3</v>
      </c>
      <c r="E93" s="119">
        <f>'Табл.2 н.в.'!E91+'Табл.2 рецидиви'!E93+'Табл.2 інші випадки повт.лікув'!E93</f>
        <v>3</v>
      </c>
      <c r="F93" s="119">
        <f>'Табл.2 н.в.'!F91+'Табл.2 рецидиви'!F93+'Табл.2 інші випадки повт.лікув'!F93</f>
        <v>0</v>
      </c>
      <c r="G93" s="119">
        <f>'Табл.2 н.в.'!G91+'Табл.2 рецидиви'!G93+'Табл.2 інші випадки повт.лікув'!G93</f>
        <v>0</v>
      </c>
      <c r="H93" s="319">
        <f>'Табл.2 н.в.'!H91+'Табл.2 рецидиви'!H93+'Табл.2 інші випадки повт.лікув'!H93</f>
        <v>2</v>
      </c>
      <c r="I93" s="267">
        <f>'Табл.2 н.в.'!I91+'Табл.2 рецидиви'!I93+'Табл.2 інші випадки повт.лікув'!I93</f>
        <v>12</v>
      </c>
    </row>
    <row r="94" spans="1:9" s="10" customFormat="1" ht="15">
      <c r="A94" s="385">
        <v>21</v>
      </c>
      <c r="B94" s="61" t="s">
        <v>23</v>
      </c>
      <c r="C94" s="318">
        <f>'Табл.2 н.в.'!C92+'Табл.2 рецидиви'!C94+'Табл.2 інші випадки повт.лікув'!C94</f>
        <v>4</v>
      </c>
      <c r="D94" s="318">
        <f>'Табл.2 н.в.'!D92+'Табл.2 рецидиви'!D94+'Табл.2 інші випадки повт.лікув'!D94</f>
        <v>2</v>
      </c>
      <c r="E94" s="119">
        <f>'Табл.2 н.в.'!E92+'Табл.2 рецидиви'!E94+'Табл.2 інші випадки повт.лікув'!E94</f>
        <v>0</v>
      </c>
      <c r="F94" s="119">
        <f>'Табл.2 н.в.'!F92+'Табл.2 рецидиви'!F94+'Табл.2 інші випадки повт.лікув'!F94</f>
        <v>0</v>
      </c>
      <c r="G94" s="119">
        <f>'Табл.2 н.в.'!G92+'Табл.2 рецидиви'!G94+'Табл.2 інші випадки повт.лікув'!G94</f>
        <v>0</v>
      </c>
      <c r="H94" s="319">
        <f>'Табл.2 н.в.'!H92+'Табл.2 рецидиви'!H94+'Табл.2 інші випадки повт.лікув'!H94</f>
        <v>3</v>
      </c>
      <c r="I94" s="267">
        <f>'Табл.2 н.в.'!I92+'Табл.2 рецидиви'!I94+'Табл.2 інші випадки повт.лікув'!I94</f>
        <v>9</v>
      </c>
    </row>
    <row r="95" spans="1:9" s="10" customFormat="1" ht="15">
      <c r="A95" s="385">
        <v>22</v>
      </c>
      <c r="B95" s="61" t="s">
        <v>24</v>
      </c>
      <c r="C95" s="318">
        <f>'Табл.2 н.в.'!C93+'Табл.2 рецидиви'!C95+'Табл.2 інші випадки повт.лікув'!C95</f>
        <v>6</v>
      </c>
      <c r="D95" s="318">
        <f>'Табл.2 н.в.'!D93+'Табл.2 рецидиви'!D95+'Табл.2 інші випадки повт.лікув'!D95</f>
        <v>3</v>
      </c>
      <c r="E95" s="119">
        <f>'Табл.2 н.в.'!E93+'Табл.2 рецидиви'!E95+'Табл.2 інші випадки повт.лікув'!E95</f>
        <v>2</v>
      </c>
      <c r="F95" s="119">
        <f>'Табл.2 н.в.'!F93+'Табл.2 рецидиви'!F95+'Табл.2 інші випадки повт.лікув'!F95</f>
        <v>0</v>
      </c>
      <c r="G95" s="119">
        <f>'Табл.2 н.в.'!G93+'Табл.2 рецидиви'!G95+'Табл.2 інші випадки повт.лікув'!G95</f>
        <v>0</v>
      </c>
      <c r="H95" s="319">
        <f>'Табл.2 н.в.'!H93+'Табл.2 рецидиви'!H95+'Табл.2 інші випадки повт.лікув'!H95</f>
        <v>9</v>
      </c>
      <c r="I95" s="267">
        <f>'Табл.2 н.в.'!I93+'Табл.2 рецидиви'!I95+'Табл.2 інші випадки повт.лікув'!I95</f>
        <v>20</v>
      </c>
    </row>
    <row r="96" spans="1:9" s="10" customFormat="1" ht="15">
      <c r="A96" s="385">
        <v>23</v>
      </c>
      <c r="B96" s="61" t="s">
        <v>25</v>
      </c>
      <c r="C96" s="318">
        <f>'Табл.2 н.в.'!C94+'Табл.2 рецидиви'!C96+'Табл.2 інші випадки повт.лікув'!C96</f>
        <v>2</v>
      </c>
      <c r="D96" s="318">
        <f>'Табл.2 н.в.'!D94+'Табл.2 рецидиви'!D96+'Табл.2 інші випадки повт.лікув'!D96</f>
        <v>2</v>
      </c>
      <c r="E96" s="119">
        <f>'Табл.2 н.в.'!E94+'Табл.2 рецидиви'!E96+'Табл.2 інші випадки повт.лікув'!E96</f>
        <v>0</v>
      </c>
      <c r="F96" s="119">
        <f>'Табл.2 н.в.'!F94+'Табл.2 рецидиви'!F96+'Табл.2 інші випадки повт.лікув'!F96</f>
        <v>0</v>
      </c>
      <c r="G96" s="119">
        <f>'Табл.2 н.в.'!G94+'Табл.2 рецидиви'!G96+'Табл.2 інші випадки повт.лікув'!G96</f>
        <v>0</v>
      </c>
      <c r="H96" s="319">
        <f>'Табл.2 н.в.'!H94+'Табл.2 рецидиви'!H96+'Табл.2 інші випадки повт.лікув'!H96</f>
        <v>1</v>
      </c>
      <c r="I96" s="267">
        <f>'Табл.2 н.в.'!I94+'Табл.2 рецидиви'!I96+'Табл.2 інші випадки повт.лікув'!I96</f>
        <v>5</v>
      </c>
    </row>
    <row r="97" spans="1:9" s="10" customFormat="1" ht="15">
      <c r="A97" s="386">
        <v>24</v>
      </c>
      <c r="B97" s="61" t="s">
        <v>26</v>
      </c>
      <c r="C97" s="318">
        <f>'Табл.2 н.в.'!C95+'Табл.2 рецидиви'!C97+'Табл.2 інші випадки повт.лікув'!C97</f>
        <v>2</v>
      </c>
      <c r="D97" s="318">
        <f>'Табл.2 н.в.'!D95+'Табл.2 рецидиви'!D97+'Табл.2 інші випадки повт.лікув'!D97</f>
        <v>0</v>
      </c>
      <c r="E97" s="119">
        <f>'Табл.2 н.в.'!E95+'Табл.2 рецидиви'!E97+'Табл.2 інші випадки повт.лікув'!E97</f>
        <v>1</v>
      </c>
      <c r="F97" s="119">
        <f>'Табл.2 н.в.'!F95+'Табл.2 рецидиви'!F97+'Табл.2 інші випадки повт.лікув'!F97</f>
        <v>1</v>
      </c>
      <c r="G97" s="119">
        <f>'Табл.2 н.в.'!G95+'Табл.2 рецидиви'!G97+'Табл.2 інші випадки повт.лікув'!G97</f>
        <v>0</v>
      </c>
      <c r="H97" s="319">
        <f>'Табл.2 н.в.'!H95+'Табл.2 рецидиви'!H97+'Табл.2 інші випадки повт.лікув'!H97</f>
        <v>6</v>
      </c>
      <c r="I97" s="267">
        <f>'Табл.2 н.в.'!I95+'Табл.2 рецидиви'!I97+'Табл.2 інші випадки повт.лікув'!I97</f>
        <v>10</v>
      </c>
    </row>
    <row r="98" spans="1:9" s="10" customFormat="1" ht="15">
      <c r="A98" s="385">
        <v>25</v>
      </c>
      <c r="B98" s="61" t="s">
        <v>27</v>
      </c>
      <c r="C98" s="318">
        <f>'Табл.2 н.в.'!C96+'Табл.2 рецидиви'!C98+'Табл.2 інші випадки повт.лікув'!C98</f>
        <v>8</v>
      </c>
      <c r="D98" s="318">
        <f>'Табл.2 н.в.'!D96+'Табл.2 рецидиви'!D98+'Табл.2 інші випадки повт.лікув'!D98</f>
        <v>8</v>
      </c>
      <c r="E98" s="119">
        <f>'Табл.2 н.в.'!E96+'Табл.2 рецидиви'!E98+'Табл.2 інші випадки повт.лікув'!E98</f>
        <v>6</v>
      </c>
      <c r="F98" s="119">
        <f>'Табл.2 н.в.'!F96+'Табл.2 рецидиви'!F98+'Табл.2 інші випадки повт.лікув'!F98</f>
        <v>0</v>
      </c>
      <c r="G98" s="119">
        <f>'Табл.2 н.в.'!G96+'Табл.2 рецидиви'!G98+'Табл.2 інші випадки повт.лікув'!G98</f>
        <v>0</v>
      </c>
      <c r="H98" s="319">
        <f>'Табл.2 н.в.'!H96+'Табл.2 рецидиви'!H98+'Табл.2 інші випадки повт.лікув'!H98</f>
        <v>3</v>
      </c>
      <c r="I98" s="267">
        <f>'Табл.2 н.в.'!I96+'Табл.2 рецидиви'!I98+'Табл.2 інші випадки повт.лікув'!I98</f>
        <v>25</v>
      </c>
    </row>
    <row r="99" spans="1:9" s="10" customFormat="1" ht="15">
      <c r="A99" s="385">
        <v>26</v>
      </c>
      <c r="B99" s="230" t="s">
        <v>51</v>
      </c>
      <c r="C99" s="318">
        <f>'Табл.2 н.в.'!C97+'Табл.2 рецидиви'!C99+'Табл.2 інші випадки повт.лікув'!C99</f>
        <v>0</v>
      </c>
      <c r="D99" s="318">
        <f>'Табл.2 н.в.'!D97+'Табл.2 рецидиви'!D99+'Табл.2 інші випадки повт.лікув'!D99</f>
        <v>1</v>
      </c>
      <c r="E99" s="119">
        <f>'Табл.2 н.в.'!E97+'Табл.2 рецидиви'!E99+'Табл.2 інші випадки повт.лікув'!E99</f>
        <v>0</v>
      </c>
      <c r="F99" s="119">
        <f>'Табл.2 н.в.'!F97+'Табл.2 рецидиви'!F99+'Табл.2 інші випадки повт.лікув'!F99</f>
        <v>2</v>
      </c>
      <c r="G99" s="119">
        <f>'Табл.2 н.в.'!G97+'Табл.2 рецидиви'!G99+'Табл.2 інші випадки повт.лікув'!G99</f>
        <v>0</v>
      </c>
      <c r="H99" s="319">
        <f>'Табл.2 н.в.'!H97+'Табл.2 рецидиви'!H99+'Табл.2 інші випадки повт.лікув'!H99</f>
        <v>15</v>
      </c>
      <c r="I99" s="267">
        <f>'Табл.2 н.в.'!I97+'Табл.2 рецидиви'!I99+'Табл.2 інші випадки повт.лікув'!I99</f>
        <v>18</v>
      </c>
    </row>
    <row r="100" spans="1:9" s="10" customFormat="1" ht="17.25" customHeight="1" thickBot="1">
      <c r="A100" s="387">
        <v>27</v>
      </c>
      <c r="B100" s="231" t="s">
        <v>46</v>
      </c>
      <c r="C100" s="320">
        <f>'Табл.2 н.в.'!C98+'Табл.2 рецидиви'!C100+'Табл.2 інші випадки повт.лікув'!C100</f>
        <v>0</v>
      </c>
      <c r="D100" s="320">
        <f>'Табл.2 н.в.'!D98+'Табл.2 рецидиви'!D100+'Табл.2 інші випадки повт.лікув'!D100</f>
        <v>0</v>
      </c>
      <c r="E100" s="321">
        <f>'Табл.2 н.в.'!E98+'Табл.2 рецидиви'!E100+'Табл.2 інші випадки повт.лікув'!E100</f>
        <v>0</v>
      </c>
      <c r="F100" s="321">
        <f>'Табл.2 н.в.'!F98+'Табл.2 рецидиви'!F100+'Табл.2 інші випадки повт.лікув'!F100</f>
        <v>0</v>
      </c>
      <c r="G100" s="321">
        <f>'Табл.2 н.в.'!G98+'Табл.2 рецидиви'!G100+'Табл.2 інші випадки повт.лікув'!G100</f>
        <v>0</v>
      </c>
      <c r="H100" s="322">
        <f>'Табл.2 н.в.'!H98+'Табл.2 рецидиви'!H100+'Табл.2 інші випадки повт.лікув'!H100</f>
        <v>1</v>
      </c>
      <c r="I100" s="272">
        <f>'Табл.2 н.в.'!I98+'Табл.2 рецидиви'!I100+'Табл.2 інші випадки повт.лікув'!I100</f>
        <v>1</v>
      </c>
    </row>
    <row r="101" spans="1:9" ht="16.5" thickBot="1">
      <c r="A101" s="536" t="s">
        <v>2</v>
      </c>
      <c r="B101" s="537"/>
      <c r="C101" s="149">
        <f>'Табл.2 н.в.'!C99+'Табл.2 рецидиви'!C101+'Табл.2 інші випадки повт.лікув'!C101</f>
        <v>118</v>
      </c>
      <c r="D101" s="149">
        <f>'Табл.2 н.в.'!D99+'Табл.2 рецидиви'!D101+'Табл.2 інші випадки повт.лікув'!D101</f>
        <v>89</v>
      </c>
      <c r="E101" s="132">
        <f>'Табл.2 н.в.'!E99+'Табл.2 рецидиви'!E101+'Табл.2 інші випадки повт.лікув'!E101</f>
        <v>57</v>
      </c>
      <c r="F101" s="132">
        <f>'Табл.2 н.в.'!F99+'Табл.2 рецидиви'!F101+'Табл.2 інші випадки повт.лікув'!F101</f>
        <v>3</v>
      </c>
      <c r="G101" s="132">
        <f>'Табл.2 н.в.'!G99+'Табл.2 рецидиви'!G101+'Табл.2 інші випадки повт.лікув'!G101</f>
        <v>0</v>
      </c>
      <c r="H101" s="131">
        <f>'Табл.2 н.в.'!H99+'Табл.2 рецидиви'!H101+'Табл.2 інші випадки повт.лікув'!H101</f>
        <v>141</v>
      </c>
      <c r="I101" s="273">
        <f>'Табл.2 н.в.'!I99+'Табл.2 рецидиви'!I101+'Табл.2 інші випадки повт.лікув'!I101</f>
        <v>408</v>
      </c>
    </row>
    <row r="103" ht="24.75" customHeight="1">
      <c r="I103" s="18"/>
    </row>
    <row r="104" spans="1:9" ht="28.5" customHeight="1">
      <c r="A104" s="534" t="s">
        <v>67</v>
      </c>
      <c r="B104" s="534"/>
      <c r="C104" s="534"/>
      <c r="D104" s="534"/>
      <c r="E104" s="534"/>
      <c r="F104" s="534"/>
      <c r="G104" s="534"/>
      <c r="H104" s="534"/>
      <c r="I104" s="534"/>
    </row>
    <row r="105" spans="1:9" ht="18.75" thickBot="1">
      <c r="A105" s="504" t="s">
        <v>65</v>
      </c>
      <c r="B105" s="504"/>
      <c r="C105" s="362"/>
      <c r="D105" s="362"/>
      <c r="E105" s="362"/>
      <c r="F105" s="362"/>
      <c r="G105" s="19"/>
      <c r="H105" s="19"/>
      <c r="I105" s="20"/>
    </row>
    <row r="106" spans="1:9" ht="18.75" thickBot="1">
      <c r="A106" s="526" t="s">
        <v>40</v>
      </c>
      <c r="B106" s="527"/>
      <c r="C106" s="528"/>
      <c r="D106" s="388" t="s">
        <v>45</v>
      </c>
      <c r="E106" s="529"/>
      <c r="F106" s="530"/>
      <c r="G106" s="41"/>
      <c r="H106" s="19"/>
      <c r="I106" s="20"/>
    </row>
    <row r="107" spans="1:9" s="10" customFormat="1" ht="39.75" customHeight="1" thickBot="1">
      <c r="A107" s="8" t="s">
        <v>0</v>
      </c>
      <c r="B107" s="8" t="s">
        <v>1</v>
      </c>
      <c r="C107" s="8" t="s">
        <v>56</v>
      </c>
      <c r="D107" s="8" t="s">
        <v>57</v>
      </c>
      <c r="E107" s="8" t="s">
        <v>58</v>
      </c>
      <c r="F107" s="8" t="s">
        <v>59</v>
      </c>
      <c r="G107" s="8" t="s">
        <v>60</v>
      </c>
      <c r="H107" s="240" t="s">
        <v>61</v>
      </c>
      <c r="I107" s="8" t="s">
        <v>62</v>
      </c>
    </row>
    <row r="108" spans="1:11" s="10" customFormat="1" ht="14.25" customHeight="1" thickBot="1">
      <c r="A108" s="384">
        <v>1</v>
      </c>
      <c r="B108" s="59" t="s">
        <v>3</v>
      </c>
      <c r="C108" s="269">
        <f>'Табл.2 н.в.'!C105+'Табл.2 рецидиви'!C108+'Табл.2 інші випадки повт.лікув'!C108</f>
        <v>8</v>
      </c>
      <c r="D108" s="269">
        <f>'Табл.2 н.в.'!D105+'Табл.2 рецидиви'!D108+'Табл.2 інші випадки повт.лікув'!D108</f>
        <v>0</v>
      </c>
      <c r="E108" s="270">
        <f>'Табл.2 н.в.'!E105+'Табл.2 рецидиви'!E108+'Табл.2 інші випадки повт.лікув'!E108</f>
        <v>2</v>
      </c>
      <c r="F108" s="270">
        <f>'Табл.2 н.в.'!F105+'Табл.2 рецидиви'!F108+'Табл.2 інші випадки повт.лікув'!F108</f>
        <v>0</v>
      </c>
      <c r="G108" s="270">
        <f>'Табл.2 н.в.'!G105+'Табл.2 рецидиви'!G108+'Табл.2 інші випадки повт.лікув'!G108</f>
        <v>0</v>
      </c>
      <c r="H108" s="271">
        <f>'Табл.2 н.в.'!H105+'Табл.2 рецидиви'!H108+'Табл.2 інші випадки повт.лікув'!H108</f>
        <v>0</v>
      </c>
      <c r="I108" s="202">
        <f>'Табл.2 н.в.'!I105+'Табл.2 рецидиви'!I108+'Табл.2 інші випадки повт.лікув'!I108</f>
        <v>10</v>
      </c>
      <c r="K108" s="62"/>
    </row>
    <row r="109" spans="1:11" s="10" customFormat="1" ht="15.75" thickBot="1">
      <c r="A109" s="385">
        <v>2</v>
      </c>
      <c r="B109" s="61" t="s">
        <v>4</v>
      </c>
      <c r="C109" s="269">
        <f>'Табл.2 н.в.'!C106+'Табл.2 рецидиви'!C109+'Табл.2 інші випадки повт.лікув'!C109</f>
        <v>3</v>
      </c>
      <c r="D109" s="269">
        <f>'Табл.2 н.в.'!D106+'Табл.2 рецидиви'!D109+'Табл.2 інші випадки повт.лікув'!D109</f>
        <v>2</v>
      </c>
      <c r="E109" s="270">
        <f>'Табл.2 н.в.'!E106+'Табл.2 рецидиви'!E109+'Табл.2 інші випадки повт.лікув'!E109</f>
        <v>3</v>
      </c>
      <c r="F109" s="270">
        <f>'Табл.2 н.в.'!F106+'Табл.2 рецидиви'!F109+'Табл.2 інші випадки повт.лікув'!F109</f>
        <v>0</v>
      </c>
      <c r="G109" s="270">
        <f>'Табл.2 н.в.'!G106+'Табл.2 рецидиви'!G109+'Табл.2 інші випадки повт.лікув'!G109</f>
        <v>0</v>
      </c>
      <c r="H109" s="271">
        <f>'Табл.2 н.в.'!H106+'Табл.2 рецидиви'!H109+'Табл.2 інші випадки повт.лікув'!H109</f>
        <v>0</v>
      </c>
      <c r="I109" s="202">
        <f>'Табл.2 н.в.'!I106+'Табл.2 рецидиви'!I109+'Табл.2 інші випадки повт.лікув'!I109</f>
        <v>8</v>
      </c>
      <c r="K109" s="62"/>
    </row>
    <row r="110" spans="1:9" s="10" customFormat="1" ht="15.75" thickBot="1">
      <c r="A110" s="385">
        <v>3</v>
      </c>
      <c r="B110" s="61" t="s">
        <v>5</v>
      </c>
      <c r="C110" s="269">
        <f>'Табл.2 н.в.'!C107+'Табл.2 рецидиви'!C110+'Табл.2 інші випадки повт.лікув'!C110</f>
        <v>13</v>
      </c>
      <c r="D110" s="269">
        <f>'Табл.2 н.в.'!D107+'Табл.2 рецидиви'!D110+'Табл.2 інші випадки повт.лікув'!D110</f>
        <v>18</v>
      </c>
      <c r="E110" s="270">
        <f>'Табл.2 н.в.'!E107+'Табл.2 рецидиви'!E110+'Табл.2 інші випадки повт.лікув'!E110</f>
        <v>10</v>
      </c>
      <c r="F110" s="270">
        <f>'Табл.2 н.в.'!F107+'Табл.2 рецидиви'!F110+'Табл.2 інші випадки повт.лікув'!F110</f>
        <v>0</v>
      </c>
      <c r="G110" s="270">
        <f>'Табл.2 н.в.'!G107+'Табл.2 рецидиви'!G110+'Табл.2 інші випадки повт.лікув'!G110</f>
        <v>0</v>
      </c>
      <c r="H110" s="271">
        <f>'Табл.2 н.в.'!H107+'Табл.2 рецидиви'!H110+'Табл.2 інші випадки повт.лікув'!H110</f>
        <v>7</v>
      </c>
      <c r="I110" s="202">
        <f>'Табл.2 н.в.'!I107+'Табл.2 рецидиви'!I110+'Табл.2 інші випадки повт.лікув'!I110</f>
        <v>48</v>
      </c>
    </row>
    <row r="111" spans="1:9" s="10" customFormat="1" ht="15.75" thickBot="1">
      <c r="A111" s="386">
        <v>4</v>
      </c>
      <c r="B111" s="61" t="s">
        <v>6</v>
      </c>
      <c r="C111" s="269">
        <f>'Табл.2 н.в.'!C108+'Табл.2 рецидиви'!C111+'Табл.2 інші випадки повт.лікув'!C111</f>
        <v>9</v>
      </c>
      <c r="D111" s="269">
        <f>'Табл.2 н.в.'!D108+'Табл.2 рецидиви'!D111+'Табл.2 інші випадки повт.лікув'!D111</f>
        <v>4</v>
      </c>
      <c r="E111" s="270">
        <f>'Табл.2 н.в.'!E108+'Табл.2 рецидиви'!E111+'Табл.2 інші випадки повт.лікув'!E111</f>
        <v>2</v>
      </c>
      <c r="F111" s="270">
        <f>'Табл.2 н.в.'!F108+'Табл.2 рецидиви'!F111+'Табл.2 інші випадки повт.лікув'!F111</f>
        <v>0</v>
      </c>
      <c r="G111" s="270">
        <f>'Табл.2 н.в.'!G108+'Табл.2 рецидиви'!G111+'Табл.2 інші випадки повт.лікув'!G111</f>
        <v>0</v>
      </c>
      <c r="H111" s="271">
        <f>'Табл.2 н.в.'!H108+'Табл.2 рецидиви'!H111+'Табл.2 інші випадки повт.лікув'!H111</f>
        <v>1</v>
      </c>
      <c r="I111" s="202">
        <f>'Табл.2 н.в.'!I108+'Табл.2 рецидиви'!I111+'Табл.2 інші випадки повт.лікув'!I111</f>
        <v>16</v>
      </c>
    </row>
    <row r="112" spans="1:9" s="10" customFormat="1" ht="15.75" thickBot="1">
      <c r="A112" s="386">
        <v>5</v>
      </c>
      <c r="B112" s="61" t="s">
        <v>7</v>
      </c>
      <c r="C112" s="269">
        <f>'Табл.2 н.в.'!C109+'Табл.2 рецидиви'!C112+'Табл.2 інші випадки повт.лікув'!C112</f>
        <v>2</v>
      </c>
      <c r="D112" s="269">
        <f>'Табл.2 н.в.'!D109+'Табл.2 рецидиви'!D112+'Табл.2 інші випадки повт.лікув'!D112</f>
        <v>2</v>
      </c>
      <c r="E112" s="270">
        <f>'Табл.2 н.в.'!E109+'Табл.2 рецидиви'!E112+'Табл.2 інші випадки повт.лікув'!E112</f>
        <v>0</v>
      </c>
      <c r="F112" s="270">
        <f>'Табл.2 н.в.'!F109+'Табл.2 рецидиви'!F112+'Табл.2 інші випадки повт.лікув'!F112</f>
        <v>0</v>
      </c>
      <c r="G112" s="270">
        <f>'Табл.2 н.в.'!G109+'Табл.2 рецидиви'!G112+'Табл.2 інші випадки повт.лікув'!G112</f>
        <v>0</v>
      </c>
      <c r="H112" s="271">
        <f>'Табл.2 н.в.'!H109+'Табл.2 рецидиви'!H112+'Табл.2 інші випадки повт.лікув'!H112</f>
        <v>1</v>
      </c>
      <c r="I112" s="202">
        <f>'Табл.2 н.в.'!I109+'Табл.2 рецидиви'!I112+'Табл.2 інші випадки повт.лікув'!I112</f>
        <v>5</v>
      </c>
    </row>
    <row r="113" spans="1:9" s="10" customFormat="1" ht="15.75" thickBot="1">
      <c r="A113" s="385">
        <v>6</v>
      </c>
      <c r="B113" s="61" t="s">
        <v>8</v>
      </c>
      <c r="C113" s="269">
        <f>'Табл.2 н.в.'!C110+'Табл.2 рецидиви'!C113+'Табл.2 інші випадки повт.лікув'!C113</f>
        <v>3</v>
      </c>
      <c r="D113" s="269">
        <f>'Табл.2 н.в.'!D110+'Табл.2 рецидиви'!D113+'Табл.2 інші випадки повт.лікув'!D113</f>
        <v>1</v>
      </c>
      <c r="E113" s="270">
        <f>'Табл.2 н.в.'!E110+'Табл.2 рецидиви'!E113+'Табл.2 інші випадки повт.лікув'!E113</f>
        <v>1</v>
      </c>
      <c r="F113" s="270">
        <f>'Табл.2 н.в.'!F110+'Табл.2 рецидиви'!F113+'Табл.2 інші випадки повт.лікув'!F113</f>
        <v>0</v>
      </c>
      <c r="G113" s="270">
        <f>'Табл.2 н.в.'!G110+'Табл.2 рецидиви'!G113+'Табл.2 інші випадки повт.лікув'!G113</f>
        <v>0</v>
      </c>
      <c r="H113" s="271">
        <f>'Табл.2 н.в.'!H110+'Табл.2 рецидиви'!H113+'Табл.2 інші випадки повт.лікув'!H113</f>
        <v>0</v>
      </c>
      <c r="I113" s="202">
        <f>'Табл.2 н.в.'!I110+'Табл.2 рецидиви'!I113+'Табл.2 інші випадки повт.лікув'!I113</f>
        <v>5</v>
      </c>
    </row>
    <row r="114" spans="1:9" s="10" customFormat="1" ht="15.75" thickBot="1">
      <c r="A114" s="385">
        <v>7</v>
      </c>
      <c r="B114" s="61" t="s">
        <v>9</v>
      </c>
      <c r="C114" s="269">
        <f>'Табл.2 н.в.'!C111+'Табл.2 рецидиви'!C114+'Табл.2 інші випадки повт.лікув'!C114</f>
        <v>5</v>
      </c>
      <c r="D114" s="269">
        <f>'Табл.2 н.в.'!D111+'Табл.2 рецидиви'!D114+'Табл.2 інші випадки повт.лікув'!D114</f>
        <v>3</v>
      </c>
      <c r="E114" s="270">
        <f>'Табл.2 н.в.'!E111+'Табл.2 рецидиви'!E114+'Табл.2 інші випадки повт.лікув'!E114</f>
        <v>2</v>
      </c>
      <c r="F114" s="270">
        <f>'Табл.2 н.в.'!F111+'Табл.2 рецидиви'!F114+'Табл.2 інші випадки повт.лікув'!F114</f>
        <v>4</v>
      </c>
      <c r="G114" s="270">
        <f>'Табл.2 н.в.'!G111+'Табл.2 рецидиви'!G114+'Табл.2 інші випадки повт.лікув'!G114</f>
        <v>0</v>
      </c>
      <c r="H114" s="271">
        <f>'Табл.2 н.в.'!H111+'Табл.2 рецидиви'!H114+'Табл.2 інші випадки повт.лікув'!H114</f>
        <v>5</v>
      </c>
      <c r="I114" s="202">
        <f>'Табл.2 н.в.'!I111+'Табл.2 рецидиви'!I114+'Табл.2 інші випадки повт.лікув'!I114</f>
        <v>19</v>
      </c>
    </row>
    <row r="115" spans="1:9" s="10" customFormat="1" ht="15.75" thickBot="1">
      <c r="A115" s="385">
        <v>8</v>
      </c>
      <c r="B115" s="61" t="s">
        <v>10</v>
      </c>
      <c r="C115" s="269">
        <f>'Табл.2 н.в.'!C112+'Табл.2 рецидиви'!C115+'Табл.2 інші випадки повт.лікув'!C115</f>
        <v>7</v>
      </c>
      <c r="D115" s="269">
        <f>'Табл.2 н.в.'!D112+'Табл.2 рецидиви'!D115+'Табл.2 інші випадки повт.лікув'!D115</f>
        <v>1</v>
      </c>
      <c r="E115" s="270">
        <f>'Табл.2 н.в.'!E112+'Табл.2 рецидиви'!E115+'Табл.2 інші випадки повт.лікув'!E115</f>
        <v>2</v>
      </c>
      <c r="F115" s="270">
        <f>'Табл.2 н.в.'!F112+'Табл.2 рецидиви'!F115+'Табл.2 інші випадки повт.лікув'!F115</f>
        <v>0</v>
      </c>
      <c r="G115" s="270">
        <f>'Табл.2 н.в.'!G112+'Табл.2 рецидиви'!G115+'Табл.2 інші випадки повт.лікув'!G115</f>
        <v>0</v>
      </c>
      <c r="H115" s="271">
        <f>'Табл.2 н.в.'!H112+'Табл.2 рецидиви'!H115+'Табл.2 інші випадки повт.лікув'!H115</f>
        <v>0</v>
      </c>
      <c r="I115" s="202">
        <f>'Табл.2 н.в.'!I112+'Табл.2 рецидиви'!I115+'Табл.2 інші випадки повт.лікув'!I115</f>
        <v>10</v>
      </c>
    </row>
    <row r="116" spans="1:9" s="10" customFormat="1" ht="15.75" thickBot="1">
      <c r="A116" s="385">
        <v>9</v>
      </c>
      <c r="B116" s="61" t="s">
        <v>11</v>
      </c>
      <c r="C116" s="269">
        <f>'Табл.2 н.в.'!C113+'Табл.2 рецидиви'!C116+'Табл.2 інші випадки повт.лікув'!C116</f>
        <v>3</v>
      </c>
      <c r="D116" s="269">
        <f>'Табл.2 н.в.'!D113+'Табл.2 рецидиви'!D116+'Табл.2 інші випадки повт.лікув'!D116</f>
        <v>2</v>
      </c>
      <c r="E116" s="270">
        <f>'Табл.2 н.в.'!E113+'Табл.2 рецидиви'!E116+'Табл.2 інші випадки повт.лікув'!E116</f>
        <v>1</v>
      </c>
      <c r="F116" s="270">
        <f>'Табл.2 н.в.'!F113+'Табл.2 рецидиви'!F116+'Табл.2 інші випадки повт.лікув'!F116</f>
        <v>0</v>
      </c>
      <c r="G116" s="270">
        <f>'Табл.2 н.в.'!G113+'Табл.2 рецидиви'!G116+'Табл.2 інші випадки повт.лікув'!G116</f>
        <v>0</v>
      </c>
      <c r="H116" s="271">
        <f>'Табл.2 н.в.'!H113+'Табл.2 рецидиви'!H116+'Табл.2 інші випадки повт.лікув'!H116</f>
        <v>14</v>
      </c>
      <c r="I116" s="202">
        <f>'Табл.2 н.в.'!I113+'Табл.2 рецидиви'!I116+'Табл.2 інші випадки повт.лікув'!I116</f>
        <v>20</v>
      </c>
    </row>
    <row r="117" spans="1:9" s="10" customFormat="1" ht="15.75" thickBot="1">
      <c r="A117" s="385">
        <v>10</v>
      </c>
      <c r="B117" s="61" t="s">
        <v>12</v>
      </c>
      <c r="C117" s="269">
        <f>'Табл.2 н.в.'!C114+'Табл.2 рецидиви'!C117+'Табл.2 інші випадки повт.лікув'!C117</f>
        <v>4</v>
      </c>
      <c r="D117" s="269">
        <f>'Табл.2 н.в.'!D114+'Табл.2 рецидиви'!D117+'Табл.2 інші випадки повт.лікув'!D117</f>
        <v>1</v>
      </c>
      <c r="E117" s="270">
        <f>'Табл.2 н.в.'!E114+'Табл.2 рецидиви'!E117+'Табл.2 інші випадки повт.лікув'!E117</f>
        <v>0</v>
      </c>
      <c r="F117" s="270">
        <f>'Табл.2 н.в.'!F114+'Табл.2 рецидиви'!F117+'Табл.2 інші випадки повт.лікув'!F117</f>
        <v>0</v>
      </c>
      <c r="G117" s="270">
        <f>'Табл.2 н.в.'!G114+'Табл.2 рецидиви'!G117+'Табл.2 інші випадки повт.лікув'!G117</f>
        <v>0</v>
      </c>
      <c r="H117" s="271">
        <f>'Табл.2 н.в.'!H114+'Табл.2 рецидиви'!H117+'Табл.2 інші випадки повт.лікув'!H117</f>
        <v>48</v>
      </c>
      <c r="I117" s="202">
        <f>'Табл.2 н.в.'!I114+'Табл.2 рецидиви'!I117+'Табл.2 інші випадки повт.лікув'!I117</f>
        <v>53</v>
      </c>
    </row>
    <row r="118" spans="1:9" s="10" customFormat="1" ht="15.75" thickBot="1">
      <c r="A118" s="385">
        <v>11</v>
      </c>
      <c r="B118" s="61" t="s">
        <v>13</v>
      </c>
      <c r="C118" s="269">
        <f>'Табл.2 н.в.'!C115+'Табл.2 рецидиви'!C118+'Табл.2 інші випадки повт.лікув'!C118</f>
        <v>7</v>
      </c>
      <c r="D118" s="269">
        <f>'Табл.2 н.в.'!D115+'Табл.2 рецидиви'!D118+'Табл.2 інші випадки повт.лікув'!D118</f>
        <v>0</v>
      </c>
      <c r="E118" s="270">
        <f>'Табл.2 н.в.'!E115+'Табл.2 рецидиви'!E118+'Табл.2 інші випадки повт.лікув'!E118</f>
        <v>1</v>
      </c>
      <c r="F118" s="270">
        <f>'Табл.2 н.в.'!F115+'Табл.2 рецидиви'!F118+'Табл.2 інші випадки повт.лікув'!F118</f>
        <v>0</v>
      </c>
      <c r="G118" s="270">
        <f>'Табл.2 н.в.'!G115+'Табл.2 рецидиви'!G118+'Табл.2 інші випадки повт.лікув'!G118</f>
        <v>0</v>
      </c>
      <c r="H118" s="271">
        <f>'Табл.2 н.в.'!H115+'Табл.2 рецидиви'!H118+'Табл.2 інші випадки повт.лікув'!H118</f>
        <v>4</v>
      </c>
      <c r="I118" s="202">
        <f>'Табл.2 н.в.'!I115+'Табл.2 рецидиви'!I118+'Табл.2 інші випадки повт.лікув'!I118</f>
        <v>12</v>
      </c>
    </row>
    <row r="119" spans="1:9" s="10" customFormat="1" ht="15.75" thickBot="1">
      <c r="A119" s="385">
        <v>12</v>
      </c>
      <c r="B119" s="61" t="s">
        <v>14</v>
      </c>
      <c r="C119" s="269">
        <f>'Табл.2 н.в.'!C116+'Табл.2 рецидиви'!C119+'Табл.2 інші випадки повт.лікув'!C119</f>
        <v>12</v>
      </c>
      <c r="D119" s="269">
        <f>'Табл.2 н.в.'!D116+'Табл.2 рецидиви'!D119+'Табл.2 інші випадки повт.лікув'!D119</f>
        <v>12</v>
      </c>
      <c r="E119" s="270">
        <f>'Табл.2 н.в.'!E116+'Табл.2 рецидиви'!E119+'Табл.2 інші випадки повт.лікув'!E119</f>
        <v>5</v>
      </c>
      <c r="F119" s="270">
        <f>'Табл.2 н.в.'!F116+'Табл.2 рецидиви'!F119+'Табл.2 інші випадки повт.лікув'!F119</f>
        <v>0</v>
      </c>
      <c r="G119" s="270">
        <f>'Табл.2 н.в.'!G116+'Табл.2 рецидиви'!G119+'Табл.2 інші випадки повт.лікув'!G119</f>
        <v>0</v>
      </c>
      <c r="H119" s="271">
        <f>'Табл.2 н.в.'!H116+'Табл.2 рецидиви'!H119+'Табл.2 інші випадки повт.лікув'!H119</f>
        <v>5</v>
      </c>
      <c r="I119" s="202">
        <f>'Табл.2 н.в.'!I116+'Табл.2 рецидиви'!I119+'Табл.2 інші випадки повт.лікув'!I119</f>
        <v>34</v>
      </c>
    </row>
    <row r="120" spans="1:9" s="10" customFormat="1" ht="15.75" thickBot="1">
      <c r="A120" s="386">
        <v>13</v>
      </c>
      <c r="B120" s="61" t="s">
        <v>15</v>
      </c>
      <c r="C120" s="269">
        <f>'Табл.2 н.в.'!C117+'Табл.2 рецидиви'!C120+'Табл.2 інші випадки повт.лікув'!C120</f>
        <v>2</v>
      </c>
      <c r="D120" s="269">
        <f>'Табл.2 н.в.'!D117+'Табл.2 рецидиви'!D120+'Табл.2 інші випадки повт.лікув'!D120</f>
        <v>7</v>
      </c>
      <c r="E120" s="270">
        <f>'Табл.2 н.в.'!E117+'Табл.2 рецидиви'!E120+'Табл.2 інші випадки повт.лікув'!E120</f>
        <v>2</v>
      </c>
      <c r="F120" s="270">
        <f>'Табл.2 н.в.'!F117+'Табл.2 рецидиви'!F120+'Табл.2 інші випадки повт.лікув'!F120</f>
        <v>0</v>
      </c>
      <c r="G120" s="270">
        <f>'Табл.2 н.в.'!G117+'Табл.2 рецидиви'!G120+'Табл.2 інші випадки повт.лікув'!G120</f>
        <v>0</v>
      </c>
      <c r="H120" s="271">
        <f>'Табл.2 н.в.'!H117+'Табл.2 рецидиви'!H120+'Табл.2 інші випадки повт.лікув'!H120</f>
        <v>0</v>
      </c>
      <c r="I120" s="202">
        <f>'Табл.2 н.в.'!I117+'Табл.2 рецидиви'!I120+'Табл.2 інші випадки повт.лікув'!I120</f>
        <v>11</v>
      </c>
    </row>
    <row r="121" spans="1:9" s="10" customFormat="1" ht="15.75" thickBot="1">
      <c r="A121" s="386">
        <v>14</v>
      </c>
      <c r="B121" s="61" t="s">
        <v>16</v>
      </c>
      <c r="C121" s="269">
        <f>'Табл.2 н.в.'!C118+'Табл.2 рецидиви'!C121+'Табл.2 інші випадки повт.лікув'!C121</f>
        <v>13</v>
      </c>
      <c r="D121" s="269">
        <f>'Табл.2 н.в.'!D118+'Табл.2 рецидиви'!D121+'Табл.2 інші випадки повт.лікув'!D121</f>
        <v>20</v>
      </c>
      <c r="E121" s="270">
        <f>'Табл.2 н.в.'!E118+'Табл.2 рецидиви'!E121+'Табл.2 інші випадки повт.лікув'!E121</f>
        <v>15</v>
      </c>
      <c r="F121" s="270">
        <f>'Табл.2 н.в.'!F118+'Табл.2 рецидиви'!F121+'Табл.2 інші випадки повт.лікув'!F121</f>
        <v>0</v>
      </c>
      <c r="G121" s="270">
        <f>'Табл.2 н.в.'!G118+'Табл.2 рецидиви'!G121+'Табл.2 інші випадки повт.лікув'!G121</f>
        <v>0</v>
      </c>
      <c r="H121" s="271">
        <f>'Табл.2 н.в.'!H118+'Табл.2 рецидиви'!H121+'Табл.2 інші випадки повт.лікув'!H121</f>
        <v>0</v>
      </c>
      <c r="I121" s="202">
        <f>'Табл.2 н.в.'!I118+'Табл.2 рецидиви'!I121+'Табл.2 інші випадки повт.лікув'!I121</f>
        <v>48</v>
      </c>
    </row>
    <row r="122" spans="1:9" s="10" customFormat="1" ht="15.75" thickBot="1">
      <c r="A122" s="386">
        <v>15</v>
      </c>
      <c r="B122" s="61" t="s">
        <v>17</v>
      </c>
      <c r="C122" s="269">
        <f>'Табл.2 н.в.'!C119+'Табл.2 рецидиви'!C122+'Табл.2 інші випадки повт.лікув'!C122</f>
        <v>8</v>
      </c>
      <c r="D122" s="269">
        <f>'Табл.2 н.в.'!D119+'Табл.2 рецидиви'!D122+'Табл.2 інші випадки повт.лікув'!D122</f>
        <v>3</v>
      </c>
      <c r="E122" s="270">
        <f>'Табл.2 н.в.'!E119+'Табл.2 рецидиви'!E122+'Табл.2 інші випадки повт.лікув'!E122</f>
        <v>0</v>
      </c>
      <c r="F122" s="270">
        <f>'Табл.2 н.в.'!F119+'Табл.2 рецидиви'!F122+'Табл.2 інші випадки повт.лікув'!F122</f>
        <v>0</v>
      </c>
      <c r="G122" s="270">
        <f>'Табл.2 н.в.'!G119+'Табл.2 рецидиви'!G122+'Табл.2 інші випадки повт.лікув'!G122</f>
        <v>0</v>
      </c>
      <c r="H122" s="271">
        <f>'Табл.2 н.в.'!H119+'Табл.2 рецидиви'!H122+'Табл.2 інші випадки повт.лікув'!H122</f>
        <v>9</v>
      </c>
      <c r="I122" s="202">
        <f>'Табл.2 н.в.'!I119+'Табл.2 рецидиви'!I122+'Табл.2 інші випадки повт.лікув'!I122</f>
        <v>20</v>
      </c>
    </row>
    <row r="123" spans="1:9" s="10" customFormat="1" ht="15.75" thickBot="1">
      <c r="A123" s="385">
        <v>16</v>
      </c>
      <c r="B123" s="61" t="s">
        <v>18</v>
      </c>
      <c r="C123" s="269">
        <f>'Табл.2 н.в.'!C120+'Табл.2 рецидиви'!C123+'Табл.2 інші випадки повт.лікув'!C123</f>
        <v>5</v>
      </c>
      <c r="D123" s="269">
        <f>'Табл.2 н.в.'!D120+'Табл.2 рецидиви'!D123+'Табл.2 інші випадки повт.лікув'!D123</f>
        <v>0</v>
      </c>
      <c r="E123" s="270">
        <f>'Табл.2 н.в.'!E120+'Табл.2 рецидиви'!E123+'Табл.2 інші випадки повт.лікув'!E123</f>
        <v>1</v>
      </c>
      <c r="F123" s="270">
        <f>'Табл.2 н.в.'!F120+'Табл.2 рецидиви'!F123+'Табл.2 інші випадки повт.лікув'!F123</f>
        <v>0</v>
      </c>
      <c r="G123" s="270">
        <f>'Табл.2 н.в.'!G120+'Табл.2 рецидиви'!G123+'Табл.2 інші випадки повт.лікув'!G123</f>
        <v>0</v>
      </c>
      <c r="H123" s="271">
        <f>'Табл.2 н.в.'!H120+'Табл.2 рецидиви'!H123+'Табл.2 інші випадки повт.лікув'!H123</f>
        <v>1</v>
      </c>
      <c r="I123" s="202">
        <f>'Табл.2 н.в.'!I120+'Табл.2 рецидиви'!I123+'Табл.2 інші випадки повт.лікув'!I123</f>
        <v>7</v>
      </c>
    </row>
    <row r="124" spans="1:9" s="10" customFormat="1" ht="15.75" thickBot="1">
      <c r="A124" s="385">
        <v>17</v>
      </c>
      <c r="B124" s="61" t="s">
        <v>19</v>
      </c>
      <c r="C124" s="269">
        <f>'Табл.2 н.в.'!C121+'Табл.2 рецидиви'!C124+'Табл.2 інші випадки повт.лікув'!C124</f>
        <v>4</v>
      </c>
      <c r="D124" s="269">
        <f>'Табл.2 н.в.'!D121+'Табл.2 рецидиви'!D124+'Табл.2 інші випадки повт.лікув'!D124</f>
        <v>0</v>
      </c>
      <c r="E124" s="270">
        <f>'Табл.2 н.в.'!E121+'Табл.2 рецидиви'!E124+'Табл.2 інші випадки повт.лікув'!E124</f>
        <v>1</v>
      </c>
      <c r="F124" s="270">
        <f>'Табл.2 н.в.'!F121+'Табл.2 рецидиви'!F124+'Табл.2 інші випадки повт.лікув'!F124</f>
        <v>0</v>
      </c>
      <c r="G124" s="270">
        <f>'Табл.2 н.в.'!G121+'Табл.2 рецидиви'!G124+'Табл.2 інші випадки повт.лікув'!G124</f>
        <v>0</v>
      </c>
      <c r="H124" s="271">
        <f>'Табл.2 н.в.'!H121+'Табл.2 рецидиви'!H124+'Табл.2 інші випадки повт.лікув'!H124</f>
        <v>3</v>
      </c>
      <c r="I124" s="202">
        <f>'Табл.2 н.в.'!I121+'Табл.2 рецидиви'!I124+'Табл.2 інші випадки повт.лікув'!I124</f>
        <v>8</v>
      </c>
    </row>
    <row r="125" spans="1:9" s="10" customFormat="1" ht="15.75" thickBot="1">
      <c r="A125" s="386">
        <v>18</v>
      </c>
      <c r="B125" s="61" t="s">
        <v>20</v>
      </c>
      <c r="C125" s="269">
        <f>'Табл.2 н.в.'!C122+'Табл.2 рецидиви'!C125+'Табл.2 інші випадки повт.лікув'!C125</f>
        <v>3</v>
      </c>
      <c r="D125" s="269">
        <f>'Табл.2 н.в.'!D122+'Табл.2 рецидиви'!D125+'Табл.2 інші випадки повт.лікув'!D125</f>
        <v>1</v>
      </c>
      <c r="E125" s="270">
        <f>'Табл.2 н.в.'!E122+'Табл.2 рецидиви'!E125+'Табл.2 інші випадки повт.лікув'!E125</f>
        <v>0</v>
      </c>
      <c r="F125" s="270">
        <f>'Табл.2 н.в.'!F122+'Табл.2 рецидиви'!F125+'Табл.2 інші випадки повт.лікув'!F125</f>
        <v>0</v>
      </c>
      <c r="G125" s="270">
        <f>'Табл.2 н.в.'!G122+'Табл.2 рецидиви'!G125+'Табл.2 інші випадки повт.лікув'!G125</f>
        <v>0</v>
      </c>
      <c r="H125" s="271">
        <f>'Табл.2 н.в.'!H122+'Табл.2 рецидиви'!H125+'Табл.2 інші випадки повт.лікув'!H125</f>
        <v>0</v>
      </c>
      <c r="I125" s="202">
        <f>'Табл.2 н.в.'!I122+'Табл.2 рецидиви'!I125+'Табл.2 інші випадки повт.лікув'!I125</f>
        <v>4</v>
      </c>
    </row>
    <row r="126" spans="1:9" s="10" customFormat="1" ht="15.75" thickBot="1">
      <c r="A126" s="386">
        <v>19</v>
      </c>
      <c r="B126" s="61" t="s">
        <v>21</v>
      </c>
      <c r="C126" s="269">
        <f>'Табл.2 н.в.'!C123+'Табл.2 рецидиви'!C126+'Табл.2 інші випадки повт.лікув'!C126</f>
        <v>7</v>
      </c>
      <c r="D126" s="269">
        <f>'Табл.2 н.в.'!D123+'Табл.2 рецидиви'!D126+'Табл.2 інші випадки повт.лікув'!D126</f>
        <v>1</v>
      </c>
      <c r="E126" s="270">
        <f>'Табл.2 н.в.'!E123+'Табл.2 рецидиви'!E126+'Табл.2 інші випадки повт.лікув'!E126</f>
        <v>6</v>
      </c>
      <c r="F126" s="270">
        <f>'Табл.2 н.в.'!F123+'Табл.2 рецидиви'!F126+'Табл.2 інші випадки повт.лікув'!F126</f>
        <v>0</v>
      </c>
      <c r="G126" s="270">
        <f>'Табл.2 н.в.'!G123+'Табл.2 рецидиви'!G126+'Табл.2 інші випадки повт.лікув'!G126</f>
        <v>0</v>
      </c>
      <c r="H126" s="271">
        <f>'Табл.2 н.в.'!H123+'Табл.2 рецидиви'!H126+'Табл.2 інші випадки повт.лікув'!H126</f>
        <v>1</v>
      </c>
      <c r="I126" s="202">
        <f>'Табл.2 н.в.'!I123+'Табл.2 рецидиви'!I126+'Табл.2 інші випадки повт.лікув'!I126</f>
        <v>15</v>
      </c>
    </row>
    <row r="127" spans="1:9" s="10" customFormat="1" ht="15.75" thickBot="1">
      <c r="A127" s="385">
        <v>20</v>
      </c>
      <c r="B127" s="61" t="s">
        <v>22</v>
      </c>
      <c r="C127" s="269">
        <f>'Табл.2 н.в.'!C124+'Табл.2 рецидиви'!C127+'Табл.2 інші випадки повт.лікув'!C127</f>
        <v>3</v>
      </c>
      <c r="D127" s="269">
        <f>'Табл.2 н.в.'!D124+'Табл.2 рецидиви'!D127+'Табл.2 інші випадки повт.лікув'!D127</f>
        <v>2</v>
      </c>
      <c r="E127" s="270">
        <f>'Табл.2 н.в.'!E124+'Табл.2 рецидиви'!E127+'Табл.2 інші випадки повт.лікув'!E127</f>
        <v>0</v>
      </c>
      <c r="F127" s="270">
        <f>'Табл.2 н.в.'!F124+'Табл.2 рецидиви'!F127+'Табл.2 інші випадки повт.лікув'!F127</f>
        <v>0</v>
      </c>
      <c r="G127" s="270">
        <f>'Табл.2 н.в.'!G124+'Табл.2 рецидиви'!G127+'Табл.2 інші випадки повт.лікув'!G127</f>
        <v>0</v>
      </c>
      <c r="H127" s="271">
        <f>'Табл.2 н.в.'!H124+'Табл.2 рецидиви'!H127+'Табл.2 інші випадки повт.лікув'!H127</f>
        <v>0</v>
      </c>
      <c r="I127" s="202">
        <f>'Табл.2 н.в.'!I124+'Табл.2 рецидиви'!I127+'Табл.2 інші випадки повт.лікув'!I127</f>
        <v>5</v>
      </c>
    </row>
    <row r="128" spans="1:9" s="10" customFormat="1" ht="15.75" thickBot="1">
      <c r="A128" s="385">
        <v>21</v>
      </c>
      <c r="B128" s="61" t="s">
        <v>23</v>
      </c>
      <c r="C128" s="269">
        <f>'Табл.2 н.в.'!C125+'Табл.2 рецидиви'!C128+'Табл.2 інші випадки повт.лікув'!C128</f>
        <v>4</v>
      </c>
      <c r="D128" s="269">
        <f>'Табл.2 н.в.'!D125+'Табл.2 рецидиви'!D128+'Табл.2 інші випадки повт.лікув'!D128</f>
        <v>0</v>
      </c>
      <c r="E128" s="270">
        <f>'Табл.2 н.в.'!E125+'Табл.2 рецидиви'!E128+'Табл.2 інші випадки повт.лікув'!E128</f>
        <v>1</v>
      </c>
      <c r="F128" s="270">
        <f>'Табл.2 н.в.'!F125+'Табл.2 рецидиви'!F128+'Табл.2 інші випадки повт.лікув'!F128</f>
        <v>0</v>
      </c>
      <c r="G128" s="270">
        <f>'Табл.2 н.в.'!G125+'Табл.2 рецидиви'!G128+'Табл.2 інші випадки повт.лікув'!G128</f>
        <v>0</v>
      </c>
      <c r="H128" s="271">
        <f>'Табл.2 н.в.'!H125+'Табл.2 рецидиви'!H128+'Табл.2 інші випадки повт.лікув'!H128</f>
        <v>5</v>
      </c>
      <c r="I128" s="202">
        <f>'Табл.2 н.в.'!I125+'Табл.2 рецидиви'!I128+'Табл.2 інші випадки повт.лікув'!I128</f>
        <v>10</v>
      </c>
    </row>
    <row r="129" spans="1:9" s="10" customFormat="1" ht="15.75" thickBot="1">
      <c r="A129" s="385">
        <v>22</v>
      </c>
      <c r="B129" s="61" t="s">
        <v>24</v>
      </c>
      <c r="C129" s="269">
        <f>'Табл.2 н.в.'!C126+'Табл.2 рецидиви'!C129+'Табл.2 інші випадки повт.лікув'!C129</f>
        <v>5</v>
      </c>
      <c r="D129" s="269">
        <f>'Табл.2 н.в.'!D126+'Табл.2 рецидиви'!D129+'Табл.2 інші випадки повт.лікув'!D129</f>
        <v>2</v>
      </c>
      <c r="E129" s="270">
        <f>'Табл.2 н.в.'!E126+'Табл.2 рецидиви'!E129+'Табл.2 інші випадки повт.лікув'!E129</f>
        <v>0</v>
      </c>
      <c r="F129" s="270">
        <f>'Табл.2 н.в.'!F126+'Табл.2 рецидиви'!F129+'Табл.2 інші випадки повт.лікув'!F129</f>
        <v>0</v>
      </c>
      <c r="G129" s="270">
        <f>'Табл.2 н.в.'!G126+'Табл.2 рецидиви'!G129+'Табл.2 інші випадки повт.лікув'!G129</f>
        <v>0</v>
      </c>
      <c r="H129" s="271">
        <f>'Табл.2 н.в.'!H126+'Табл.2 рецидиви'!H129+'Табл.2 інші випадки повт.лікув'!H129</f>
        <v>5</v>
      </c>
      <c r="I129" s="202">
        <f>'Табл.2 н.в.'!I126+'Табл.2 рецидиви'!I129+'Табл.2 інші випадки повт.лікув'!I129</f>
        <v>12</v>
      </c>
    </row>
    <row r="130" spans="1:9" s="10" customFormat="1" ht="15.75" thickBot="1">
      <c r="A130" s="385">
        <v>23</v>
      </c>
      <c r="B130" s="61" t="s">
        <v>25</v>
      </c>
      <c r="C130" s="269">
        <f>'Табл.2 н.в.'!C127+'Табл.2 рецидиви'!C130+'Табл.2 інші випадки повт.лікув'!C130</f>
        <v>3</v>
      </c>
      <c r="D130" s="269">
        <f>'Табл.2 н.в.'!D127+'Табл.2 рецидиви'!D130+'Табл.2 інші випадки повт.лікув'!D130</f>
        <v>2</v>
      </c>
      <c r="E130" s="270">
        <f>'Табл.2 н.в.'!E127+'Табл.2 рецидиви'!E130+'Табл.2 інші випадки повт.лікув'!E130</f>
        <v>1</v>
      </c>
      <c r="F130" s="270">
        <f>'Табл.2 н.в.'!F127+'Табл.2 рецидиви'!F130+'Табл.2 інші випадки повт.лікув'!F130</f>
        <v>0</v>
      </c>
      <c r="G130" s="270">
        <f>'Табл.2 н.в.'!G127+'Табл.2 рецидиви'!G130+'Табл.2 інші випадки повт.лікув'!G130</f>
        <v>0</v>
      </c>
      <c r="H130" s="271">
        <f>'Табл.2 н.в.'!H127+'Табл.2 рецидиви'!H130+'Табл.2 інші випадки повт.лікув'!H130</f>
        <v>7</v>
      </c>
      <c r="I130" s="202">
        <f>'Табл.2 н.в.'!I127+'Табл.2 рецидиви'!I130+'Табл.2 інші випадки повт.лікув'!I130</f>
        <v>13</v>
      </c>
    </row>
    <row r="131" spans="1:9" s="10" customFormat="1" ht="15.75" thickBot="1">
      <c r="A131" s="386">
        <v>24</v>
      </c>
      <c r="B131" s="61" t="s">
        <v>26</v>
      </c>
      <c r="C131" s="269">
        <f>'Табл.2 н.в.'!C128+'Табл.2 рецидиви'!C131+'Табл.2 інші випадки повт.лікув'!C131</f>
        <v>5</v>
      </c>
      <c r="D131" s="269">
        <f>'Табл.2 н.в.'!D128+'Табл.2 рецидиви'!D131+'Табл.2 інші випадки повт.лікув'!D131</f>
        <v>1</v>
      </c>
      <c r="E131" s="270">
        <f>'Табл.2 н.в.'!E128+'Табл.2 рецидиви'!E131+'Табл.2 інші випадки повт.лікув'!E131</f>
        <v>3</v>
      </c>
      <c r="F131" s="270">
        <f>'Табл.2 н.в.'!F128+'Табл.2 рецидиви'!F131+'Табл.2 інші випадки повт.лікув'!F131</f>
        <v>0</v>
      </c>
      <c r="G131" s="270">
        <f>'Табл.2 н.в.'!G128+'Табл.2 рецидиви'!G131+'Табл.2 інші випадки повт.лікув'!G131</f>
        <v>0</v>
      </c>
      <c r="H131" s="271">
        <f>'Табл.2 н.в.'!H128+'Табл.2 рецидиви'!H131+'Табл.2 інші випадки повт.лікув'!H131</f>
        <v>0</v>
      </c>
      <c r="I131" s="202">
        <f>'Табл.2 н.в.'!I128+'Табл.2 рецидиви'!I131+'Табл.2 інші випадки повт.лікув'!I131</f>
        <v>9</v>
      </c>
    </row>
    <row r="132" spans="1:9" s="10" customFormat="1" ht="15.75" thickBot="1">
      <c r="A132" s="385">
        <v>25</v>
      </c>
      <c r="B132" s="61" t="s">
        <v>27</v>
      </c>
      <c r="C132" s="269">
        <f>'Табл.2 н.в.'!C129+'Табл.2 рецидиви'!C132+'Табл.2 інші випадки повт.лікув'!C132</f>
        <v>7</v>
      </c>
      <c r="D132" s="269">
        <f>'Табл.2 н.в.'!D129+'Табл.2 рецидиви'!D132+'Табл.2 інші випадки повт.лікув'!D132</f>
        <v>5</v>
      </c>
      <c r="E132" s="270">
        <f>'Табл.2 н.в.'!E129+'Табл.2 рецидиви'!E132+'Табл.2 інші випадки повт.лікув'!E132</f>
        <v>1</v>
      </c>
      <c r="F132" s="270">
        <f>'Табл.2 н.в.'!F129+'Табл.2 рецидиви'!F132+'Табл.2 інші випадки повт.лікув'!F132</f>
        <v>0</v>
      </c>
      <c r="G132" s="270">
        <f>'Табл.2 н.в.'!G129+'Табл.2 рецидиви'!G132+'Табл.2 інші випадки повт.лікув'!G132</f>
        <v>0</v>
      </c>
      <c r="H132" s="271">
        <f>'Табл.2 н.в.'!H129+'Табл.2 рецидиви'!H132+'Табл.2 інші випадки повт.лікув'!H132</f>
        <v>2</v>
      </c>
      <c r="I132" s="202">
        <f>'Табл.2 н.в.'!I129+'Табл.2 рецидиви'!I132+'Табл.2 інші випадки повт.лікув'!I132</f>
        <v>15</v>
      </c>
    </row>
    <row r="133" spans="1:9" s="10" customFormat="1" ht="15.75" thickBot="1">
      <c r="A133" s="385">
        <v>26</v>
      </c>
      <c r="B133" s="230" t="s">
        <v>51</v>
      </c>
      <c r="C133" s="269">
        <f>'Табл.2 н.в.'!C130+'Табл.2 рецидиви'!C133+'Табл.2 інші випадки повт.лікув'!C133</f>
        <v>0</v>
      </c>
      <c r="D133" s="269">
        <f>'Табл.2 н.в.'!D130+'Табл.2 рецидиви'!D133+'Табл.2 інші випадки повт.лікув'!D133</f>
        <v>2</v>
      </c>
      <c r="E133" s="270">
        <f>'Табл.2 н.в.'!E130+'Табл.2 рецидиви'!E133+'Табл.2 інші випадки повт.лікув'!E133</f>
        <v>0</v>
      </c>
      <c r="F133" s="270">
        <f>'Табл.2 н.в.'!F130+'Табл.2 рецидиви'!F133+'Табл.2 інші випадки повт.лікув'!F133</f>
        <v>0</v>
      </c>
      <c r="G133" s="270">
        <f>'Табл.2 н.в.'!G130+'Табл.2 рецидиви'!G133+'Табл.2 інші випадки повт.лікув'!G133</f>
        <v>0</v>
      </c>
      <c r="H133" s="271">
        <f>'Табл.2 н.в.'!H130+'Табл.2 рецидиви'!H133+'Табл.2 інші випадки повт.лікув'!H133</f>
        <v>22</v>
      </c>
      <c r="I133" s="202">
        <f>'Табл.2 н.в.'!I130+'Табл.2 рецидиви'!I133+'Табл.2 інші випадки повт.лікув'!I133</f>
        <v>24</v>
      </c>
    </row>
    <row r="134" spans="1:9" s="10" customFormat="1" ht="18" customHeight="1" thickBot="1">
      <c r="A134" s="387">
        <v>27</v>
      </c>
      <c r="B134" s="231" t="s">
        <v>46</v>
      </c>
      <c r="C134" s="269">
        <f>'Табл.2 н.в.'!C131+'Табл.2 рецидиви'!C134+'Табл.2 інші випадки повт.лікув'!C134</f>
        <v>0</v>
      </c>
      <c r="D134" s="269">
        <f>'Табл.2 н.в.'!D131+'Табл.2 рецидиви'!D134+'Табл.2 інші випадки повт.лікув'!D134</f>
        <v>0</v>
      </c>
      <c r="E134" s="270">
        <f>'Табл.2 н.в.'!E131+'Табл.2 рецидиви'!E134+'Табл.2 інші випадки повт.лікув'!E134</f>
        <v>0</v>
      </c>
      <c r="F134" s="270">
        <f>'Табл.2 н.в.'!F131+'Табл.2 рецидиви'!F134+'Табл.2 інші випадки повт.лікув'!F134</f>
        <v>0</v>
      </c>
      <c r="G134" s="270">
        <f>'Табл.2 н.в.'!G131+'Табл.2 рецидиви'!G134+'Табл.2 інші випадки повт.лікув'!G134</f>
        <v>0</v>
      </c>
      <c r="H134" s="271">
        <f>'Табл.2 н.в.'!H131+'Табл.2 рецидиви'!H134+'Табл.2 інші випадки повт.лікув'!H134</f>
        <v>4</v>
      </c>
      <c r="I134" s="202">
        <f>'Табл.2 н.в.'!I131+'Табл.2 рецидиви'!I134+'Табл.2 інші випадки повт.лікув'!I134</f>
        <v>4</v>
      </c>
    </row>
    <row r="135" spans="1:9" ht="16.5" thickBot="1">
      <c r="A135" s="536" t="s">
        <v>2</v>
      </c>
      <c r="B135" s="537"/>
      <c r="C135" s="149">
        <f>'Табл.2 н.в.'!C132+'Табл.2 рецидиви'!C135+'Табл.2 інші випадки повт.лікув'!C135</f>
        <v>145</v>
      </c>
      <c r="D135" s="149">
        <f>'Табл.2 н.в.'!D132+'Табл.2 рецидиви'!D135+'Табл.2 інші випадки повт.лікув'!D135</f>
        <v>92</v>
      </c>
      <c r="E135" s="132">
        <f>'Табл.2 н.в.'!E132+'Табл.2 рецидиви'!E135+'Табл.2 інші випадки повт.лікув'!E135</f>
        <v>60</v>
      </c>
      <c r="F135" s="132">
        <f>'Табл.2 н.в.'!F132+'Табл.2 рецидиви'!F135+'Табл.2 інші випадки повт.лікув'!F135</f>
        <v>4</v>
      </c>
      <c r="G135" s="132">
        <f>'Табл.2 н.в.'!G132+'Табл.2 рецидиви'!G135+'Табл.2 інші випадки повт.лікув'!G135</f>
        <v>0</v>
      </c>
      <c r="H135" s="131">
        <f>'Табл.2 н.в.'!H132+'Табл.2 рецидиви'!H135+'Табл.2 інші випадки повт.лікув'!H135</f>
        <v>144</v>
      </c>
      <c r="I135" s="273">
        <f>'Табл.2 н.в.'!I132+'Табл.2 рецидиви'!I135+'Табл.2 інші випадки повт.лікув'!I135</f>
        <v>445</v>
      </c>
    </row>
    <row r="136" spans="3:9" ht="15">
      <c r="C136" s="54"/>
      <c r="D136" s="54"/>
      <c r="E136" s="54"/>
      <c r="F136" s="54"/>
      <c r="G136" s="54"/>
      <c r="H136" s="54"/>
      <c r="I136" s="53"/>
    </row>
    <row r="138" spans="1:9" ht="27.75" customHeight="1">
      <c r="A138" s="534" t="s">
        <v>67</v>
      </c>
      <c r="B138" s="534"/>
      <c r="C138" s="534"/>
      <c r="D138" s="534"/>
      <c r="E138" s="534"/>
      <c r="F138" s="534"/>
      <c r="G138" s="534"/>
      <c r="H138" s="534"/>
      <c r="I138" s="534"/>
    </row>
    <row r="139" spans="1:9" ht="18.75" thickBot="1">
      <c r="A139" s="553" t="s">
        <v>65</v>
      </c>
      <c r="B139" s="553"/>
      <c r="C139" s="362"/>
      <c r="D139" s="362"/>
      <c r="E139" s="362"/>
      <c r="F139" s="362"/>
      <c r="G139" s="19"/>
      <c r="H139" s="19"/>
      <c r="I139" s="20"/>
    </row>
    <row r="140" spans="1:9" ht="18.75" thickBot="1">
      <c r="A140" s="526" t="s">
        <v>40</v>
      </c>
      <c r="B140" s="527"/>
      <c r="C140" s="528"/>
      <c r="D140" s="550" t="s">
        <v>72</v>
      </c>
      <c r="E140" s="551"/>
      <c r="F140" s="552"/>
      <c r="G140" s="41"/>
      <c r="H140" s="19"/>
      <c r="I140" s="20"/>
    </row>
    <row r="141" spans="1:9" s="10" customFormat="1" ht="39.75" customHeight="1" thickBot="1">
      <c r="A141" s="8" t="s">
        <v>0</v>
      </c>
      <c r="B141" s="8" t="s">
        <v>1</v>
      </c>
      <c r="C141" s="242" t="s">
        <v>56</v>
      </c>
      <c r="D141" s="242" t="s">
        <v>57</v>
      </c>
      <c r="E141" s="242" t="s">
        <v>58</v>
      </c>
      <c r="F141" s="242" t="s">
        <v>59</v>
      </c>
      <c r="G141" s="242" t="s">
        <v>60</v>
      </c>
      <c r="H141" s="268" t="s">
        <v>61</v>
      </c>
      <c r="I141" s="8" t="s">
        <v>62</v>
      </c>
    </row>
    <row r="142" spans="1:11" s="10" customFormat="1" ht="18" customHeight="1" thickBot="1">
      <c r="A142" s="384">
        <v>1</v>
      </c>
      <c r="B142" s="59" t="s">
        <v>3</v>
      </c>
      <c r="C142" s="318">
        <f>C6+C40+C74+C108</f>
        <v>17</v>
      </c>
      <c r="D142" s="119">
        <f>D6+D40+D74+D108</f>
        <v>4</v>
      </c>
      <c r="E142" s="119">
        <f>E6+E40+E74+E108</f>
        <v>11</v>
      </c>
      <c r="F142" s="119">
        <f>F6+F40+F74+F108</f>
        <v>0</v>
      </c>
      <c r="G142" s="119">
        <f>G6+G40+G74+G108</f>
        <v>0</v>
      </c>
      <c r="H142" s="319">
        <f>H6+H40+H74+H108</f>
        <v>7</v>
      </c>
      <c r="I142" s="202">
        <f>I6+I40+I74+I108</f>
        <v>39</v>
      </c>
      <c r="K142" s="62"/>
    </row>
    <row r="143" spans="1:11" s="10" customFormat="1" ht="15.75" thickBot="1">
      <c r="A143" s="385">
        <v>2</v>
      </c>
      <c r="B143" s="61" t="s">
        <v>4</v>
      </c>
      <c r="C143" s="318">
        <f>C7+C41+C75+C109</f>
        <v>15</v>
      </c>
      <c r="D143" s="119">
        <f>D7+D41+D75+D109</f>
        <v>4</v>
      </c>
      <c r="E143" s="119">
        <f>E7+E41+E75+E109</f>
        <v>7</v>
      </c>
      <c r="F143" s="119">
        <f>F7+F41+F75+F109</f>
        <v>0</v>
      </c>
      <c r="G143" s="119">
        <f>G7+G41+G75+G109</f>
        <v>0</v>
      </c>
      <c r="H143" s="319">
        <f>H7+H41+H75+H109</f>
        <v>13</v>
      </c>
      <c r="I143" s="202">
        <f>I7+I41+I75+I109</f>
        <v>39</v>
      </c>
      <c r="K143" s="62"/>
    </row>
    <row r="144" spans="1:9" s="10" customFormat="1" ht="15.75" thickBot="1">
      <c r="A144" s="385">
        <v>3</v>
      </c>
      <c r="B144" s="61" t="s">
        <v>5</v>
      </c>
      <c r="C144" s="318">
        <f>C8+C42+C76+C110</f>
        <v>59</v>
      </c>
      <c r="D144" s="119">
        <f>D8+D42+D76+D110</f>
        <v>98</v>
      </c>
      <c r="E144" s="119">
        <f>E8+E42+E76+E110</f>
        <v>59</v>
      </c>
      <c r="F144" s="119">
        <f>F8+F42+F76+F110</f>
        <v>3</v>
      </c>
      <c r="G144" s="119">
        <f>G8+G42+G76+G110</f>
        <v>0</v>
      </c>
      <c r="H144" s="319">
        <f>H8+H42+H76+H110</f>
        <v>29</v>
      </c>
      <c r="I144" s="202">
        <f>I8+I42+I76+I110</f>
        <v>248</v>
      </c>
    </row>
    <row r="145" spans="1:9" s="10" customFormat="1" ht="15.75" thickBot="1">
      <c r="A145" s="386">
        <v>4</v>
      </c>
      <c r="B145" s="61" t="s">
        <v>6</v>
      </c>
      <c r="C145" s="318">
        <f>C9+C43+C77+C111</f>
        <v>32</v>
      </c>
      <c r="D145" s="119">
        <f>D9+D43+D77+D111</f>
        <v>23</v>
      </c>
      <c r="E145" s="119">
        <f>E9+E43+E77+E111</f>
        <v>12</v>
      </c>
      <c r="F145" s="119">
        <f>F9+F43+F77+F111</f>
        <v>0</v>
      </c>
      <c r="G145" s="119">
        <f>G9+G43+G77+G111</f>
        <v>0</v>
      </c>
      <c r="H145" s="319">
        <f>H9+H43+H77+H111</f>
        <v>2</v>
      </c>
      <c r="I145" s="202">
        <f>I9+I43+I77+I111</f>
        <v>69</v>
      </c>
    </row>
    <row r="146" spans="1:9" s="10" customFormat="1" ht="15.75" thickBot="1">
      <c r="A146" s="386">
        <v>5</v>
      </c>
      <c r="B146" s="61" t="s">
        <v>7</v>
      </c>
      <c r="C146" s="318">
        <f>C10+C44+C78+C112</f>
        <v>27</v>
      </c>
      <c r="D146" s="119">
        <f>D10+D44+D78+D112</f>
        <v>9</v>
      </c>
      <c r="E146" s="119">
        <f>E10+E44+E78+E112</f>
        <v>10</v>
      </c>
      <c r="F146" s="119">
        <f>F10+F44+F78+F112</f>
        <v>0</v>
      </c>
      <c r="G146" s="119">
        <f>G10+G44+G78+G112</f>
        <v>0</v>
      </c>
      <c r="H146" s="319">
        <f>H10+H44+H78+H112</f>
        <v>9</v>
      </c>
      <c r="I146" s="202">
        <f>I10+I44+I78+I112</f>
        <v>55</v>
      </c>
    </row>
    <row r="147" spans="1:9" s="10" customFormat="1" ht="15.75" thickBot="1">
      <c r="A147" s="385">
        <v>6</v>
      </c>
      <c r="B147" s="61" t="s">
        <v>8</v>
      </c>
      <c r="C147" s="318">
        <f>C11+C45+C79+C113</f>
        <v>6</v>
      </c>
      <c r="D147" s="119">
        <f>D11+D45+D79+D113</f>
        <v>3</v>
      </c>
      <c r="E147" s="119">
        <f>E11+E45+E79+E113</f>
        <v>6</v>
      </c>
      <c r="F147" s="119">
        <f>F11+F45+F79+F113</f>
        <v>0</v>
      </c>
      <c r="G147" s="119">
        <f>G11+G45+G79+G113</f>
        <v>0</v>
      </c>
      <c r="H147" s="319">
        <f>H11+H45+H79+H113</f>
        <v>0</v>
      </c>
      <c r="I147" s="202">
        <f>I11+I45+I79+I113</f>
        <v>15</v>
      </c>
    </row>
    <row r="148" spans="1:9" s="10" customFormat="1" ht="15.75" thickBot="1">
      <c r="A148" s="385">
        <v>7</v>
      </c>
      <c r="B148" s="61" t="s">
        <v>9</v>
      </c>
      <c r="C148" s="318">
        <f>C12+C46+C80+C114</f>
        <v>17</v>
      </c>
      <c r="D148" s="119">
        <f>D12+D46+D80+D114</f>
        <v>13</v>
      </c>
      <c r="E148" s="119">
        <f>E12+E46+E80+E114</f>
        <v>13</v>
      </c>
      <c r="F148" s="119">
        <f>F12+F46+F80+F114</f>
        <v>4</v>
      </c>
      <c r="G148" s="119">
        <f>G12+G46+G80+G114</f>
        <v>0</v>
      </c>
      <c r="H148" s="319">
        <f>H12+H46+H80+H114</f>
        <v>25</v>
      </c>
      <c r="I148" s="202">
        <f>I12+I46+I80+I114</f>
        <v>72</v>
      </c>
    </row>
    <row r="149" spans="1:9" s="10" customFormat="1" ht="15.75" thickBot="1">
      <c r="A149" s="385">
        <v>8</v>
      </c>
      <c r="B149" s="61" t="s">
        <v>10</v>
      </c>
      <c r="C149" s="318">
        <f>C13+C47+C81+C115</f>
        <v>29</v>
      </c>
      <c r="D149" s="119">
        <f>D13+D47+D81+D115</f>
        <v>6</v>
      </c>
      <c r="E149" s="119">
        <f>E13+E47+E81+E115</f>
        <v>6</v>
      </c>
      <c r="F149" s="119">
        <f>F13+F47+F81+F115</f>
        <v>2</v>
      </c>
      <c r="G149" s="119">
        <f>G13+G47+G81+G115</f>
        <v>0</v>
      </c>
      <c r="H149" s="319">
        <f>H13+H47+H81+H115</f>
        <v>4</v>
      </c>
      <c r="I149" s="202">
        <f>I13+I47+I81+I115</f>
        <v>47</v>
      </c>
    </row>
    <row r="150" spans="1:9" s="10" customFormat="1" ht="15.75" thickBot="1">
      <c r="A150" s="385">
        <v>9</v>
      </c>
      <c r="B150" s="61" t="s">
        <v>11</v>
      </c>
      <c r="C150" s="318">
        <f>C14+C48+C82+C116</f>
        <v>20</v>
      </c>
      <c r="D150" s="119">
        <f>D14+D48+D82+D116</f>
        <v>13</v>
      </c>
      <c r="E150" s="119">
        <f>E14+E48+E82+E116</f>
        <v>3</v>
      </c>
      <c r="F150" s="119">
        <f>F14+F48+F82+F116</f>
        <v>0</v>
      </c>
      <c r="G150" s="119">
        <f>G14+G48+G82+G116</f>
        <v>0</v>
      </c>
      <c r="H150" s="319">
        <f>H14+H48+H82+H116</f>
        <v>51</v>
      </c>
      <c r="I150" s="202">
        <f>I14+I48+I82+I116</f>
        <v>87</v>
      </c>
    </row>
    <row r="151" spans="1:9" s="10" customFormat="1" ht="15.75" thickBot="1">
      <c r="A151" s="385">
        <v>10</v>
      </c>
      <c r="B151" s="61" t="s">
        <v>12</v>
      </c>
      <c r="C151" s="318">
        <f>C15+C49+C83+C117</f>
        <v>15</v>
      </c>
      <c r="D151" s="119">
        <f>D15+D49+D83+D117</f>
        <v>12</v>
      </c>
      <c r="E151" s="119">
        <f>E15+E49+E83+E117</f>
        <v>2</v>
      </c>
      <c r="F151" s="119">
        <f>F15+F49+F83+F117</f>
        <v>0</v>
      </c>
      <c r="G151" s="119">
        <f>G15+G49+G83+G117</f>
        <v>0</v>
      </c>
      <c r="H151" s="319">
        <f>H15+H49+H83+H117</f>
        <v>218</v>
      </c>
      <c r="I151" s="202">
        <f>I15+I49+I83+I117</f>
        <v>247</v>
      </c>
    </row>
    <row r="152" spans="1:9" s="10" customFormat="1" ht="15.75" thickBot="1">
      <c r="A152" s="385">
        <v>11</v>
      </c>
      <c r="B152" s="61" t="s">
        <v>13</v>
      </c>
      <c r="C152" s="318">
        <f>C16+C50+C84+C118</f>
        <v>16</v>
      </c>
      <c r="D152" s="119">
        <f>D16+D50+D84+D118</f>
        <v>4</v>
      </c>
      <c r="E152" s="119">
        <f>E16+E50+E84+E118</f>
        <v>3</v>
      </c>
      <c r="F152" s="119">
        <f>F16+F50+F84+F118</f>
        <v>0</v>
      </c>
      <c r="G152" s="119">
        <f>G16+G50+G84+G118</f>
        <v>0</v>
      </c>
      <c r="H152" s="319">
        <f>H16+H50+H84+H118</f>
        <v>11</v>
      </c>
      <c r="I152" s="202">
        <f>I16+I50+I84+I118</f>
        <v>34</v>
      </c>
    </row>
    <row r="153" spans="1:9" s="10" customFormat="1" ht="15.75" thickBot="1">
      <c r="A153" s="385">
        <v>12</v>
      </c>
      <c r="B153" s="61" t="s">
        <v>14</v>
      </c>
      <c r="C153" s="318">
        <f>C17+C51+C85+C119</f>
        <v>50</v>
      </c>
      <c r="D153" s="119">
        <f>D17+D51+D85+D119</f>
        <v>30</v>
      </c>
      <c r="E153" s="119">
        <f>E17+E51+E85+E119</f>
        <v>12</v>
      </c>
      <c r="F153" s="119">
        <f>F17+F51+F85+F119</f>
        <v>2</v>
      </c>
      <c r="G153" s="119">
        <f>G17+G51+G85+G119</f>
        <v>0</v>
      </c>
      <c r="H153" s="319">
        <f>H17+H51+H85+H119</f>
        <v>33</v>
      </c>
      <c r="I153" s="202">
        <f>I17+I51+I85+I119</f>
        <v>127</v>
      </c>
    </row>
    <row r="154" spans="1:9" s="10" customFormat="1" ht="15.75" thickBot="1">
      <c r="A154" s="386">
        <v>13</v>
      </c>
      <c r="B154" s="61" t="s">
        <v>15</v>
      </c>
      <c r="C154" s="318">
        <f>C18+C52+C86+C120</f>
        <v>7</v>
      </c>
      <c r="D154" s="119">
        <f>D18+D52+D86+D120</f>
        <v>18</v>
      </c>
      <c r="E154" s="119">
        <f>E18+E52+E86+E120</f>
        <v>8</v>
      </c>
      <c r="F154" s="119">
        <f>F18+F52+F86+F120</f>
        <v>1</v>
      </c>
      <c r="G154" s="119">
        <f>G18+G52+G86+G120</f>
        <v>0</v>
      </c>
      <c r="H154" s="319">
        <f>H18+H52+H86+H120</f>
        <v>2</v>
      </c>
      <c r="I154" s="202">
        <f>I18+I52+I86+I120</f>
        <v>36</v>
      </c>
    </row>
    <row r="155" spans="1:9" s="10" customFormat="1" ht="15.75" thickBot="1">
      <c r="A155" s="386">
        <v>14</v>
      </c>
      <c r="B155" s="61" t="s">
        <v>16</v>
      </c>
      <c r="C155" s="318">
        <f>C19+C53+C87+C121</f>
        <v>51</v>
      </c>
      <c r="D155" s="119">
        <f>D19+D53+D87+D121</f>
        <v>58</v>
      </c>
      <c r="E155" s="119">
        <f>E19+E53+E87+E121</f>
        <v>44</v>
      </c>
      <c r="F155" s="119">
        <f>F19+F53+F87+F121</f>
        <v>0</v>
      </c>
      <c r="G155" s="119">
        <f>G19+G53+G87+G121</f>
        <v>0</v>
      </c>
      <c r="H155" s="319">
        <f>H19+H53+H87+H121</f>
        <v>0</v>
      </c>
      <c r="I155" s="202">
        <f>I19+I53+I87+I121</f>
        <v>153</v>
      </c>
    </row>
    <row r="156" spans="1:9" s="10" customFormat="1" ht="15.75" thickBot="1">
      <c r="A156" s="386">
        <v>15</v>
      </c>
      <c r="B156" s="61" t="s">
        <v>17</v>
      </c>
      <c r="C156" s="318">
        <f>C20+C54+C88+C122</f>
        <v>19</v>
      </c>
      <c r="D156" s="119">
        <f>D20+D54+D88+D122</f>
        <v>10</v>
      </c>
      <c r="E156" s="119">
        <f>E20+E54+E88+E122</f>
        <v>7</v>
      </c>
      <c r="F156" s="119">
        <f>F20+F54+F88+F122</f>
        <v>0</v>
      </c>
      <c r="G156" s="119">
        <f>G20+G54+G88+G122</f>
        <v>0</v>
      </c>
      <c r="H156" s="319">
        <f>H20+H54+H88+H122</f>
        <v>39</v>
      </c>
      <c r="I156" s="202">
        <f>I20+I54+I88+I122</f>
        <v>75</v>
      </c>
    </row>
    <row r="157" spans="1:9" s="10" customFormat="1" ht="15.75" thickBot="1">
      <c r="A157" s="385">
        <v>16</v>
      </c>
      <c r="B157" s="61" t="s">
        <v>18</v>
      </c>
      <c r="C157" s="318">
        <f>C21+C55+C89+C123</f>
        <v>21</v>
      </c>
      <c r="D157" s="119">
        <f>D21+D55+D89+D123</f>
        <v>2</v>
      </c>
      <c r="E157" s="119">
        <f>E21+E55+E89+E123</f>
        <v>3</v>
      </c>
      <c r="F157" s="119">
        <f>F21+F55+F89+F123</f>
        <v>0</v>
      </c>
      <c r="G157" s="119">
        <f>G21+G55+G89+G123</f>
        <v>0</v>
      </c>
      <c r="H157" s="319">
        <f>H21+H55+H89+H123</f>
        <v>2</v>
      </c>
      <c r="I157" s="202">
        <f>I21+I55+I89+I123</f>
        <v>28</v>
      </c>
    </row>
    <row r="158" spans="1:9" s="10" customFormat="1" ht="15.75" thickBot="1">
      <c r="A158" s="385">
        <v>17</v>
      </c>
      <c r="B158" s="61" t="s">
        <v>19</v>
      </c>
      <c r="C158" s="318">
        <f>C22+C56+C90+C124</f>
        <v>11</v>
      </c>
      <c r="D158" s="119">
        <f>D22+D56+D90+D124</f>
        <v>5</v>
      </c>
      <c r="E158" s="119">
        <f>E22+E56+E90+E124</f>
        <v>5</v>
      </c>
      <c r="F158" s="119">
        <f>F22+F56+F90+F124</f>
        <v>0</v>
      </c>
      <c r="G158" s="119">
        <f>G22+G56+G90+G124</f>
        <v>0</v>
      </c>
      <c r="H158" s="319">
        <f>H22+H56+H90+H124</f>
        <v>35</v>
      </c>
      <c r="I158" s="202">
        <f>I22+I56+I90+I124</f>
        <v>56</v>
      </c>
    </row>
    <row r="159" spans="1:9" s="10" customFormat="1" ht="15.75" thickBot="1">
      <c r="A159" s="386">
        <v>18</v>
      </c>
      <c r="B159" s="61" t="s">
        <v>20</v>
      </c>
      <c r="C159" s="318">
        <f>C23+C57+C91+C125</f>
        <v>13</v>
      </c>
      <c r="D159" s="119">
        <f>D23+D57+D91+D125</f>
        <v>3</v>
      </c>
      <c r="E159" s="119">
        <f>E23+E57+E91+E125</f>
        <v>3</v>
      </c>
      <c r="F159" s="119">
        <f>F23+F57+F91+F125</f>
        <v>1</v>
      </c>
      <c r="G159" s="119">
        <f>G23+G57+G91+G125</f>
        <v>0</v>
      </c>
      <c r="H159" s="319">
        <f>H23+H57+H91+H125</f>
        <v>13</v>
      </c>
      <c r="I159" s="202">
        <f>I23+I57+I91+I125</f>
        <v>33</v>
      </c>
    </row>
    <row r="160" spans="1:9" s="10" customFormat="1" ht="15.75" thickBot="1">
      <c r="A160" s="386">
        <v>19</v>
      </c>
      <c r="B160" s="61" t="s">
        <v>21</v>
      </c>
      <c r="C160" s="318">
        <f>C24+C58+C92+C126</f>
        <v>30</v>
      </c>
      <c r="D160" s="119">
        <f>D24+D58+D92+D126</f>
        <v>10</v>
      </c>
      <c r="E160" s="119">
        <f>E24+E58+E92+E126</f>
        <v>21</v>
      </c>
      <c r="F160" s="119">
        <f>F24+F58+F92+F126</f>
        <v>0</v>
      </c>
      <c r="G160" s="119">
        <f>G24+G58+G92+G126</f>
        <v>0</v>
      </c>
      <c r="H160" s="319">
        <f>H24+H58+H92+H126</f>
        <v>9</v>
      </c>
      <c r="I160" s="202">
        <f>I24+I58+I92+I126</f>
        <v>70</v>
      </c>
    </row>
    <row r="161" spans="1:9" s="10" customFormat="1" ht="15.75" thickBot="1">
      <c r="A161" s="385">
        <v>20</v>
      </c>
      <c r="B161" s="61" t="s">
        <v>22</v>
      </c>
      <c r="C161" s="318">
        <f>C25+C59+C93+C127</f>
        <v>12</v>
      </c>
      <c r="D161" s="119">
        <f>D25+D59+D93+D127</f>
        <v>17</v>
      </c>
      <c r="E161" s="119">
        <f>E25+E59+E93+E127</f>
        <v>11</v>
      </c>
      <c r="F161" s="119">
        <f>F25+F59+F93+F127</f>
        <v>0</v>
      </c>
      <c r="G161" s="119">
        <f>G25+G59+G93+G127</f>
        <v>0</v>
      </c>
      <c r="H161" s="319">
        <f>H25+H59+H93+H127</f>
        <v>3</v>
      </c>
      <c r="I161" s="202">
        <f>I25+I59+I93+I127</f>
        <v>43</v>
      </c>
    </row>
    <row r="162" spans="1:9" s="10" customFormat="1" ht="15.75" thickBot="1">
      <c r="A162" s="385">
        <v>21</v>
      </c>
      <c r="B162" s="61" t="s">
        <v>23</v>
      </c>
      <c r="C162" s="318">
        <f>C26+C60+C94+C128</f>
        <v>22</v>
      </c>
      <c r="D162" s="119">
        <f>D26+D60+D94+D128</f>
        <v>5</v>
      </c>
      <c r="E162" s="119">
        <f>E26+E60+E94+E128</f>
        <v>2</v>
      </c>
      <c r="F162" s="119">
        <f>F26+F60+F94+F128</f>
        <v>0</v>
      </c>
      <c r="G162" s="119">
        <f>G26+G60+G94+G128</f>
        <v>0</v>
      </c>
      <c r="H162" s="319">
        <f>H26+H60+H94+H128</f>
        <v>20</v>
      </c>
      <c r="I162" s="202">
        <f>I26+I60+I94+I128</f>
        <v>49</v>
      </c>
    </row>
    <row r="163" spans="1:9" s="10" customFormat="1" ht="15.75" thickBot="1">
      <c r="A163" s="385">
        <v>22</v>
      </c>
      <c r="B163" s="61" t="s">
        <v>24</v>
      </c>
      <c r="C163" s="318">
        <f>C27+C61+C95+C129</f>
        <v>20</v>
      </c>
      <c r="D163" s="119">
        <f>D27+D61+D95+D129</f>
        <v>6</v>
      </c>
      <c r="E163" s="119">
        <f>E27+E61+E95+E129</f>
        <v>9</v>
      </c>
      <c r="F163" s="119">
        <f>F27+F61+F95+F129</f>
        <v>0</v>
      </c>
      <c r="G163" s="119">
        <f>G27+G61+G95+G129</f>
        <v>0</v>
      </c>
      <c r="H163" s="319">
        <f>H27+H61+H95+H129</f>
        <v>40</v>
      </c>
      <c r="I163" s="202">
        <f>I27+I61+I95+I129</f>
        <v>75</v>
      </c>
    </row>
    <row r="164" spans="1:9" s="10" customFormat="1" ht="15.75" thickBot="1">
      <c r="A164" s="385">
        <v>23</v>
      </c>
      <c r="B164" s="61" t="s">
        <v>25</v>
      </c>
      <c r="C164" s="318">
        <f>C28+C62+C96+C130</f>
        <v>11</v>
      </c>
      <c r="D164" s="119">
        <f>D28+D62+D96+D130</f>
        <v>7</v>
      </c>
      <c r="E164" s="119">
        <f>E28+E62+E96+E130</f>
        <v>4</v>
      </c>
      <c r="F164" s="119">
        <f>F28+F62+F96+F130</f>
        <v>0</v>
      </c>
      <c r="G164" s="119">
        <f>G28+G62+G96+G130</f>
        <v>0</v>
      </c>
      <c r="H164" s="319">
        <f>H28+H62+H96+H130</f>
        <v>11</v>
      </c>
      <c r="I164" s="202">
        <f>I28+I62+I96+I130</f>
        <v>33</v>
      </c>
    </row>
    <row r="165" spans="1:9" s="10" customFormat="1" ht="15.75" thickBot="1">
      <c r="A165" s="386">
        <v>24</v>
      </c>
      <c r="B165" s="61" t="s">
        <v>26</v>
      </c>
      <c r="C165" s="318">
        <f>C29+C63+C97+C131</f>
        <v>16</v>
      </c>
      <c r="D165" s="119">
        <f>D29+D63+D97+D131</f>
        <v>5</v>
      </c>
      <c r="E165" s="119">
        <f>E29+E63+E97+E131</f>
        <v>8</v>
      </c>
      <c r="F165" s="119">
        <f>F29+F63+F97+F131</f>
        <v>1</v>
      </c>
      <c r="G165" s="119">
        <f>G29+G63+G97+G131</f>
        <v>0</v>
      </c>
      <c r="H165" s="319">
        <f>H29+H63+H97+H131</f>
        <v>15</v>
      </c>
      <c r="I165" s="202">
        <f>I29+I63+I97+I131</f>
        <v>45</v>
      </c>
    </row>
    <row r="166" spans="1:9" s="10" customFormat="1" ht="15.75" thickBot="1">
      <c r="A166" s="385">
        <v>25</v>
      </c>
      <c r="B166" s="61" t="s">
        <v>27</v>
      </c>
      <c r="C166" s="318">
        <f>C30+C64+C98+C132</f>
        <v>48</v>
      </c>
      <c r="D166" s="119">
        <f>D30+D64+D98+D132</f>
        <v>33</v>
      </c>
      <c r="E166" s="119">
        <f>E30+E64+E98+E132</f>
        <v>20</v>
      </c>
      <c r="F166" s="119">
        <f>F30+F64+F98+F132</f>
        <v>0</v>
      </c>
      <c r="G166" s="119">
        <f>G30+G64+G98+G132</f>
        <v>0</v>
      </c>
      <c r="H166" s="319">
        <f>H30+H64+H98+H132</f>
        <v>15</v>
      </c>
      <c r="I166" s="202">
        <f>I30+I64+I98+I132</f>
        <v>116</v>
      </c>
    </row>
    <row r="167" spans="1:9" s="10" customFormat="1" ht="15.75" thickBot="1">
      <c r="A167" s="385">
        <v>26</v>
      </c>
      <c r="B167" s="230" t="s">
        <v>69</v>
      </c>
      <c r="C167" s="318">
        <f>C31+C65+C99+C133</f>
        <v>2</v>
      </c>
      <c r="D167" s="119">
        <f>D31+D65+D99+D133</f>
        <v>5</v>
      </c>
      <c r="E167" s="119">
        <f>E31+E65+E99+E133</f>
        <v>0</v>
      </c>
      <c r="F167" s="119">
        <f>F31+F65+F99+F133</f>
        <v>2</v>
      </c>
      <c r="G167" s="119">
        <f>G31+G65+G99+G133</f>
        <v>0</v>
      </c>
      <c r="H167" s="319">
        <f>H31+H65+H99+H133</f>
        <v>62</v>
      </c>
      <c r="I167" s="202">
        <f>I31+I65+I99+I133</f>
        <v>71</v>
      </c>
    </row>
    <row r="168" spans="1:9" s="10" customFormat="1" ht="18.75" customHeight="1" thickBot="1">
      <c r="A168" s="387">
        <v>27</v>
      </c>
      <c r="B168" s="231" t="s">
        <v>46</v>
      </c>
      <c r="C168" s="320">
        <f>C32+C66+C100+C134</f>
        <v>0</v>
      </c>
      <c r="D168" s="321">
        <f>D32+D66+D100+D134</f>
        <v>1</v>
      </c>
      <c r="E168" s="321">
        <f>E32+E66+E100+E134</f>
        <v>0</v>
      </c>
      <c r="F168" s="321">
        <f>F32+F66+F100+F134</f>
        <v>0</v>
      </c>
      <c r="G168" s="321">
        <f>G32+G66+G100+G134</f>
        <v>0</v>
      </c>
      <c r="H168" s="322">
        <f>H32+H66+H100+H134</f>
        <v>5</v>
      </c>
      <c r="I168" s="204">
        <f>I32+I66+I100+I134</f>
        <v>6</v>
      </c>
    </row>
    <row r="169" spans="1:9" ht="16.5" thickBot="1">
      <c r="A169" s="536" t="s">
        <v>2</v>
      </c>
      <c r="B169" s="537"/>
      <c r="C169" s="308">
        <f>C33+C67+C101+C135</f>
        <v>586</v>
      </c>
      <c r="D169" s="308">
        <f>D33+D67+D101+D135</f>
        <v>404</v>
      </c>
      <c r="E169" s="299">
        <f>E33+E67+E101+E135</f>
        <v>289</v>
      </c>
      <c r="F169" s="299">
        <f>F33+F67+F101+F135</f>
        <v>16</v>
      </c>
      <c r="G169" s="299">
        <f>G33+G67+G101+G135</f>
        <v>0</v>
      </c>
      <c r="H169" s="299">
        <f>H33+H67+H101+H135</f>
        <v>673</v>
      </c>
      <c r="I169" s="148">
        <f>I33+I67+I101+I135</f>
        <v>1968</v>
      </c>
    </row>
    <row r="170" ht="409.5">
      <c r="I170" s="18"/>
    </row>
    <row r="171" spans="3:9" ht="19.5" customHeight="1">
      <c r="C171" s="274">
        <f aca="true" t="shared" si="0" ref="C171:I171">SUM(C142:C168)</f>
        <v>586</v>
      </c>
      <c r="D171" s="274">
        <f t="shared" si="0"/>
        <v>404</v>
      </c>
      <c r="E171" s="274">
        <f t="shared" si="0"/>
        <v>289</v>
      </c>
      <c r="F171" s="274">
        <f t="shared" si="0"/>
        <v>16</v>
      </c>
      <c r="G171" s="274">
        <f t="shared" si="0"/>
        <v>0</v>
      </c>
      <c r="H171" s="274">
        <f t="shared" si="0"/>
        <v>673</v>
      </c>
      <c r="I171" s="274">
        <f t="shared" si="0"/>
        <v>1968</v>
      </c>
    </row>
  </sheetData>
  <sheetProtection/>
  <mergeCells count="25">
    <mergeCell ref="A2:I2"/>
    <mergeCell ref="A3:B3"/>
    <mergeCell ref="A138:I138"/>
    <mergeCell ref="A36:I36"/>
    <mergeCell ref="A70:I70"/>
    <mergeCell ref="A104:I104"/>
    <mergeCell ref="A71:B71"/>
    <mergeCell ref="A67:B67"/>
    <mergeCell ref="A33:B33"/>
    <mergeCell ref="A38:C38"/>
    <mergeCell ref="E38:F38"/>
    <mergeCell ref="A37:B37"/>
    <mergeCell ref="A4:C4"/>
    <mergeCell ref="E4:F4"/>
    <mergeCell ref="A72:C72"/>
    <mergeCell ref="E72:F72"/>
    <mergeCell ref="A105:B105"/>
    <mergeCell ref="A169:B169"/>
    <mergeCell ref="A140:C140"/>
    <mergeCell ref="A135:B135"/>
    <mergeCell ref="A101:B101"/>
    <mergeCell ref="D140:F140"/>
    <mergeCell ref="A106:C106"/>
    <mergeCell ref="E106:F106"/>
    <mergeCell ref="A139:B139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38" max="255" man="1"/>
    <brk id="72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UCDC</cp:lastModifiedBy>
  <cp:lastPrinted>2013-03-12T08:16:19Z</cp:lastPrinted>
  <dcterms:created xsi:type="dcterms:W3CDTF">2004-12-07T20:51:19Z</dcterms:created>
  <dcterms:modified xsi:type="dcterms:W3CDTF">2018-09-28T11:31:38Z</dcterms:modified>
  <cp:category/>
  <cp:version/>
  <cp:contentType/>
  <cp:contentStatus/>
</cp:coreProperties>
</file>