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Потреба мереж.обл." sheetId="1" r:id="rId1"/>
  </sheets>
  <calcPr calcId="125725"/>
</workbook>
</file>

<file path=xl/calcChain.xml><?xml version="1.0" encoding="utf-8"?>
<calcChain xmlns="http://schemas.openxmlformats.org/spreadsheetml/2006/main">
  <c r="H78" i="1"/>
  <c r="L77"/>
  <c r="K77"/>
  <c r="J77"/>
  <c r="I77"/>
  <c r="G77"/>
  <c r="F77"/>
  <c r="L75"/>
  <c r="K75"/>
  <c r="J75"/>
  <c r="I75"/>
  <c r="G75"/>
  <c r="F75"/>
  <c r="L73"/>
  <c r="K73"/>
  <c r="J73"/>
  <c r="I73"/>
  <c r="G73"/>
  <c r="F73"/>
  <c r="L70"/>
  <c r="K70"/>
  <c r="J70"/>
  <c r="I70"/>
  <c r="G70"/>
  <c r="F70"/>
  <c r="L62"/>
  <c r="K62"/>
  <c r="J62"/>
  <c r="I62"/>
  <c r="G62"/>
  <c r="F62"/>
  <c r="L51"/>
  <c r="K51"/>
  <c r="J51"/>
  <c r="I51"/>
  <c r="G51"/>
  <c r="F51"/>
  <c r="L47"/>
  <c r="K47"/>
  <c r="J47"/>
  <c r="I47"/>
  <c r="G47"/>
  <c r="F47"/>
  <c r="L42"/>
  <c r="K42"/>
  <c r="J42"/>
  <c r="I42"/>
  <c r="G42"/>
  <c r="F42"/>
  <c r="L40"/>
  <c r="K40"/>
  <c r="J40"/>
  <c r="I40"/>
  <c r="G39"/>
  <c r="F39"/>
  <c r="G38"/>
  <c r="G37"/>
  <c r="F37"/>
  <c r="F40" s="1"/>
  <c r="G36"/>
  <c r="G35"/>
  <c r="G40" s="1"/>
  <c r="G34"/>
  <c r="L33"/>
  <c r="K33"/>
  <c r="J33"/>
  <c r="I33"/>
  <c r="G33"/>
  <c r="F33"/>
  <c r="L27"/>
  <c r="K27"/>
  <c r="J27"/>
  <c r="I27"/>
  <c r="G27"/>
  <c r="F22"/>
  <c r="F20"/>
  <c r="F27" s="1"/>
  <c r="L19"/>
  <c r="K19"/>
  <c r="J19"/>
  <c r="I19"/>
  <c r="G18"/>
  <c r="F18"/>
  <c r="G17"/>
  <c r="F17"/>
  <c r="G16"/>
  <c r="F16"/>
  <c r="G15"/>
  <c r="G19" s="1"/>
  <c r="F15"/>
  <c r="F19" s="1"/>
  <c r="L14"/>
  <c r="K14"/>
  <c r="K78" s="1"/>
  <c r="J14"/>
  <c r="I14"/>
  <c r="G13"/>
  <c r="G12"/>
  <c r="F12"/>
  <c r="F14" s="1"/>
  <c r="L11"/>
  <c r="K11"/>
  <c r="J11"/>
  <c r="I11"/>
  <c r="F11"/>
  <c r="G9"/>
  <c r="G8"/>
  <c r="G7"/>
  <c r="J78" l="1"/>
  <c r="L78"/>
  <c r="G11"/>
  <c r="I78"/>
  <c r="G14"/>
  <c r="G78"/>
  <c r="F78"/>
</calcChain>
</file>

<file path=xl/sharedStrings.xml><?xml version="1.0" encoding="utf-8"?>
<sst xmlns="http://schemas.openxmlformats.org/spreadsheetml/2006/main" count="275" uniqueCount="171">
  <si>
    <t>№ з/п</t>
  </si>
  <si>
    <t>Назва Управління ДПтС України, слідчого ізолятора, установи виконання покарань, де планується організація одного автоматизованого робочого місця (відповідно до затвердженого розподілу 143 наборів комп'ютерної техніки)</t>
  </si>
  <si>
    <t>Уніфікована потреба в мережевому обладнанні</t>
  </si>
  <si>
    <t>Відстань від АТС до ПК користувача реєстру 
з урахуванням шляху прокладення кабелю</t>
  </si>
  <si>
    <t>Довжина кабелю</t>
  </si>
  <si>
    <t>Потреба в мережевому обладнанні</t>
  </si>
  <si>
    <t>Наявність комутаційного обладнання (наявне/ відсутнє) та потреба при його відсутності)</t>
  </si>
  <si>
    <t>Наявність підключення до мережі Інтернет (зазначити так/ні)</t>
  </si>
  <si>
    <t>Будівля 1 
(приміщення 1 - АТС, місце встановлення обладнання для отримання Інтернет послуг) - внутрішня прокладка, м</t>
  </si>
  <si>
    <t>Територія між приміщеннями (включаючи фасади будівлі) - зовнішня прокладка, м (вказати по комунікаціям або повітряним способом)</t>
  </si>
  <si>
    <t>Будівля 2 
(приміщення 2 - користувач реєстру) - внутрішня прокладка, м</t>
  </si>
  <si>
    <t>Кількість опто-волоконного кабелю, м</t>
  </si>
  <si>
    <t>Звита пара, м</t>
  </si>
  <si>
    <t xml:space="preserve">Звита пара, бухта (305м) </t>
  </si>
  <si>
    <t>Патч-корд, довжина 1м, шт</t>
  </si>
  <si>
    <t>Оптичний бокс</t>
  </si>
  <si>
    <t>Медіа-
конвертор для опто-волокна, шт.</t>
  </si>
  <si>
    <t>Мережевий комутатор, 8-портовий (світч), шт.</t>
  </si>
  <si>
    <t xml:space="preserve">Ладижинська виправна колонія управління  Державної пенітенціарної служби України у Вінницькій області (№ 39)         </t>
  </si>
  <si>
    <t>відсутнє (свіч, репітер)</t>
  </si>
  <si>
    <t>так</t>
  </si>
  <si>
    <t xml:space="preserve"> Вінницька виправна колонія управління Державної пенітенціарної служби України у Вінницькій області (№ 86)   </t>
  </si>
  <si>
    <t>відсутнє (3 репітера)</t>
  </si>
  <si>
    <t>Могилів-Подільська виправна колонія управління Державної пенітенціарної служби України у Вінницькій області (№ 114)</t>
  </si>
  <si>
    <t xml:space="preserve">Піщанська виправна колонія управління Державної пенітенціарної служби України у Вінницькій області (№ 59)     </t>
  </si>
  <si>
    <t>Всього на область</t>
  </si>
  <si>
    <t xml:space="preserve">Софіївська виправна колонія управління Державної пенітенціарної служби України у Дніпропетровській  області (№ 45) </t>
  </si>
  <si>
    <t>відсутнє, потрібен комутірований розтер, 2 медіаконвертери</t>
  </si>
  <si>
    <t>ні</t>
  </si>
  <si>
    <t>П’ятихатська виправна колонія управління Державної пенітенціарної служби України у  Дніпропетровській області (№ 122)</t>
  </si>
  <si>
    <t xml:space="preserve">Житомирська установа виконання покарань управління Державної пенітенціарної служби України в Житомирській області (№ 8)     </t>
  </si>
  <si>
    <r>
      <t xml:space="preserve">відсутнє </t>
    </r>
    <r>
      <rPr>
        <sz val="14"/>
        <color rgb="FFFF0000"/>
        <rFont val="Calibri"/>
        <family val="2"/>
        <charset val="204"/>
        <scheme val="minor"/>
      </rPr>
      <t>(300 м FTP-cat, 5)</t>
    </r>
  </si>
  <si>
    <t>Житомирська виправна колонія управління Державної пенітенціарної служби України в Житомирській області (№ 4)</t>
  </si>
  <si>
    <r>
      <t>відсутнє (п</t>
    </r>
    <r>
      <rPr>
        <sz val="12"/>
        <color rgb="FFFF0000"/>
        <rFont val="Calibri"/>
        <family val="2"/>
        <charset val="204"/>
        <scheme val="minor"/>
      </rPr>
      <t>отрібно комутаційне обладнання)</t>
    </r>
  </si>
  <si>
    <t xml:space="preserve">Бердичівська виправна колонія управління Державної пенітенціарної служби України в Житомирській області (№ 70)  </t>
  </si>
  <si>
    <r>
      <t>відсутнє (</t>
    </r>
    <r>
      <rPr>
        <sz val="14"/>
        <color rgb="FFFF0000"/>
        <rFont val="Calibri"/>
        <family val="2"/>
        <charset val="204"/>
        <scheme val="minor"/>
      </rPr>
      <t>істує потреба</t>
    </r>
    <r>
      <rPr>
        <sz val="14"/>
        <color theme="1"/>
        <rFont val="Calibri"/>
        <family val="2"/>
        <scheme val="minor"/>
      </rPr>
      <t>)</t>
    </r>
  </si>
  <si>
    <t xml:space="preserve">Коростенська виправна колонія управління Державної пенітенціарної служби України в Житомирській області (№ 71)       </t>
  </si>
  <si>
    <r>
      <t>відсутнє (</t>
    </r>
    <r>
      <rPr>
        <sz val="14"/>
        <color rgb="FFFF0000"/>
        <rFont val="Calibri"/>
        <family val="2"/>
        <charset val="204"/>
        <scheme val="minor"/>
      </rPr>
      <t>істує потреба)</t>
    </r>
  </si>
  <si>
    <t xml:space="preserve">Запорізький слідчий ізолятор управління Державної пенітенціарної служби України в Запорізькій  області  </t>
  </si>
  <si>
    <t>Відсутнє, мед.конвертер - 2 шт, мережевий комутатор - 1 шт</t>
  </si>
  <si>
    <t>Вільнянська установа виконання покарань управління Державної пенітенціарної служби України в Запорізькій області (№11)</t>
  </si>
  <si>
    <t>Відсутнє, мережевий комутатор - 1 шт</t>
  </si>
  <si>
    <t xml:space="preserve">Вільнянська виправна колонія управління Державної пенітенціарної служби України в Запорізькій  області (№ 20)         </t>
  </si>
  <si>
    <r>
      <t xml:space="preserve">Відсутнє, мед.конвертер - 2 шт, </t>
    </r>
    <r>
      <rPr>
        <sz val="11"/>
        <color rgb="FFFF0000"/>
        <rFont val="Calibri"/>
        <family val="2"/>
        <scheme val="minor"/>
      </rPr>
      <t>коробки комутаційних з'єднань</t>
    </r>
    <r>
      <rPr>
        <sz val="11"/>
        <color theme="1"/>
        <rFont val="Calibri"/>
        <family val="2"/>
        <scheme val="minor"/>
      </rPr>
      <t xml:space="preserve"> - 2 шт, пачкорди - 2 шт, мережевий комутатор - 1 шт</t>
    </r>
  </si>
  <si>
    <t xml:space="preserve">Бердянська виправна колонія управління Державної пенітенціарної служби України в Запорізькій  області (№ 77)   </t>
  </si>
  <si>
    <t>85**</t>
  </si>
  <si>
    <t>100** повітряним шляхом</t>
  </si>
  <si>
    <t>20**</t>
  </si>
  <si>
    <t xml:space="preserve">Оріхівська виправна колонія управління Державної пенітенціарної служби України в Запорізькій  області (№ 88)         </t>
  </si>
  <si>
    <t>100* повітряним шляхом</t>
  </si>
  <si>
    <t>Відсутнє,  мережевий комутатор - 1 шт</t>
  </si>
  <si>
    <t xml:space="preserve">Біленьківська виправна колонія управління Державної пенітенціарної служби України в Запорізькій  області (№ 99)         </t>
  </si>
  <si>
    <t>10*</t>
  </si>
  <si>
    <t>300** повітряним шляхом</t>
  </si>
  <si>
    <t>20*</t>
  </si>
  <si>
    <t>Відсутнє, мед.конвертер - 2 шт, коробки комутаційних з'єднань - 2 шт, пачкорди - 2 шт</t>
  </si>
  <si>
    <t xml:space="preserve">Кам'янська виправна колонія управління Державної пенітенціарної служби України в Запорізькій  області (№ 101)        </t>
  </si>
  <si>
    <t>170** повітряним шляхом</t>
  </si>
  <si>
    <t>50*</t>
  </si>
  <si>
    <r>
      <t xml:space="preserve">Відсутнє, мед.конвертер - 2 шт, </t>
    </r>
    <r>
      <rPr>
        <sz val="11"/>
        <color rgb="FFFF0000"/>
        <rFont val="Calibri"/>
        <family val="2"/>
        <scheme val="minor"/>
      </rPr>
      <t xml:space="preserve">коробки комутаційних з'єднань - </t>
    </r>
    <r>
      <rPr>
        <sz val="11"/>
        <color theme="1"/>
        <rFont val="Calibri"/>
        <family val="2"/>
        <scheme val="minor"/>
      </rPr>
      <t>2 шт, пачкорди - 2 шт, мережевий комутатор - 1 шт</t>
    </r>
  </si>
  <si>
    <t xml:space="preserve">Київський слідчий ізолятор управління Державної пенітенціарної служби України в м. Києві та Київській області   </t>
  </si>
  <si>
    <t>20 м</t>
  </si>
  <si>
    <t>50 м</t>
  </si>
  <si>
    <t>51 м</t>
  </si>
  <si>
    <t xml:space="preserve">Білоцерківська виправна колонія управління Державної пенітенціарної служби України в м. Києві та Київській області (№ 35)   </t>
  </si>
  <si>
    <t>серверна МЗКПП</t>
  </si>
  <si>
    <t xml:space="preserve">60 м повітряним </t>
  </si>
  <si>
    <t>Відсутнє Потрібно 2 мережевих комутатора</t>
  </si>
  <si>
    <t xml:space="preserve">Бучанська виправна колонія управління Державної пенітенціарної служби України в м. Києві та Київській області (№ 85)           </t>
  </si>
  <si>
    <t>комутатор установи</t>
  </si>
  <si>
    <t xml:space="preserve">600 м повітряним </t>
  </si>
  <si>
    <t xml:space="preserve">Березанська виправна колонія управління Державної пенітенціарної служби України в м. Києві та Київській області (№ 95)           </t>
  </si>
  <si>
    <t xml:space="preserve">601 м повітряним </t>
  </si>
  <si>
    <t>21 м</t>
  </si>
  <si>
    <t xml:space="preserve">Бориспільська виправна колонія управління Державної пенітенціарної служби України в м. Києві та Київській області (№ 119)   </t>
  </si>
  <si>
    <t xml:space="preserve">500 м повітряним </t>
  </si>
  <si>
    <t xml:space="preserve">Миколаївський слідчий ізолятор управління Державної пенітенціарної служби України в Миколаївській області                    </t>
  </si>
  <si>
    <t>відсутнє, є потреба</t>
  </si>
  <si>
    <t>так (штаб)</t>
  </si>
  <si>
    <t>Снігурівська виправна колонія управління Державної пенітенціарної служби України в Миколаївській області (№ 5)</t>
  </si>
  <si>
    <t xml:space="preserve">Ольшанська виправна колонія управління Державної пенітенціарної служби України в Миколаївській області (№ 53)                     </t>
  </si>
  <si>
    <t xml:space="preserve">Вознесенська виправна колонія управління Державної пенітенціарної служби України в Миколаївській області (№ 72)        </t>
  </si>
  <si>
    <t xml:space="preserve">Арбузинська виправна колонія управління Державної пенітенціарної служби України в Миколаївській області (№ 83)    </t>
  </si>
  <si>
    <r>
      <t xml:space="preserve">Nanostation Logo M2
</t>
    </r>
    <r>
      <rPr>
        <sz val="12"/>
        <rFont val="Calibri"/>
        <family val="2"/>
        <charset val="204"/>
        <scheme val="minor"/>
      </rPr>
      <t>0506270044 Юра</t>
    </r>
  </si>
  <si>
    <t>Казанківська виправна колонія управління Державної пенітенціарної служби України в Миколаївській області  (№ 93)</t>
  </si>
  <si>
    <t xml:space="preserve">Божковська виправна колонія управління Державної пенітенціарної служби України в Полтавській області (№ 16)         </t>
  </si>
  <si>
    <t>5 м</t>
  </si>
  <si>
    <t>280 м</t>
  </si>
  <si>
    <t>відсутнє (необхідно: світч на 5 портів, кабель FTP 305 м)</t>
  </si>
  <si>
    <t xml:space="preserve">Сумський слідчий ізолятор управління Державної пенітенціарної служби України в Сумській області   </t>
  </si>
  <si>
    <t>315 по комунікаціям/повітряним</t>
  </si>
  <si>
    <t>відсутнє, є потреба в  придбанні 2 комплектів</t>
  </si>
  <si>
    <t xml:space="preserve">Роменська виправна колонія управління Державної пенітенціарної служби України в Сумській області (№ 56) </t>
  </si>
  <si>
    <t>300 повітряним</t>
  </si>
  <si>
    <t xml:space="preserve">Шосткинська виправна колонія управління Державної пенітенціарної служби України в  Сумській  області  (№ 66)   </t>
  </si>
  <si>
    <t xml:space="preserve">Сумська виправна колонія управління Державної пенітенціарної служби України в Сумській області (№ 116) </t>
  </si>
  <si>
    <t>400 повітряним</t>
  </si>
  <si>
    <t xml:space="preserve">Чортківська установа виконання покарань управління Державної пенітенціарної служби України в Тернопільській області (№26)  </t>
  </si>
  <si>
    <t>60 м</t>
  </si>
  <si>
    <t>Потреба: коннектор RJ 45 - 2 шт.</t>
  </si>
  <si>
    <r>
      <t>Збаразька виправна колонія управління Державної пенітенціарної служби України в Тернопільській області (№ 63)</t>
    </r>
    <r>
      <rPr>
        <b/>
        <sz val="12"/>
        <rFont val="Times New Roman"/>
        <family val="1"/>
        <charset val="204"/>
      </rPr>
      <t xml:space="preserve"> </t>
    </r>
  </si>
  <si>
    <t>110 м</t>
  </si>
  <si>
    <t>20 м (FTP кабель)</t>
  </si>
  <si>
    <t>Частково наявне (комутатор мережевий - 1 шт).  Додатково необхідно: комутатор мережевий, антивандальний комунікаційний ящик/бокс, медіа конвектор - 2 шт (для оптоволокна)</t>
  </si>
  <si>
    <t xml:space="preserve">Копичинська виправна колонія управління Державної пенітенціарної служби України в Тернопільській області (№ 112)    </t>
  </si>
  <si>
    <t>Відсутнє. Потреба: - 150 м. кабеля вита пара, - світ-комутатор - 2 шт,  активний коннектор 12V- 1 шт., монтажні скоби - 100 шт</t>
  </si>
  <si>
    <t xml:space="preserve">Харківська установа виконання покарань управління Державної пенітенціарної служби України в Харківській області (№27) </t>
  </si>
  <si>
    <r>
      <t>110</t>
    </r>
    <r>
      <rPr>
        <sz val="12"/>
        <rFont val="Calibri"/>
        <family val="2"/>
        <charset val="204"/>
        <scheme val="minor"/>
      </rPr>
      <t xml:space="preserve"> м. стіни оптопари </t>
    </r>
  </si>
  <si>
    <t>2 оптичних медіаконвертера</t>
  </si>
  <si>
    <t>Диканівська виправна колонія управління Державної пенітенціарної служби України в Харківській області (№ 12)</t>
  </si>
  <si>
    <r>
      <t>150</t>
    </r>
    <r>
      <rPr>
        <sz val="12"/>
        <rFont val="Calibri"/>
        <family val="2"/>
        <charset val="204"/>
        <scheme val="minor"/>
      </rPr>
      <t xml:space="preserve"> м. Дах штабу, стіни оптопари </t>
    </r>
  </si>
  <si>
    <t xml:space="preserve">Жовтневська виправна колонія управління Державної пенітенціарної служби України в Харківській області (№ 17) </t>
  </si>
  <si>
    <r>
      <t>200</t>
    </r>
    <r>
      <rPr>
        <sz val="12"/>
        <rFont val="Calibri"/>
        <family val="2"/>
        <charset val="204"/>
        <scheme val="minor"/>
      </rPr>
      <t xml:space="preserve"> м. Дах штабу, стіни оптопари </t>
    </r>
  </si>
  <si>
    <t xml:space="preserve">Холодногірська виправна колонія управління Державної пенітенціарної служби України в Харківській області (№ 18)   </t>
  </si>
  <si>
    <r>
      <t>250</t>
    </r>
    <r>
      <rPr>
        <sz val="12"/>
        <rFont val="Calibri"/>
        <family val="2"/>
        <charset val="204"/>
        <scheme val="minor"/>
      </rPr>
      <t xml:space="preserve"> м. Дах штабу, стіни оптопари </t>
    </r>
  </si>
  <si>
    <t xml:space="preserve">Олексіївська виправна колонія управління Державної пенітенціарної служби України в Харківській області (№ 25)  </t>
  </si>
  <si>
    <t>Харківська виправна колонія управління Державної пенітенціарної служби України в Харківській області (№ 43)</t>
  </si>
  <si>
    <r>
      <t>300</t>
    </r>
    <r>
      <rPr>
        <sz val="12"/>
        <rFont val="Calibri"/>
        <family val="2"/>
        <charset val="204"/>
        <scheme val="minor"/>
      </rPr>
      <t xml:space="preserve"> м. фасади оптопари </t>
    </r>
  </si>
  <si>
    <t xml:space="preserve">Качанівська виправна колонія управління Державної пенітенціарної служби України в Харківській області (№ 54)       </t>
  </si>
  <si>
    <r>
      <t>200</t>
    </r>
    <r>
      <rPr>
        <sz val="12"/>
        <rFont val="Calibri"/>
        <family val="2"/>
        <charset val="204"/>
        <scheme val="minor"/>
      </rPr>
      <t xml:space="preserve"> м. повітряним оптопари </t>
    </r>
  </si>
  <si>
    <t xml:space="preserve">Темнівська виправна колонія управління Державної пенітенціарної служби України в Харківській області  (№ 100) – для лікарні              </t>
  </si>
  <si>
    <r>
      <t>301</t>
    </r>
    <r>
      <rPr>
        <sz val="12"/>
        <rFont val="Calibri"/>
        <family val="2"/>
        <charset val="204"/>
        <scheme val="minor"/>
      </rPr>
      <t xml:space="preserve"> м. оптопари </t>
    </r>
  </si>
  <si>
    <t>2 оптичних медіаконвертера, 
1 комутатор</t>
  </si>
  <si>
    <t xml:space="preserve">Темнівська виправна колонія управління Державної пенітенціарної служби України в Харківській області  (№ 100) – для  медичної частини виправної колонії          </t>
  </si>
  <si>
    <t xml:space="preserve">Первомайська виправна колонія управління Державної пенітенціарної служби України в Харківській області (№ 117) </t>
  </si>
  <si>
    <r>
      <t>300</t>
    </r>
    <r>
      <rPr>
        <sz val="12"/>
        <rFont val="Calibri"/>
        <family val="2"/>
        <charset val="204"/>
        <scheme val="minor"/>
      </rPr>
      <t xml:space="preserve"> м. повітряним способом оптопари </t>
    </r>
  </si>
  <si>
    <t xml:space="preserve">Херсонський слідчий ізолятор управління Державної пенітенціарної служби України в Херсонській області, Автономній Республіці Крим та м. Севастополі   </t>
  </si>
  <si>
    <t>44 м</t>
  </si>
  <si>
    <t>196 Повітряним способом</t>
  </si>
  <si>
    <t xml:space="preserve"> Відсутнє.  Switch - 3 шт, Шафа розподільча - 3 шт, кабель ШВВП 2х0,75 - 200 м</t>
  </si>
  <si>
    <t>Голопристанська виправна колонія управління Державної пенітенціарної служби України в Херсонській області, Автономній Республіці Крим та м. Севастополі (№ 7) – для лікарні</t>
  </si>
  <si>
    <t>10 м</t>
  </si>
  <si>
    <t>350 м</t>
  </si>
  <si>
    <t>Switch - порт</t>
  </si>
  <si>
    <t xml:space="preserve">Голопристанська виправна колонія управління Державної пенітенціарної служби України в Херсонській області, Автономній Республіці Крим та м. Севастополі (№ 7) – для  медичної частини виправної колонії          </t>
  </si>
  <si>
    <t>Херсонська виправна колонія управління Державної пенітенціарної служби України в Херсонській області, Автономній Республіці Крим та м. Севастополі (№ 61) – для лікарні</t>
  </si>
  <si>
    <t>5 м. внутрішня прокладка</t>
  </si>
  <si>
    <t>Зовнішня прокладка повітряним способом 230 м</t>
  </si>
  <si>
    <t>80 м. внутрішня прокладка</t>
  </si>
  <si>
    <t xml:space="preserve"> Відсутнє. Потреба 2 комутатори Switch на 5 портів</t>
  </si>
  <si>
    <t xml:space="preserve">Херсонська виправна колонія управління Державної пенітенціарної служби України в Херсонській області, Автономній Республіці Крим та м. Севастополі (№ 61) –  для  медичної частини виправної колонії          </t>
  </si>
  <si>
    <t xml:space="preserve">Північна виправна колонія управління Державної пенітенціарної служби України в Херсонській області, Автономній Республіці Крим та м. Севастополі (№ 90)   </t>
  </si>
  <si>
    <t>30 м</t>
  </si>
  <si>
    <t>25 м</t>
  </si>
  <si>
    <t xml:space="preserve">Білозерська виправна колонія управління Державної пенітенціарної служби України в Херсонській області, Автономній Республіці Крим та м. Севастополі (№105)         </t>
  </si>
  <si>
    <t>Switch 4- порт</t>
  </si>
  <si>
    <t xml:space="preserve">Ізяславська виправна колонія управління Державної пенітенціарної служби України у Хмельницькій області (№ 31) </t>
  </si>
  <si>
    <t xml:space="preserve">кабель Оk-net КППт-ВП (100) 4*2*0,51 (UTP-cat.5e) 305 м. зовнішня повітряним  </t>
  </si>
  <si>
    <t xml:space="preserve">кабель Оk-net КПВЭ-ВП (200) 4*2*0,51 (FTP-cat.5e) 50 м. внутрішня  </t>
  </si>
  <si>
    <t>відсутнє, комутатор-свіч типу "Tenda 5-port 10/100Mbps Desktop switch" 2 шт., роз'єми RJ-45 типу EMP881AR201 6 шт   
2 медіаконвертера</t>
  </si>
  <si>
    <t xml:space="preserve">Шепетівська виправна колонія управління Державної пенітенціарної служби України у Хмельницькій області (№ 98) </t>
  </si>
  <si>
    <r>
      <rPr>
        <sz val="14"/>
        <rFont val="Calibri"/>
        <family val="2"/>
        <charset val="204"/>
        <scheme val="minor"/>
      </rPr>
      <t>398</t>
    </r>
    <r>
      <rPr>
        <sz val="12"/>
        <rFont val="Calibri"/>
        <family val="2"/>
        <charset val="204"/>
        <scheme val="minor"/>
      </rPr>
      <t xml:space="preserve"> м. повітряним оптопари </t>
    </r>
  </si>
  <si>
    <t>відсутнє, 2 оптичних медіаконвертера</t>
  </si>
  <si>
    <t xml:space="preserve">Черкаська виправна колонія управління Державної пенітенціарної служби України в Черкаській області (№ 62) </t>
  </si>
  <si>
    <t>300 оптоволокно</t>
  </si>
  <si>
    <t>50 ВП</t>
  </si>
  <si>
    <t>відсутнє, 1 свіч, 2 медіаконвертера</t>
  </si>
  <si>
    <t>відсутнє</t>
  </si>
  <si>
    <t xml:space="preserve">Сокирянська виправна колонія відділу Державної пенітенціарної служби України в Чернівецькій  області (№ 67) </t>
  </si>
  <si>
    <t>немає</t>
  </si>
  <si>
    <t>Загалом по установах ДПтСУ</t>
  </si>
  <si>
    <t>Додаток 5</t>
  </si>
  <si>
    <t>Потреба в кабелі та мережевому обладнанні установ Державної кримінально-виконавчої служби України</t>
  </si>
  <si>
    <t>до Оголошення на закупівлю кабелю та мережевого обладнання</t>
  </si>
  <si>
    <t>[М.П.]</t>
  </si>
  <si>
    <t>________________________________</t>
  </si>
  <si>
    <t xml:space="preserve">  [Дата]</t>
  </si>
  <si>
    <t xml:space="preserve"> (підпис)</t>
  </si>
  <si>
    <t>[ПІБ, посада]</t>
  </si>
  <si>
    <t>Дата</t>
  </si>
  <si>
    <t>Ознайомлені: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</si>
</sst>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i/>
      <sz val="14"/>
      <color theme="3" tint="0.3999755851924192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6" fillId="0" borderId="2" xfId="0" applyFont="1" applyBorder="1"/>
    <xf numFmtId="0" fontId="17" fillId="0" borderId="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7" xfId="0" applyBorder="1" applyAlignment="1">
      <alignment wrapText="1"/>
    </xf>
    <xf numFmtId="0" fontId="19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Border="1"/>
    <xf numFmtId="0" fontId="16" fillId="0" borderId="24" xfId="0" applyFont="1" applyBorder="1"/>
    <xf numFmtId="0" fontId="8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right" vertical="center" wrapText="1"/>
    </xf>
    <xf numFmtId="0" fontId="16" fillId="0" borderId="26" xfId="0" applyFont="1" applyBorder="1"/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3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70" zoomScaleNormal="70" workbookViewId="0">
      <pane xSplit="1" ySplit="6" topLeftCell="B73" activePane="bottomRight" state="frozen"/>
      <selection pane="topRight" activeCell="B1" sqref="B1"/>
      <selection pane="bottomLeft" activeCell="A4" sqref="A4"/>
      <selection pane="bottomRight" activeCell="K81" sqref="K81"/>
    </sheetView>
  </sheetViews>
  <sheetFormatPr defaultRowHeight="38.25" customHeight="1"/>
  <cols>
    <col min="1" max="1" width="6.5703125" customWidth="1"/>
    <col min="2" max="2" width="45.7109375" customWidth="1"/>
    <col min="3" max="3" width="17.5703125" hidden="1" customWidth="1"/>
    <col min="4" max="4" width="17.7109375" hidden="1" customWidth="1"/>
    <col min="5" max="5" width="20.28515625" hidden="1" customWidth="1"/>
    <col min="6" max="6" width="17.7109375" style="53" customWidth="1"/>
    <col min="7" max="7" width="13" style="53" hidden="1" customWidth="1"/>
    <col min="8" max="8" width="14.5703125" style="53" customWidth="1"/>
    <col min="9" max="9" width="17.5703125" customWidth="1"/>
    <col min="10" max="10" width="13.28515625" customWidth="1"/>
    <col min="11" max="11" width="18.140625" customWidth="1"/>
    <col min="12" max="12" width="19.28515625" customWidth="1"/>
    <col min="13" max="13" width="32.5703125" hidden="1" customWidth="1"/>
    <col min="14" max="14" width="21" hidden="1" customWidth="1"/>
    <col min="15" max="15" width="0" hidden="1" customWidth="1"/>
  </cols>
  <sheetData>
    <row r="1" spans="1:15" ht="30" customHeight="1">
      <c r="A1" s="81" t="s">
        <v>161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5.5" customHeight="1">
      <c r="A2" s="63"/>
      <c r="B2" s="81" t="s">
        <v>163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63"/>
      <c r="N2" s="63"/>
      <c r="O2" s="63"/>
    </row>
    <row r="3" spans="1:15" ht="31.5" customHeight="1">
      <c r="A3" s="82" t="s">
        <v>162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5" ht="22.5" customHeight="1" thickBot="1">
      <c r="A4" s="64" t="s">
        <v>0</v>
      </c>
      <c r="B4" s="67" t="s">
        <v>1</v>
      </c>
      <c r="C4" s="1"/>
      <c r="D4" s="1"/>
      <c r="E4" s="1"/>
      <c r="F4" s="70" t="s">
        <v>2</v>
      </c>
      <c r="G4" s="70"/>
      <c r="H4" s="70"/>
      <c r="I4" s="70"/>
      <c r="J4" s="70"/>
      <c r="K4" s="70"/>
      <c r="L4" s="70"/>
      <c r="M4" s="2"/>
    </row>
    <row r="5" spans="1:15" ht="23.25" customHeight="1">
      <c r="A5" s="65"/>
      <c r="B5" s="68"/>
      <c r="C5" s="71" t="s">
        <v>3</v>
      </c>
      <c r="D5" s="71"/>
      <c r="E5" s="71"/>
      <c r="F5" s="72" t="s">
        <v>4</v>
      </c>
      <c r="G5" s="72"/>
      <c r="H5" s="72"/>
      <c r="I5" s="72" t="s">
        <v>5</v>
      </c>
      <c r="J5" s="72"/>
      <c r="K5" s="72"/>
      <c r="L5" s="72"/>
      <c r="M5" s="75" t="s">
        <v>6</v>
      </c>
      <c r="N5" s="77" t="s">
        <v>7</v>
      </c>
    </row>
    <row r="6" spans="1:15" ht="80.25" customHeight="1" thickBot="1">
      <c r="A6" s="66"/>
      <c r="B6" s="69"/>
      <c r="C6" s="3" t="s">
        <v>8</v>
      </c>
      <c r="D6" s="3" t="s">
        <v>9</v>
      </c>
      <c r="E6" s="3" t="s">
        <v>10</v>
      </c>
      <c r="F6" s="4" t="s">
        <v>11</v>
      </c>
      <c r="G6" s="3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76"/>
      <c r="N6" s="78"/>
    </row>
    <row r="7" spans="1:15" ht="52.5" customHeight="1">
      <c r="A7" s="5">
        <v>1</v>
      </c>
      <c r="B7" s="6" t="s">
        <v>18</v>
      </c>
      <c r="C7" s="7">
        <v>8</v>
      </c>
      <c r="D7" s="7">
        <v>160</v>
      </c>
      <c r="E7" s="7">
        <v>12</v>
      </c>
      <c r="F7" s="7">
        <v>180</v>
      </c>
      <c r="G7" s="7">
        <f t="shared" ref="G7:G9" si="0">C7+E7</f>
        <v>20</v>
      </c>
      <c r="H7" s="8"/>
      <c r="I7" s="7">
        <v>2</v>
      </c>
      <c r="J7" s="7">
        <v>2</v>
      </c>
      <c r="K7" s="7">
        <v>2</v>
      </c>
      <c r="L7" s="7">
        <v>1</v>
      </c>
      <c r="M7" s="9" t="s">
        <v>19</v>
      </c>
      <c r="N7" s="10" t="s">
        <v>20</v>
      </c>
    </row>
    <row r="8" spans="1:15" ht="52.5" customHeight="1">
      <c r="A8" s="5">
        <v>2</v>
      </c>
      <c r="B8" s="6" t="s">
        <v>21</v>
      </c>
      <c r="C8" s="7">
        <v>12</v>
      </c>
      <c r="D8" s="7">
        <v>305</v>
      </c>
      <c r="E8" s="7">
        <v>5</v>
      </c>
      <c r="F8" s="7">
        <v>322</v>
      </c>
      <c r="G8" s="7">
        <f t="shared" si="0"/>
        <v>17</v>
      </c>
      <c r="H8" s="8"/>
      <c r="I8" s="7">
        <v>2</v>
      </c>
      <c r="J8" s="7">
        <v>2</v>
      </c>
      <c r="K8" s="7">
        <v>2</v>
      </c>
      <c r="L8" s="7">
        <v>1</v>
      </c>
      <c r="M8" s="9" t="s">
        <v>22</v>
      </c>
      <c r="N8" s="10" t="s">
        <v>20</v>
      </c>
    </row>
    <row r="9" spans="1:15" ht="52.5" customHeight="1">
      <c r="A9" s="5">
        <v>3</v>
      </c>
      <c r="B9" s="6" t="s">
        <v>23</v>
      </c>
      <c r="C9" s="7">
        <v>4</v>
      </c>
      <c r="D9" s="7">
        <v>157</v>
      </c>
      <c r="E9" s="7">
        <v>12</v>
      </c>
      <c r="F9" s="7">
        <v>173</v>
      </c>
      <c r="G9" s="7">
        <f t="shared" si="0"/>
        <v>16</v>
      </c>
      <c r="H9" s="8"/>
      <c r="I9" s="7">
        <v>2</v>
      </c>
      <c r="J9" s="7">
        <v>2</v>
      </c>
      <c r="K9" s="7">
        <v>2</v>
      </c>
      <c r="L9" s="7">
        <v>1</v>
      </c>
      <c r="M9" s="9" t="s">
        <v>19</v>
      </c>
      <c r="N9" s="10" t="s">
        <v>20</v>
      </c>
    </row>
    <row r="10" spans="1:15" ht="52.5" customHeight="1">
      <c r="A10" s="5">
        <v>4</v>
      </c>
      <c r="B10" s="11" t="s">
        <v>24</v>
      </c>
      <c r="C10" s="7">
        <v>4</v>
      </c>
      <c r="D10" s="7">
        <v>380</v>
      </c>
      <c r="E10" s="7">
        <v>3</v>
      </c>
      <c r="F10" s="7">
        <v>387</v>
      </c>
      <c r="G10" s="7">
        <v>0</v>
      </c>
      <c r="H10" s="12"/>
      <c r="I10" s="7">
        <v>2</v>
      </c>
      <c r="J10" s="7">
        <v>2</v>
      </c>
      <c r="K10" s="7">
        <v>2</v>
      </c>
      <c r="L10" s="7">
        <v>1</v>
      </c>
      <c r="M10" s="9" t="s">
        <v>22</v>
      </c>
      <c r="N10" s="10" t="s">
        <v>20</v>
      </c>
    </row>
    <row r="11" spans="1:15" ht="25.5" customHeight="1">
      <c r="A11" s="5"/>
      <c r="B11" s="13" t="s">
        <v>25</v>
      </c>
      <c r="C11" s="7"/>
      <c r="D11" s="7"/>
      <c r="E11" s="7"/>
      <c r="F11" s="14">
        <f>SUM(F7:F10)</f>
        <v>1062</v>
      </c>
      <c r="G11" s="15">
        <f>SUM(G7:G10)</f>
        <v>53</v>
      </c>
      <c r="H11" s="14">
        <v>0</v>
      </c>
      <c r="I11" s="14">
        <f>SUM(I7:I10)</f>
        <v>8</v>
      </c>
      <c r="J11" s="14">
        <f>SUM(J7:J10)</f>
        <v>8</v>
      </c>
      <c r="K11" s="14">
        <f>SUM(K7:K10)</f>
        <v>8</v>
      </c>
      <c r="L11" s="14">
        <f>SUM(L7:L10)</f>
        <v>4</v>
      </c>
      <c r="M11" s="16"/>
      <c r="N11" s="17"/>
    </row>
    <row r="12" spans="1:15" ht="51.75" customHeight="1">
      <c r="A12" s="5">
        <v>5</v>
      </c>
      <c r="B12" s="18" t="s">
        <v>26</v>
      </c>
      <c r="C12" s="7">
        <v>0</v>
      </c>
      <c r="D12" s="19">
        <v>1000</v>
      </c>
      <c r="E12" s="7">
        <v>0</v>
      </c>
      <c r="F12" s="7">
        <f t="shared" ref="F12" si="1">D12</f>
        <v>1000</v>
      </c>
      <c r="G12" s="7">
        <f t="shared" ref="G12:G13" si="2">C12+E12</f>
        <v>0</v>
      </c>
      <c r="H12" s="8"/>
      <c r="I12" s="7">
        <v>2</v>
      </c>
      <c r="J12" s="7">
        <v>2</v>
      </c>
      <c r="K12" s="7">
        <v>2</v>
      </c>
      <c r="L12" s="7">
        <v>1</v>
      </c>
      <c r="M12" s="20" t="s">
        <v>27</v>
      </c>
      <c r="N12" s="10" t="s">
        <v>28</v>
      </c>
    </row>
    <row r="13" spans="1:15" ht="51.75" customHeight="1">
      <c r="A13" s="5">
        <v>6</v>
      </c>
      <c r="B13" s="18" t="s">
        <v>29</v>
      </c>
      <c r="C13" s="7">
        <v>25</v>
      </c>
      <c r="D13" s="7">
        <v>250</v>
      </c>
      <c r="E13" s="19">
        <v>25</v>
      </c>
      <c r="F13" s="7">
        <v>300</v>
      </c>
      <c r="G13" s="7">
        <f t="shared" si="2"/>
        <v>50</v>
      </c>
      <c r="H13" s="8"/>
      <c r="I13" s="7">
        <v>2</v>
      </c>
      <c r="J13" s="7">
        <v>2</v>
      </c>
      <c r="K13" s="7">
        <v>2</v>
      </c>
      <c r="L13" s="7">
        <v>1</v>
      </c>
      <c r="M13" s="20" t="s">
        <v>27</v>
      </c>
      <c r="N13" s="10" t="s">
        <v>20</v>
      </c>
    </row>
    <row r="14" spans="1:15" ht="31.5" customHeight="1">
      <c r="A14" s="5"/>
      <c r="B14" s="13" t="s">
        <v>25</v>
      </c>
      <c r="C14" s="7"/>
      <c r="D14" s="7"/>
      <c r="E14" s="7"/>
      <c r="F14" s="14">
        <f>SUM(F12:F13)</f>
        <v>1300</v>
      </c>
      <c r="G14" s="7">
        <f>SUM(G12:G13)</f>
        <v>50</v>
      </c>
      <c r="H14" s="14">
        <v>0</v>
      </c>
      <c r="I14" s="14">
        <f>SUM(I12:I13)</f>
        <v>4</v>
      </c>
      <c r="J14" s="14">
        <f>SUM(J12:J13)</f>
        <v>4</v>
      </c>
      <c r="K14" s="14">
        <f>SUM(K12:K13)</f>
        <v>4</v>
      </c>
      <c r="L14" s="14">
        <f>SUM(L12:L13)</f>
        <v>2</v>
      </c>
      <c r="M14" s="16"/>
      <c r="N14" s="17"/>
    </row>
    <row r="15" spans="1:15" ht="54" customHeight="1">
      <c r="A15" s="5">
        <v>7</v>
      </c>
      <c r="B15" s="18" t="s">
        <v>30</v>
      </c>
      <c r="C15" s="7">
        <v>0</v>
      </c>
      <c r="D15" s="7">
        <v>300</v>
      </c>
      <c r="E15" s="19">
        <v>0</v>
      </c>
      <c r="F15" s="19">
        <f t="shared" ref="F15:F18" si="3">D15</f>
        <v>300</v>
      </c>
      <c r="G15" s="19">
        <f t="shared" ref="G15:G18" si="4">C15+E15</f>
        <v>0</v>
      </c>
      <c r="H15" s="8"/>
      <c r="I15" s="19">
        <v>2</v>
      </c>
      <c r="J15" s="19">
        <v>2</v>
      </c>
      <c r="K15" s="19">
        <v>2</v>
      </c>
      <c r="L15" s="19">
        <v>1</v>
      </c>
      <c r="M15" s="21" t="s">
        <v>31</v>
      </c>
      <c r="N15" s="10" t="s">
        <v>20</v>
      </c>
    </row>
    <row r="16" spans="1:15" ht="54" customHeight="1">
      <c r="A16" s="5">
        <v>8</v>
      </c>
      <c r="B16" s="18" t="s">
        <v>32</v>
      </c>
      <c r="C16" s="7">
        <v>30</v>
      </c>
      <c r="D16" s="7">
        <v>1200</v>
      </c>
      <c r="E16" s="19">
        <v>50</v>
      </c>
      <c r="F16" s="19">
        <f t="shared" si="3"/>
        <v>1200</v>
      </c>
      <c r="G16" s="19">
        <f t="shared" si="4"/>
        <v>80</v>
      </c>
      <c r="H16" s="8"/>
      <c r="I16" s="19">
        <v>2</v>
      </c>
      <c r="J16" s="19">
        <v>2</v>
      </c>
      <c r="K16" s="19">
        <v>2</v>
      </c>
      <c r="L16" s="19">
        <v>1</v>
      </c>
      <c r="M16" s="20" t="s">
        <v>33</v>
      </c>
      <c r="N16" s="10" t="s">
        <v>20</v>
      </c>
    </row>
    <row r="17" spans="1:14" ht="54" customHeight="1">
      <c r="A17" s="5">
        <v>9</v>
      </c>
      <c r="B17" s="18" t="s">
        <v>34</v>
      </c>
      <c r="C17" s="7">
        <v>50</v>
      </c>
      <c r="D17" s="7">
        <v>400</v>
      </c>
      <c r="E17" s="19">
        <v>50</v>
      </c>
      <c r="F17" s="19">
        <f t="shared" si="3"/>
        <v>400</v>
      </c>
      <c r="G17" s="19">
        <f t="shared" si="4"/>
        <v>100</v>
      </c>
      <c r="H17" s="8"/>
      <c r="I17" s="19">
        <v>2</v>
      </c>
      <c r="J17" s="19">
        <v>2</v>
      </c>
      <c r="K17" s="19">
        <v>2</v>
      </c>
      <c r="L17" s="19">
        <v>1</v>
      </c>
      <c r="M17" s="21" t="s">
        <v>35</v>
      </c>
      <c r="N17" s="10" t="s">
        <v>28</v>
      </c>
    </row>
    <row r="18" spans="1:14" ht="54" customHeight="1">
      <c r="A18" s="5">
        <v>10</v>
      </c>
      <c r="B18" s="18" t="s">
        <v>36</v>
      </c>
      <c r="C18" s="7">
        <v>0</v>
      </c>
      <c r="D18" s="7">
        <v>500</v>
      </c>
      <c r="E18" s="19">
        <v>100</v>
      </c>
      <c r="F18" s="19">
        <f t="shared" si="3"/>
        <v>500</v>
      </c>
      <c r="G18" s="19">
        <f t="shared" si="4"/>
        <v>100</v>
      </c>
      <c r="H18" s="8"/>
      <c r="I18" s="19">
        <v>2</v>
      </c>
      <c r="J18" s="19">
        <v>2</v>
      </c>
      <c r="K18" s="19">
        <v>2</v>
      </c>
      <c r="L18" s="19">
        <v>1</v>
      </c>
      <c r="M18" s="21" t="s">
        <v>37</v>
      </c>
      <c r="N18" s="10" t="s">
        <v>28</v>
      </c>
    </row>
    <row r="19" spans="1:14" ht="38.25" customHeight="1">
      <c r="A19" s="5"/>
      <c r="B19" s="13" t="s">
        <v>25</v>
      </c>
      <c r="C19" s="7"/>
      <c r="D19" s="7"/>
      <c r="E19" s="19"/>
      <c r="F19" s="14">
        <f>SUM(F15:F18)</f>
        <v>2400</v>
      </c>
      <c r="G19" s="19">
        <f>SUM(G15:G18)</f>
        <v>280</v>
      </c>
      <c r="H19" s="14">
        <v>1</v>
      </c>
      <c r="I19" s="14">
        <f>SUM(I15:I18)</f>
        <v>8</v>
      </c>
      <c r="J19" s="14">
        <f>SUM(J15:J18)</f>
        <v>8</v>
      </c>
      <c r="K19" s="14">
        <f>SUM(K15:K18)</f>
        <v>8</v>
      </c>
      <c r="L19" s="14">
        <f>SUM(L15:L18)</f>
        <v>4</v>
      </c>
      <c r="M19" s="22"/>
      <c r="N19" s="23"/>
    </row>
    <row r="20" spans="1:14" ht="52.5" customHeight="1">
      <c r="A20" s="5">
        <v>11</v>
      </c>
      <c r="B20" s="18" t="s">
        <v>38</v>
      </c>
      <c r="C20" s="7">
        <v>50</v>
      </c>
      <c r="D20" s="7">
        <v>220</v>
      </c>
      <c r="E20" s="7">
        <v>30</v>
      </c>
      <c r="F20" s="7">
        <f t="shared" ref="F20:F22" si="5">D20</f>
        <v>220</v>
      </c>
      <c r="G20" s="7">
        <v>80</v>
      </c>
      <c r="H20" s="8"/>
      <c r="I20" s="7">
        <v>2</v>
      </c>
      <c r="J20" s="7">
        <v>2</v>
      </c>
      <c r="K20" s="7">
        <v>2</v>
      </c>
      <c r="L20" s="7">
        <v>1</v>
      </c>
      <c r="M20" s="24" t="s">
        <v>39</v>
      </c>
      <c r="N20" s="10" t="s">
        <v>20</v>
      </c>
    </row>
    <row r="21" spans="1:14" ht="52.5" customHeight="1">
      <c r="A21" s="5">
        <v>12</v>
      </c>
      <c r="B21" s="18" t="s">
        <v>40</v>
      </c>
      <c r="C21" s="7">
        <v>0</v>
      </c>
      <c r="D21" s="7">
        <v>120</v>
      </c>
      <c r="E21" s="7">
        <v>0</v>
      </c>
      <c r="F21" s="7">
        <v>0</v>
      </c>
      <c r="G21" s="7">
        <v>120</v>
      </c>
      <c r="H21" s="8"/>
      <c r="I21" s="7"/>
      <c r="J21" s="7"/>
      <c r="K21" s="7"/>
      <c r="L21" s="7">
        <v>1</v>
      </c>
      <c r="M21" s="24" t="s">
        <v>41</v>
      </c>
      <c r="N21" s="10" t="s">
        <v>20</v>
      </c>
    </row>
    <row r="22" spans="1:14" ht="52.5" customHeight="1">
      <c r="A22" s="5">
        <v>13</v>
      </c>
      <c r="B22" s="18" t="s">
        <v>42</v>
      </c>
      <c r="C22" s="7">
        <v>0</v>
      </c>
      <c r="D22" s="7">
        <v>600</v>
      </c>
      <c r="E22" s="7">
        <v>60</v>
      </c>
      <c r="F22" s="7">
        <f t="shared" si="5"/>
        <v>600</v>
      </c>
      <c r="G22" s="7">
        <v>60</v>
      </c>
      <c r="H22" s="8"/>
      <c r="I22" s="7">
        <v>2</v>
      </c>
      <c r="J22" s="7">
        <v>2</v>
      </c>
      <c r="K22" s="7">
        <v>2</v>
      </c>
      <c r="L22" s="7">
        <v>1</v>
      </c>
      <c r="M22" s="24" t="s">
        <v>43</v>
      </c>
      <c r="N22" s="10" t="s">
        <v>20</v>
      </c>
    </row>
    <row r="23" spans="1:14" ht="52.5" customHeight="1">
      <c r="A23" s="5">
        <v>14</v>
      </c>
      <c r="B23" s="18" t="s">
        <v>44</v>
      </c>
      <c r="C23" s="7" t="s">
        <v>45</v>
      </c>
      <c r="D23" s="25" t="s">
        <v>46</v>
      </c>
      <c r="E23" s="7" t="s">
        <v>47</v>
      </c>
      <c r="F23" s="7">
        <v>205</v>
      </c>
      <c r="G23" s="7">
        <v>0</v>
      </c>
      <c r="H23" s="8"/>
      <c r="I23" s="7">
        <v>2</v>
      </c>
      <c r="J23" s="7">
        <v>2</v>
      </c>
      <c r="K23" s="7">
        <v>2</v>
      </c>
      <c r="L23" s="7">
        <v>1</v>
      </c>
      <c r="M23" s="24" t="s">
        <v>43</v>
      </c>
      <c r="N23" s="10" t="s">
        <v>20</v>
      </c>
    </row>
    <row r="24" spans="1:14" ht="52.5" customHeight="1">
      <c r="A24" s="5">
        <v>15</v>
      </c>
      <c r="B24" s="18" t="s">
        <v>48</v>
      </c>
      <c r="C24" s="7">
        <v>0</v>
      </c>
      <c r="D24" s="25" t="s">
        <v>49</v>
      </c>
      <c r="E24" s="7">
        <v>0</v>
      </c>
      <c r="F24" s="7">
        <v>0</v>
      </c>
      <c r="G24" s="7">
        <v>100</v>
      </c>
      <c r="H24" s="8"/>
      <c r="I24" s="7"/>
      <c r="J24" s="7"/>
      <c r="K24" s="7"/>
      <c r="L24" s="7">
        <v>1</v>
      </c>
      <c r="M24" s="24" t="s">
        <v>50</v>
      </c>
      <c r="N24" s="10" t="s">
        <v>20</v>
      </c>
    </row>
    <row r="25" spans="1:14" ht="52.5" customHeight="1">
      <c r="A25" s="5">
        <v>16</v>
      </c>
      <c r="B25" s="18" t="s">
        <v>51</v>
      </c>
      <c r="C25" s="7" t="s">
        <v>52</v>
      </c>
      <c r="D25" s="25" t="s">
        <v>53</v>
      </c>
      <c r="E25" s="7" t="s">
        <v>54</v>
      </c>
      <c r="F25" s="7">
        <v>300</v>
      </c>
      <c r="G25" s="7">
        <v>30</v>
      </c>
      <c r="H25" s="8"/>
      <c r="I25" s="7">
        <v>2</v>
      </c>
      <c r="J25" s="7">
        <v>2</v>
      </c>
      <c r="K25" s="7">
        <v>2</v>
      </c>
      <c r="L25" s="7">
        <v>1</v>
      </c>
      <c r="M25" s="24" t="s">
        <v>55</v>
      </c>
      <c r="N25" s="10" t="s">
        <v>20</v>
      </c>
    </row>
    <row r="26" spans="1:14" ht="52.5" customHeight="1">
      <c r="A26" s="5">
        <v>17</v>
      </c>
      <c r="B26" s="18" t="s">
        <v>56</v>
      </c>
      <c r="C26" s="7" t="s">
        <v>54</v>
      </c>
      <c r="D26" s="25" t="s">
        <v>57</v>
      </c>
      <c r="E26" s="7" t="s">
        <v>58</v>
      </c>
      <c r="F26" s="7">
        <v>170</v>
      </c>
      <c r="G26" s="7">
        <v>70</v>
      </c>
      <c r="H26" s="8"/>
      <c r="I26" s="7">
        <v>2</v>
      </c>
      <c r="J26" s="7">
        <v>2</v>
      </c>
      <c r="K26" s="7">
        <v>2</v>
      </c>
      <c r="L26" s="7">
        <v>1</v>
      </c>
      <c r="M26" s="24" t="s">
        <v>59</v>
      </c>
      <c r="N26" s="10" t="s">
        <v>20</v>
      </c>
    </row>
    <row r="27" spans="1:14" ht="38.25" customHeight="1">
      <c r="A27" s="5"/>
      <c r="B27" s="13" t="s">
        <v>25</v>
      </c>
      <c r="C27" s="7"/>
      <c r="D27" s="25"/>
      <c r="E27" s="7"/>
      <c r="F27" s="14">
        <f>SUM(F20:F26)</f>
        <v>1495</v>
      </c>
      <c r="G27" s="7">
        <f>SUM(G20:G26)</f>
        <v>460</v>
      </c>
      <c r="H27" s="14">
        <v>2</v>
      </c>
      <c r="I27" s="14">
        <f>SUM(I20:I26)</f>
        <v>10</v>
      </c>
      <c r="J27" s="14">
        <f>SUM(J20:J26)</f>
        <v>10</v>
      </c>
      <c r="K27" s="14">
        <f>SUM(K20:K26)</f>
        <v>10</v>
      </c>
      <c r="L27" s="14">
        <f>SUM(L20:L26)</f>
        <v>7</v>
      </c>
      <c r="M27" s="26"/>
      <c r="N27" s="17"/>
    </row>
    <row r="28" spans="1:14" ht="51" customHeight="1">
      <c r="A28" s="5">
        <v>18</v>
      </c>
      <c r="B28" s="18" t="s">
        <v>60</v>
      </c>
      <c r="C28" s="19" t="s">
        <v>61</v>
      </c>
      <c r="D28" s="19" t="s">
        <v>62</v>
      </c>
      <c r="E28" s="19" t="s">
        <v>63</v>
      </c>
      <c r="F28" s="7">
        <v>50</v>
      </c>
      <c r="G28" s="7">
        <v>71</v>
      </c>
      <c r="H28" s="8"/>
      <c r="I28" s="7">
        <v>2</v>
      </c>
      <c r="J28" s="7">
        <v>2</v>
      </c>
      <c r="K28" s="7">
        <v>2</v>
      </c>
      <c r="L28" s="7">
        <v>1</v>
      </c>
      <c r="M28" s="21"/>
      <c r="N28" s="10" t="s">
        <v>20</v>
      </c>
    </row>
    <row r="29" spans="1:14" ht="51" customHeight="1">
      <c r="A29" s="5">
        <v>19</v>
      </c>
      <c r="B29" s="18" t="s">
        <v>64</v>
      </c>
      <c r="C29" s="19" t="s">
        <v>65</v>
      </c>
      <c r="D29" s="19" t="s">
        <v>66</v>
      </c>
      <c r="E29" s="19" t="s">
        <v>61</v>
      </c>
      <c r="F29" s="7">
        <v>60</v>
      </c>
      <c r="G29" s="7">
        <v>20</v>
      </c>
      <c r="H29" s="8"/>
      <c r="I29" s="7">
        <v>2</v>
      </c>
      <c r="J29" s="7">
        <v>2</v>
      </c>
      <c r="K29" s="7">
        <v>2</v>
      </c>
      <c r="L29" s="7">
        <v>2</v>
      </c>
      <c r="M29" s="20" t="s">
        <v>67</v>
      </c>
      <c r="N29" s="10" t="s">
        <v>20</v>
      </c>
    </row>
    <row r="30" spans="1:14" ht="51" customHeight="1">
      <c r="A30" s="5">
        <v>20</v>
      </c>
      <c r="B30" s="18" t="s">
        <v>68</v>
      </c>
      <c r="C30" s="19" t="s">
        <v>69</v>
      </c>
      <c r="D30" s="19" t="s">
        <v>70</v>
      </c>
      <c r="E30" s="19" t="s">
        <v>61</v>
      </c>
      <c r="F30" s="7">
        <v>600</v>
      </c>
      <c r="G30" s="7">
        <v>20</v>
      </c>
      <c r="H30" s="8"/>
      <c r="I30" s="7">
        <v>2</v>
      </c>
      <c r="J30" s="7">
        <v>2</v>
      </c>
      <c r="K30" s="7">
        <v>2</v>
      </c>
      <c r="L30" s="7">
        <v>2</v>
      </c>
      <c r="M30" s="20" t="s">
        <v>67</v>
      </c>
      <c r="N30" s="10" t="s">
        <v>20</v>
      </c>
    </row>
    <row r="31" spans="1:14" ht="51" customHeight="1">
      <c r="A31" s="5">
        <v>21</v>
      </c>
      <c r="B31" s="18" t="s">
        <v>71</v>
      </c>
      <c r="C31" s="19" t="s">
        <v>69</v>
      </c>
      <c r="D31" s="19" t="s">
        <v>72</v>
      </c>
      <c r="E31" s="19" t="s">
        <v>73</v>
      </c>
      <c r="F31" s="7">
        <v>140</v>
      </c>
      <c r="G31" s="7">
        <v>21</v>
      </c>
      <c r="H31" s="8"/>
      <c r="I31" s="7">
        <v>2</v>
      </c>
      <c r="J31" s="7">
        <v>2</v>
      </c>
      <c r="K31" s="7">
        <v>2</v>
      </c>
      <c r="L31" s="7">
        <v>2</v>
      </c>
      <c r="M31" s="20" t="s">
        <v>67</v>
      </c>
      <c r="N31" s="10" t="s">
        <v>20</v>
      </c>
    </row>
    <row r="32" spans="1:14" ht="51" customHeight="1">
      <c r="A32" s="5">
        <v>22</v>
      </c>
      <c r="B32" s="18" t="s">
        <v>74</v>
      </c>
      <c r="C32" s="19" t="s">
        <v>69</v>
      </c>
      <c r="D32" s="19" t="s">
        <v>75</v>
      </c>
      <c r="E32" s="19" t="s">
        <v>61</v>
      </c>
      <c r="F32" s="7">
        <v>500</v>
      </c>
      <c r="G32" s="7">
        <v>20</v>
      </c>
      <c r="H32" s="8"/>
      <c r="I32" s="7">
        <v>2</v>
      </c>
      <c r="J32" s="7">
        <v>2</v>
      </c>
      <c r="K32" s="7">
        <v>2</v>
      </c>
      <c r="L32" s="7">
        <v>2</v>
      </c>
      <c r="M32" s="20" t="s">
        <v>67</v>
      </c>
      <c r="N32" s="10" t="s">
        <v>20</v>
      </c>
    </row>
    <row r="33" spans="1:14" ht="38.25" customHeight="1">
      <c r="A33" s="5"/>
      <c r="B33" s="13" t="s">
        <v>25</v>
      </c>
      <c r="C33" s="19"/>
      <c r="D33" s="19"/>
      <c r="E33" s="19"/>
      <c r="F33" s="14">
        <f>SUM(F28:F32)</f>
        <v>1350</v>
      </c>
      <c r="G33" s="14">
        <f>SUM(G28:G32)</f>
        <v>152</v>
      </c>
      <c r="H33" s="14">
        <v>1</v>
      </c>
      <c r="I33" s="14">
        <f>SUM(I28:I32)</f>
        <v>10</v>
      </c>
      <c r="J33" s="14">
        <f>SUM(J28:J32)</f>
        <v>10</v>
      </c>
      <c r="K33" s="14">
        <f>SUM(K28:K32)</f>
        <v>10</v>
      </c>
      <c r="L33" s="14">
        <f>SUM(L28:L32)</f>
        <v>9</v>
      </c>
      <c r="M33" s="27"/>
      <c r="N33" s="17"/>
    </row>
    <row r="34" spans="1:14" ht="48" customHeight="1">
      <c r="A34" s="5">
        <v>23</v>
      </c>
      <c r="B34" s="18" t="s">
        <v>76</v>
      </c>
      <c r="C34" s="7">
        <v>18</v>
      </c>
      <c r="D34" s="7">
        <v>173</v>
      </c>
      <c r="E34" s="7">
        <v>5</v>
      </c>
      <c r="F34" s="7">
        <v>175</v>
      </c>
      <c r="G34" s="7">
        <f>C34+E34</f>
        <v>23</v>
      </c>
      <c r="H34" s="8"/>
      <c r="I34" s="7">
        <v>2</v>
      </c>
      <c r="J34" s="7">
        <v>2</v>
      </c>
      <c r="K34" s="7">
        <v>2</v>
      </c>
      <c r="L34" s="7">
        <v>1</v>
      </c>
      <c r="M34" s="20" t="s">
        <v>77</v>
      </c>
      <c r="N34" s="10" t="s">
        <v>78</v>
      </c>
    </row>
    <row r="35" spans="1:14" ht="48" customHeight="1">
      <c r="A35" s="5">
        <v>24</v>
      </c>
      <c r="B35" s="18" t="s">
        <v>79</v>
      </c>
      <c r="C35" s="7">
        <v>70</v>
      </c>
      <c r="D35" s="7">
        <v>95</v>
      </c>
      <c r="E35" s="7">
        <v>85</v>
      </c>
      <c r="F35" s="7">
        <v>0</v>
      </c>
      <c r="G35" s="7">
        <f t="shared" ref="G35:G39" si="6">C35+E35</f>
        <v>155</v>
      </c>
      <c r="H35" s="8"/>
      <c r="I35" s="7">
        <v>2</v>
      </c>
      <c r="J35" s="7">
        <v>2</v>
      </c>
      <c r="K35" s="7">
        <v>2</v>
      </c>
      <c r="L35" s="7">
        <v>1</v>
      </c>
      <c r="M35" s="20" t="s">
        <v>77</v>
      </c>
      <c r="N35" s="10" t="s">
        <v>78</v>
      </c>
    </row>
    <row r="36" spans="1:14" ht="48" customHeight="1">
      <c r="A36" s="5">
        <v>25</v>
      </c>
      <c r="B36" s="18" t="s">
        <v>80</v>
      </c>
      <c r="C36" s="7">
        <v>5</v>
      </c>
      <c r="D36" s="7">
        <v>120</v>
      </c>
      <c r="E36" s="7">
        <v>10</v>
      </c>
      <c r="F36" s="7">
        <v>0</v>
      </c>
      <c r="G36" s="7">
        <f t="shared" si="6"/>
        <v>15</v>
      </c>
      <c r="H36" s="8"/>
      <c r="I36" s="7">
        <v>2</v>
      </c>
      <c r="J36" s="7">
        <v>2</v>
      </c>
      <c r="K36" s="7">
        <v>2</v>
      </c>
      <c r="L36" s="7">
        <v>1</v>
      </c>
      <c r="M36" s="20" t="s">
        <v>77</v>
      </c>
      <c r="N36" s="10" t="s">
        <v>78</v>
      </c>
    </row>
    <row r="37" spans="1:14" ht="48" customHeight="1">
      <c r="A37" s="5">
        <v>26</v>
      </c>
      <c r="B37" s="18" t="s">
        <v>81</v>
      </c>
      <c r="C37" s="7">
        <v>50</v>
      </c>
      <c r="D37" s="7">
        <v>250</v>
      </c>
      <c r="E37" s="7">
        <v>50</v>
      </c>
      <c r="F37" s="7">
        <f t="shared" ref="F37:F39" si="7">D37</f>
        <v>250</v>
      </c>
      <c r="G37" s="7">
        <f t="shared" si="6"/>
        <v>100</v>
      </c>
      <c r="H37" s="8"/>
      <c r="I37" s="7">
        <v>2</v>
      </c>
      <c r="J37" s="7">
        <v>2</v>
      </c>
      <c r="K37" s="7">
        <v>2</v>
      </c>
      <c r="L37" s="7">
        <v>1</v>
      </c>
      <c r="M37" s="20" t="s">
        <v>77</v>
      </c>
      <c r="N37" s="10" t="s">
        <v>78</v>
      </c>
    </row>
    <row r="38" spans="1:14" ht="48" customHeight="1">
      <c r="A38" s="5">
        <v>27</v>
      </c>
      <c r="B38" s="18" t="s">
        <v>82</v>
      </c>
      <c r="C38" s="7">
        <v>90</v>
      </c>
      <c r="D38" s="19" t="s">
        <v>83</v>
      </c>
      <c r="E38" s="7">
        <v>50</v>
      </c>
      <c r="F38" s="19">
        <v>200</v>
      </c>
      <c r="G38" s="7">
        <f t="shared" si="6"/>
        <v>140</v>
      </c>
      <c r="H38" s="8"/>
      <c r="I38" s="7">
        <v>2</v>
      </c>
      <c r="J38" s="7">
        <v>2</v>
      </c>
      <c r="K38" s="7">
        <v>2</v>
      </c>
      <c r="L38" s="7">
        <v>1</v>
      </c>
      <c r="M38" s="20" t="s">
        <v>77</v>
      </c>
      <c r="N38" s="10" t="s">
        <v>78</v>
      </c>
    </row>
    <row r="39" spans="1:14" ht="48" customHeight="1" thickBot="1">
      <c r="A39" s="5">
        <v>28</v>
      </c>
      <c r="B39" s="18" t="s">
        <v>84</v>
      </c>
      <c r="C39" s="7">
        <v>10</v>
      </c>
      <c r="D39" s="7">
        <v>320</v>
      </c>
      <c r="E39" s="7">
        <v>70</v>
      </c>
      <c r="F39" s="7">
        <f t="shared" si="7"/>
        <v>320</v>
      </c>
      <c r="G39" s="7">
        <f t="shared" si="6"/>
        <v>80</v>
      </c>
      <c r="H39" s="8"/>
      <c r="I39" s="7">
        <v>2</v>
      </c>
      <c r="J39" s="7">
        <v>2</v>
      </c>
      <c r="K39" s="7">
        <v>2</v>
      </c>
      <c r="L39" s="7">
        <v>1</v>
      </c>
      <c r="M39" s="20" t="s">
        <v>77</v>
      </c>
      <c r="N39" s="28" t="s">
        <v>78</v>
      </c>
    </row>
    <row r="40" spans="1:14" ht="23.25" customHeight="1">
      <c r="A40" s="29"/>
      <c r="B40" s="13" t="s">
        <v>25</v>
      </c>
      <c r="C40" s="30"/>
      <c r="D40" s="30"/>
      <c r="E40" s="30"/>
      <c r="F40" s="14">
        <f>SUM(F34:F39)</f>
        <v>945</v>
      </c>
      <c r="G40" s="7">
        <f>SUM(G34:G39)</f>
        <v>513</v>
      </c>
      <c r="H40" s="14">
        <v>2</v>
      </c>
      <c r="I40" s="14">
        <f>SUM(I34:I39)</f>
        <v>12</v>
      </c>
      <c r="J40" s="14">
        <f>SUM(J34:J39)</f>
        <v>12</v>
      </c>
      <c r="K40" s="14">
        <f>SUM(K34:K39)</f>
        <v>12</v>
      </c>
      <c r="L40" s="14">
        <f>SUM(L34:L39)</f>
        <v>6</v>
      </c>
      <c r="M40" s="31"/>
      <c r="N40" s="32"/>
    </row>
    <row r="41" spans="1:14" ht="51" customHeight="1" thickBot="1">
      <c r="A41" s="5">
        <v>29</v>
      </c>
      <c r="B41" s="18" t="s">
        <v>85</v>
      </c>
      <c r="C41" s="7" t="s">
        <v>86</v>
      </c>
      <c r="D41" s="7" t="s">
        <v>87</v>
      </c>
      <c r="E41" s="7" t="s">
        <v>61</v>
      </c>
      <c r="F41" s="7">
        <v>305</v>
      </c>
      <c r="G41" s="7">
        <v>25</v>
      </c>
      <c r="H41" s="8"/>
      <c r="I41" s="7">
        <v>2</v>
      </c>
      <c r="J41" s="7">
        <v>2</v>
      </c>
      <c r="K41" s="7">
        <v>2</v>
      </c>
      <c r="L41" s="7">
        <v>1</v>
      </c>
      <c r="M41" s="20" t="s">
        <v>88</v>
      </c>
      <c r="N41" s="10" t="s">
        <v>20</v>
      </c>
    </row>
    <row r="42" spans="1:14" ht="30" customHeight="1">
      <c r="A42" s="29"/>
      <c r="B42" s="13" t="s">
        <v>25</v>
      </c>
      <c r="C42" s="30"/>
      <c r="D42" s="30"/>
      <c r="E42" s="30"/>
      <c r="F42" s="14">
        <f>SUM(F41:F41)</f>
        <v>305</v>
      </c>
      <c r="G42" s="7">
        <f>SUM(G41:G41)</f>
        <v>25</v>
      </c>
      <c r="H42" s="14">
        <v>0</v>
      </c>
      <c r="I42" s="14">
        <f>SUM(I41:I41)</f>
        <v>2</v>
      </c>
      <c r="J42" s="14">
        <f>SUM(J41:J41)</f>
        <v>2</v>
      </c>
      <c r="K42" s="14">
        <f>SUM(K41:K41)</f>
        <v>2</v>
      </c>
      <c r="L42" s="14">
        <f>SUM(L41:L41)</f>
        <v>1</v>
      </c>
      <c r="M42" s="31"/>
      <c r="N42" s="32"/>
    </row>
    <row r="43" spans="1:14" ht="48" customHeight="1">
      <c r="A43" s="5">
        <v>30</v>
      </c>
      <c r="B43" s="18" t="s">
        <v>89</v>
      </c>
      <c r="C43" s="7">
        <v>10</v>
      </c>
      <c r="D43" s="33" t="s">
        <v>90</v>
      </c>
      <c r="E43" s="7">
        <v>10</v>
      </c>
      <c r="F43" s="7">
        <v>315</v>
      </c>
      <c r="G43" s="7">
        <v>20</v>
      </c>
      <c r="H43" s="8"/>
      <c r="I43" s="7">
        <v>2</v>
      </c>
      <c r="J43" s="7">
        <v>2</v>
      </c>
      <c r="K43" s="7">
        <v>2</v>
      </c>
      <c r="L43" s="7">
        <v>1</v>
      </c>
      <c r="M43" s="34" t="s">
        <v>91</v>
      </c>
      <c r="N43" s="10" t="s">
        <v>20</v>
      </c>
    </row>
    <row r="44" spans="1:14" ht="48" customHeight="1">
      <c r="A44" s="5">
        <v>31</v>
      </c>
      <c r="B44" s="18" t="s">
        <v>92</v>
      </c>
      <c r="C44" s="7">
        <v>30</v>
      </c>
      <c r="D44" s="33" t="s">
        <v>93</v>
      </c>
      <c r="E44" s="7">
        <v>30</v>
      </c>
      <c r="F44" s="7">
        <v>300</v>
      </c>
      <c r="G44" s="7">
        <v>60</v>
      </c>
      <c r="H44" s="8"/>
      <c r="I44" s="7">
        <v>2</v>
      </c>
      <c r="J44" s="7">
        <v>2</v>
      </c>
      <c r="K44" s="7">
        <v>2</v>
      </c>
      <c r="L44" s="7">
        <v>1</v>
      </c>
      <c r="M44" s="34" t="s">
        <v>91</v>
      </c>
      <c r="N44" s="10" t="s">
        <v>20</v>
      </c>
    </row>
    <row r="45" spans="1:14" ht="48" customHeight="1">
      <c r="A45" s="5">
        <v>32</v>
      </c>
      <c r="B45" s="18" t="s">
        <v>94</v>
      </c>
      <c r="C45" s="7">
        <v>30</v>
      </c>
      <c r="D45" s="33" t="s">
        <v>93</v>
      </c>
      <c r="E45" s="7">
        <v>15</v>
      </c>
      <c r="F45" s="7">
        <v>300</v>
      </c>
      <c r="G45" s="7">
        <v>45</v>
      </c>
      <c r="H45" s="8"/>
      <c r="I45" s="7">
        <v>2</v>
      </c>
      <c r="J45" s="7">
        <v>2</v>
      </c>
      <c r="K45" s="7">
        <v>2</v>
      </c>
      <c r="L45" s="7">
        <v>1</v>
      </c>
      <c r="M45" s="35" t="s">
        <v>91</v>
      </c>
      <c r="N45" s="10" t="s">
        <v>20</v>
      </c>
    </row>
    <row r="46" spans="1:14" ht="48" customHeight="1">
      <c r="A46" s="5">
        <v>33</v>
      </c>
      <c r="B46" s="18" t="s">
        <v>95</v>
      </c>
      <c r="C46" s="7">
        <v>10</v>
      </c>
      <c r="D46" s="33" t="s">
        <v>96</v>
      </c>
      <c r="E46" s="7">
        <v>10</v>
      </c>
      <c r="F46" s="7">
        <v>400</v>
      </c>
      <c r="G46" s="7">
        <v>20</v>
      </c>
      <c r="H46" s="8"/>
      <c r="I46" s="7">
        <v>2</v>
      </c>
      <c r="J46" s="7">
        <v>2</v>
      </c>
      <c r="K46" s="7">
        <v>2</v>
      </c>
      <c r="L46" s="7">
        <v>1</v>
      </c>
      <c r="M46" s="34" t="s">
        <v>91</v>
      </c>
      <c r="N46" s="10" t="s">
        <v>20</v>
      </c>
    </row>
    <row r="47" spans="1:14" ht="30.75" customHeight="1">
      <c r="A47" s="5"/>
      <c r="B47" s="13" t="s">
        <v>25</v>
      </c>
      <c r="C47" s="7"/>
      <c r="D47" s="33"/>
      <c r="E47" s="7"/>
      <c r="F47" s="14">
        <f>SUM(F43:F46)</f>
        <v>1315</v>
      </c>
      <c r="G47" s="7">
        <f>SUM(G43:G46)</f>
        <v>145</v>
      </c>
      <c r="H47" s="14">
        <v>1</v>
      </c>
      <c r="I47" s="14">
        <f>SUM(I43:I46)</f>
        <v>8</v>
      </c>
      <c r="J47" s="14">
        <f>SUM(J43:J46)</f>
        <v>8</v>
      </c>
      <c r="K47" s="14">
        <f>SUM(K43:K46)</f>
        <v>8</v>
      </c>
      <c r="L47" s="14">
        <f>SUM(L43:L46)</f>
        <v>4</v>
      </c>
      <c r="M47" s="36"/>
      <c r="N47" s="17"/>
    </row>
    <row r="48" spans="1:14" ht="48.75" customHeight="1">
      <c r="A48" s="5">
        <v>34</v>
      </c>
      <c r="B48" s="18" t="s">
        <v>97</v>
      </c>
      <c r="C48" s="7">
        <v>0</v>
      </c>
      <c r="D48" s="7">
        <v>0</v>
      </c>
      <c r="E48" s="7" t="s">
        <v>98</v>
      </c>
      <c r="F48" s="7">
        <v>0</v>
      </c>
      <c r="G48" s="7">
        <v>60</v>
      </c>
      <c r="H48" s="8"/>
      <c r="I48" s="7">
        <v>0</v>
      </c>
      <c r="J48" s="7">
        <v>0</v>
      </c>
      <c r="K48" s="7">
        <v>0</v>
      </c>
      <c r="L48" s="7">
        <v>1</v>
      </c>
      <c r="M48" s="2" t="s">
        <v>99</v>
      </c>
      <c r="N48" s="10" t="s">
        <v>20</v>
      </c>
    </row>
    <row r="49" spans="1:14" ht="50.25" customHeight="1">
      <c r="A49" s="5">
        <v>35</v>
      </c>
      <c r="B49" s="18" t="s">
        <v>100</v>
      </c>
      <c r="C49" s="7" t="s">
        <v>86</v>
      </c>
      <c r="D49" s="7" t="s">
        <v>101</v>
      </c>
      <c r="E49" s="33" t="s">
        <v>102</v>
      </c>
      <c r="F49" s="7">
        <v>110</v>
      </c>
      <c r="G49" s="7">
        <v>25</v>
      </c>
      <c r="H49" s="8"/>
      <c r="I49" s="7">
        <v>2</v>
      </c>
      <c r="J49" s="7">
        <v>2</v>
      </c>
      <c r="K49" s="7">
        <v>2</v>
      </c>
      <c r="L49" s="7">
        <v>1</v>
      </c>
      <c r="M49" s="37" t="s">
        <v>103</v>
      </c>
      <c r="N49" s="10" t="s">
        <v>28</v>
      </c>
    </row>
    <row r="50" spans="1:14" ht="51" customHeight="1" thickBot="1">
      <c r="A50" s="5">
        <v>36</v>
      </c>
      <c r="B50" s="18" t="s">
        <v>104</v>
      </c>
      <c r="C50" s="7" t="s">
        <v>61</v>
      </c>
      <c r="D50" s="7" t="s">
        <v>101</v>
      </c>
      <c r="E50" s="7" t="s">
        <v>61</v>
      </c>
      <c r="F50" s="7">
        <v>110</v>
      </c>
      <c r="G50" s="7">
        <v>40</v>
      </c>
      <c r="H50" s="8"/>
      <c r="I50" s="7">
        <v>2</v>
      </c>
      <c r="J50" s="7">
        <v>2</v>
      </c>
      <c r="K50" s="7">
        <v>2</v>
      </c>
      <c r="L50" s="7">
        <v>1</v>
      </c>
      <c r="M50" s="38" t="s">
        <v>105</v>
      </c>
      <c r="N50" s="28" t="s">
        <v>20</v>
      </c>
    </row>
    <row r="51" spans="1:14" ht="23.25" customHeight="1">
      <c r="A51" s="5"/>
      <c r="B51" s="13" t="s">
        <v>25</v>
      </c>
      <c r="C51" s="7"/>
      <c r="D51" s="33"/>
      <c r="E51" s="7"/>
      <c r="F51" s="14">
        <f>SUM(F48:F50)</f>
        <v>220</v>
      </c>
      <c r="G51" s="7">
        <f>SUM(G48:G50)</f>
        <v>125</v>
      </c>
      <c r="H51" s="14">
        <v>1</v>
      </c>
      <c r="I51" s="14">
        <f>SUM(I48:I50)</f>
        <v>4</v>
      </c>
      <c r="J51" s="14">
        <f>SUM(J48:J50)</f>
        <v>4</v>
      </c>
      <c r="K51" s="14">
        <f>SUM(K48:K50)</f>
        <v>4</v>
      </c>
      <c r="L51" s="14">
        <f>SUM(L48:L50)</f>
        <v>3</v>
      </c>
      <c r="M51" s="36"/>
      <c r="N51" s="17"/>
    </row>
    <row r="52" spans="1:14" ht="52.5" customHeight="1">
      <c r="A52" s="5">
        <v>37</v>
      </c>
      <c r="B52" s="18" t="s">
        <v>106</v>
      </c>
      <c r="C52" s="19">
        <v>30</v>
      </c>
      <c r="D52" s="39" t="s">
        <v>107</v>
      </c>
      <c r="E52" s="19">
        <v>10</v>
      </c>
      <c r="F52" s="19">
        <v>110</v>
      </c>
      <c r="G52" s="19">
        <v>40</v>
      </c>
      <c r="H52" s="8"/>
      <c r="I52" s="7">
        <v>2</v>
      </c>
      <c r="J52" s="7">
        <v>2</v>
      </c>
      <c r="K52" s="7">
        <v>2</v>
      </c>
      <c r="L52" s="7">
        <v>1</v>
      </c>
      <c r="M52" s="40" t="s">
        <v>108</v>
      </c>
      <c r="N52" s="41" t="s">
        <v>20</v>
      </c>
    </row>
    <row r="53" spans="1:14" ht="52.5" customHeight="1">
      <c r="A53" s="5">
        <v>38</v>
      </c>
      <c r="B53" s="18" t="s">
        <v>109</v>
      </c>
      <c r="C53" s="19">
        <v>10</v>
      </c>
      <c r="D53" s="39" t="s">
        <v>110</v>
      </c>
      <c r="E53" s="19">
        <v>20</v>
      </c>
      <c r="F53" s="19">
        <v>180</v>
      </c>
      <c r="G53" s="19">
        <v>30</v>
      </c>
      <c r="H53" s="8"/>
      <c r="I53" s="7">
        <v>2</v>
      </c>
      <c r="J53" s="7">
        <v>2</v>
      </c>
      <c r="K53" s="7">
        <v>2</v>
      </c>
      <c r="L53" s="7">
        <v>1</v>
      </c>
      <c r="M53" s="40" t="s">
        <v>108</v>
      </c>
      <c r="N53" s="41" t="s">
        <v>20</v>
      </c>
    </row>
    <row r="54" spans="1:14" ht="52.5" customHeight="1">
      <c r="A54" s="5">
        <v>39</v>
      </c>
      <c r="B54" s="42" t="s">
        <v>111</v>
      </c>
      <c r="C54" s="19">
        <v>0</v>
      </c>
      <c r="D54" s="39" t="s">
        <v>112</v>
      </c>
      <c r="E54" s="19">
        <v>20</v>
      </c>
      <c r="F54" s="19">
        <v>220</v>
      </c>
      <c r="G54" s="19">
        <v>20</v>
      </c>
      <c r="H54" s="8"/>
      <c r="I54" s="7">
        <v>2</v>
      </c>
      <c r="J54" s="7">
        <v>2</v>
      </c>
      <c r="K54" s="7">
        <v>2</v>
      </c>
      <c r="L54" s="7">
        <v>1</v>
      </c>
      <c r="M54" s="40" t="s">
        <v>108</v>
      </c>
      <c r="N54" s="41" t="s">
        <v>20</v>
      </c>
    </row>
    <row r="55" spans="1:14" ht="52.5" customHeight="1">
      <c r="A55" s="5">
        <v>40</v>
      </c>
      <c r="B55" s="18" t="s">
        <v>113</v>
      </c>
      <c r="C55" s="19">
        <v>50</v>
      </c>
      <c r="D55" s="39" t="s">
        <v>114</v>
      </c>
      <c r="E55" s="19">
        <v>50</v>
      </c>
      <c r="F55" s="19">
        <v>250</v>
      </c>
      <c r="G55" s="19">
        <v>100</v>
      </c>
      <c r="H55" s="8"/>
      <c r="I55" s="7">
        <v>2</v>
      </c>
      <c r="J55" s="7">
        <v>2</v>
      </c>
      <c r="K55" s="7">
        <v>2</v>
      </c>
      <c r="L55" s="7">
        <v>1</v>
      </c>
      <c r="M55" s="40" t="s">
        <v>108</v>
      </c>
      <c r="N55" s="41" t="s">
        <v>20</v>
      </c>
    </row>
    <row r="56" spans="1:14" ht="52.5" customHeight="1">
      <c r="A56" s="5">
        <v>41</v>
      </c>
      <c r="B56" s="18" t="s">
        <v>115</v>
      </c>
      <c r="C56" s="19">
        <v>20</v>
      </c>
      <c r="D56" s="39" t="s">
        <v>107</v>
      </c>
      <c r="E56" s="19">
        <v>20</v>
      </c>
      <c r="F56" s="19">
        <v>110</v>
      </c>
      <c r="G56" s="19">
        <v>40</v>
      </c>
      <c r="H56" s="8"/>
      <c r="I56" s="7">
        <v>2</v>
      </c>
      <c r="J56" s="7">
        <v>2</v>
      </c>
      <c r="K56" s="7">
        <v>2</v>
      </c>
      <c r="L56" s="7">
        <v>1</v>
      </c>
      <c r="M56" s="40" t="s">
        <v>108</v>
      </c>
      <c r="N56" s="41" t="s">
        <v>20</v>
      </c>
    </row>
    <row r="57" spans="1:14" ht="52.5" customHeight="1">
      <c r="A57" s="5">
        <v>42</v>
      </c>
      <c r="B57" s="18" t="s">
        <v>116</v>
      </c>
      <c r="C57" s="19">
        <v>50</v>
      </c>
      <c r="D57" s="39" t="s">
        <v>117</v>
      </c>
      <c r="E57" s="19">
        <v>50</v>
      </c>
      <c r="F57" s="19">
        <v>300</v>
      </c>
      <c r="G57" s="19">
        <v>100</v>
      </c>
      <c r="H57" s="8"/>
      <c r="I57" s="7">
        <v>2</v>
      </c>
      <c r="J57" s="7">
        <v>2</v>
      </c>
      <c r="K57" s="7">
        <v>2</v>
      </c>
      <c r="L57" s="7">
        <v>1</v>
      </c>
      <c r="M57" s="40" t="s">
        <v>108</v>
      </c>
      <c r="N57" s="41" t="s">
        <v>20</v>
      </c>
    </row>
    <row r="58" spans="1:14" ht="52.5" customHeight="1">
      <c r="A58" s="5">
        <v>43</v>
      </c>
      <c r="B58" s="18" t="s">
        <v>118</v>
      </c>
      <c r="C58" s="19">
        <v>0</v>
      </c>
      <c r="D58" s="39" t="s">
        <v>119</v>
      </c>
      <c r="E58" s="19">
        <v>0</v>
      </c>
      <c r="F58" s="19">
        <v>200</v>
      </c>
      <c r="G58" s="19">
        <v>0</v>
      </c>
      <c r="H58" s="8"/>
      <c r="I58" s="7">
        <v>2</v>
      </c>
      <c r="J58" s="7">
        <v>2</v>
      </c>
      <c r="K58" s="7">
        <v>2</v>
      </c>
      <c r="L58" s="7">
        <v>1</v>
      </c>
      <c r="M58" s="40" t="s">
        <v>108</v>
      </c>
      <c r="N58" s="41" t="s">
        <v>20</v>
      </c>
    </row>
    <row r="59" spans="1:14" ht="52.5" customHeight="1">
      <c r="A59" s="5">
        <v>44</v>
      </c>
      <c r="B59" s="18" t="s">
        <v>120</v>
      </c>
      <c r="C59" s="19">
        <v>6</v>
      </c>
      <c r="D59" s="39" t="s">
        <v>121</v>
      </c>
      <c r="E59" s="19">
        <v>20</v>
      </c>
      <c r="F59" s="79">
        <v>302</v>
      </c>
      <c r="G59" s="79">
        <v>20</v>
      </c>
      <c r="H59" s="8"/>
      <c r="I59" s="80">
        <v>2</v>
      </c>
      <c r="J59" s="80">
        <v>2</v>
      </c>
      <c r="K59" s="80">
        <v>2</v>
      </c>
      <c r="L59" s="80">
        <v>1</v>
      </c>
      <c r="M59" s="40" t="s">
        <v>122</v>
      </c>
      <c r="N59" s="41" t="s">
        <v>20</v>
      </c>
    </row>
    <row r="60" spans="1:14" ht="68.25" customHeight="1">
      <c r="A60" s="5">
        <v>45</v>
      </c>
      <c r="B60" s="18" t="s">
        <v>123</v>
      </c>
      <c r="C60" s="19"/>
      <c r="D60" s="19"/>
      <c r="E60" s="19"/>
      <c r="F60" s="79"/>
      <c r="G60" s="79"/>
      <c r="H60" s="8"/>
      <c r="I60" s="80"/>
      <c r="J60" s="80"/>
      <c r="K60" s="80"/>
      <c r="L60" s="80"/>
      <c r="M60" s="40"/>
      <c r="N60" s="41"/>
    </row>
    <row r="61" spans="1:14" ht="52.5" customHeight="1">
      <c r="A61" s="5">
        <v>46</v>
      </c>
      <c r="B61" s="18" t="s">
        <v>124</v>
      </c>
      <c r="C61" s="19">
        <v>0</v>
      </c>
      <c r="D61" s="39" t="s">
        <v>125</v>
      </c>
      <c r="E61" s="19">
        <v>20</v>
      </c>
      <c r="F61" s="19">
        <v>320</v>
      </c>
      <c r="G61" s="19">
        <v>20</v>
      </c>
      <c r="H61" s="8"/>
      <c r="I61" s="7">
        <v>2</v>
      </c>
      <c r="J61" s="7">
        <v>2</v>
      </c>
      <c r="K61" s="7">
        <v>2</v>
      </c>
      <c r="L61" s="7">
        <v>1</v>
      </c>
      <c r="M61" s="40" t="s">
        <v>108</v>
      </c>
      <c r="N61" s="41" t="s">
        <v>20</v>
      </c>
    </row>
    <row r="62" spans="1:14" ht="30" customHeight="1">
      <c r="A62" s="5"/>
      <c r="B62" s="13" t="s">
        <v>25</v>
      </c>
      <c r="C62" s="7"/>
      <c r="D62" s="33"/>
      <c r="E62" s="7"/>
      <c r="F62" s="14">
        <f>SUM(F52:F61)</f>
        <v>1992</v>
      </c>
      <c r="G62" s="7">
        <f>SUM(G52:G61)</f>
        <v>370</v>
      </c>
      <c r="H62" s="14">
        <v>1</v>
      </c>
      <c r="I62" s="14">
        <f>SUM(I52:I61)</f>
        <v>18</v>
      </c>
      <c r="J62" s="14">
        <f>SUM(J52:J61)</f>
        <v>18</v>
      </c>
      <c r="K62" s="14">
        <f>SUM(K52:K61)</f>
        <v>18</v>
      </c>
      <c r="L62" s="14">
        <f>SUM(L52:L61)</f>
        <v>9</v>
      </c>
      <c r="M62" s="43"/>
      <c r="N62" s="43"/>
    </row>
    <row r="63" spans="1:14" ht="69" customHeight="1">
      <c r="A63" s="5">
        <v>47</v>
      </c>
      <c r="B63" s="18" t="s">
        <v>126</v>
      </c>
      <c r="C63" s="7" t="s">
        <v>127</v>
      </c>
      <c r="D63" s="19" t="s">
        <v>128</v>
      </c>
      <c r="E63" s="7">
        <v>40</v>
      </c>
      <c r="F63" s="7">
        <v>196</v>
      </c>
      <c r="G63" s="7">
        <v>84</v>
      </c>
      <c r="H63" s="8"/>
      <c r="I63" s="7">
        <v>2</v>
      </c>
      <c r="J63" s="7">
        <v>2</v>
      </c>
      <c r="K63" s="7">
        <v>2</v>
      </c>
      <c r="L63" s="7">
        <v>1</v>
      </c>
      <c r="M63" s="20" t="s">
        <v>129</v>
      </c>
      <c r="N63" s="10" t="s">
        <v>20</v>
      </c>
    </row>
    <row r="64" spans="1:14" ht="69.75" customHeight="1">
      <c r="A64" s="5">
        <v>48</v>
      </c>
      <c r="B64" s="18" t="s">
        <v>130</v>
      </c>
      <c r="C64" s="80" t="s">
        <v>131</v>
      </c>
      <c r="D64" s="80" t="s">
        <v>132</v>
      </c>
      <c r="E64" s="80" t="s">
        <v>62</v>
      </c>
      <c r="F64" s="80">
        <v>350</v>
      </c>
      <c r="G64" s="80">
        <v>60</v>
      </c>
      <c r="H64" s="8"/>
      <c r="I64" s="7">
        <v>2</v>
      </c>
      <c r="J64" s="7">
        <v>2</v>
      </c>
      <c r="K64" s="7">
        <v>2</v>
      </c>
      <c r="L64" s="7">
        <v>1</v>
      </c>
      <c r="M64" s="73" t="s">
        <v>133</v>
      </c>
      <c r="N64" s="83" t="s">
        <v>28</v>
      </c>
    </row>
    <row r="65" spans="1:14" ht="63.75" customHeight="1">
      <c r="A65" s="5">
        <v>49</v>
      </c>
      <c r="B65" s="18" t="s">
        <v>134</v>
      </c>
      <c r="C65" s="80"/>
      <c r="D65" s="80"/>
      <c r="E65" s="80"/>
      <c r="F65" s="80"/>
      <c r="G65" s="80"/>
      <c r="H65" s="8"/>
      <c r="I65" s="7"/>
      <c r="J65" s="7"/>
      <c r="K65" s="7"/>
      <c r="L65" s="7">
        <v>1</v>
      </c>
      <c r="M65" s="74"/>
      <c r="N65" s="84"/>
    </row>
    <row r="66" spans="1:14" ht="73.5" customHeight="1">
      <c r="A66" s="5">
        <v>50</v>
      </c>
      <c r="B66" s="18" t="s">
        <v>135</v>
      </c>
      <c r="C66" s="79" t="s">
        <v>136</v>
      </c>
      <c r="D66" s="79" t="s">
        <v>137</v>
      </c>
      <c r="E66" s="79" t="s">
        <v>138</v>
      </c>
      <c r="F66" s="79">
        <v>230</v>
      </c>
      <c r="G66" s="79">
        <v>85</v>
      </c>
      <c r="H66" s="8"/>
      <c r="I66" s="7">
        <v>2</v>
      </c>
      <c r="J66" s="7">
        <v>2</v>
      </c>
      <c r="K66" s="7">
        <v>2</v>
      </c>
      <c r="L66" s="7">
        <v>1</v>
      </c>
      <c r="M66" s="85" t="s">
        <v>139</v>
      </c>
      <c r="N66" s="83" t="s">
        <v>20</v>
      </c>
    </row>
    <row r="67" spans="1:14" ht="81.75" customHeight="1">
      <c r="A67" s="5">
        <v>51</v>
      </c>
      <c r="B67" s="18" t="s">
        <v>140</v>
      </c>
      <c r="C67" s="79"/>
      <c r="D67" s="79"/>
      <c r="E67" s="79"/>
      <c r="F67" s="79"/>
      <c r="G67" s="79"/>
      <c r="H67" s="8"/>
      <c r="I67" s="7"/>
      <c r="J67" s="7"/>
      <c r="K67" s="7"/>
      <c r="L67" s="7">
        <v>1</v>
      </c>
      <c r="M67" s="86"/>
      <c r="N67" s="84"/>
    </row>
    <row r="68" spans="1:14" ht="67.5" customHeight="1">
      <c r="A68" s="5">
        <v>52</v>
      </c>
      <c r="B68" s="18" t="s">
        <v>141</v>
      </c>
      <c r="C68" s="7" t="s">
        <v>142</v>
      </c>
      <c r="D68" s="7" t="s">
        <v>101</v>
      </c>
      <c r="E68" s="7" t="s">
        <v>143</v>
      </c>
      <c r="F68" s="7">
        <v>110</v>
      </c>
      <c r="G68" s="7">
        <v>55</v>
      </c>
      <c r="H68" s="8"/>
      <c r="I68" s="7">
        <v>2</v>
      </c>
      <c r="J68" s="7">
        <v>2</v>
      </c>
      <c r="K68" s="7">
        <v>2</v>
      </c>
      <c r="L68" s="7">
        <v>1</v>
      </c>
      <c r="M68" s="21" t="s">
        <v>20</v>
      </c>
      <c r="N68" s="10" t="s">
        <v>20</v>
      </c>
    </row>
    <row r="69" spans="1:14" ht="69.75" customHeight="1" thickBot="1">
      <c r="A69" s="5">
        <v>53</v>
      </c>
      <c r="B69" s="18" t="s">
        <v>144</v>
      </c>
      <c r="C69" s="7" t="s">
        <v>131</v>
      </c>
      <c r="D69" s="7" t="s">
        <v>101</v>
      </c>
      <c r="E69" s="7" t="s">
        <v>86</v>
      </c>
      <c r="F69" s="7">
        <v>110</v>
      </c>
      <c r="G69" s="7">
        <v>15</v>
      </c>
      <c r="H69" s="8"/>
      <c r="I69" s="7">
        <v>2</v>
      </c>
      <c r="J69" s="7">
        <v>2</v>
      </c>
      <c r="K69" s="7">
        <v>2</v>
      </c>
      <c r="L69" s="7">
        <v>1</v>
      </c>
      <c r="M69" s="44" t="s">
        <v>145</v>
      </c>
      <c r="N69" s="10" t="s">
        <v>20</v>
      </c>
    </row>
    <row r="70" spans="1:14" ht="27.75" customHeight="1">
      <c r="A70" s="5"/>
      <c r="B70" s="13" t="s">
        <v>25</v>
      </c>
      <c r="C70" s="7"/>
      <c r="D70" s="33"/>
      <c r="E70" s="7"/>
      <c r="F70" s="14">
        <f>SUM(F63:F69)</f>
        <v>996</v>
      </c>
      <c r="G70" s="7">
        <f>SUM(G63:G69)</f>
        <v>299</v>
      </c>
      <c r="H70" s="14">
        <v>1</v>
      </c>
      <c r="I70" s="14">
        <f>SUM(I63:I69)</f>
        <v>10</v>
      </c>
      <c r="J70" s="14">
        <f>SUM(J63:J69)</f>
        <v>10</v>
      </c>
      <c r="K70" s="14">
        <f>SUM(K63:K69)</f>
        <v>10</v>
      </c>
      <c r="L70" s="14">
        <f>SUM(L63:L69)</f>
        <v>7</v>
      </c>
      <c r="M70" s="43"/>
      <c r="N70" s="43"/>
    </row>
    <row r="71" spans="1:14" ht="50.25" customHeight="1">
      <c r="A71" s="5">
        <v>54</v>
      </c>
      <c r="B71" s="18" t="s">
        <v>146</v>
      </c>
      <c r="C71" s="45">
        <v>0</v>
      </c>
      <c r="D71" s="46" t="s">
        <v>147</v>
      </c>
      <c r="E71" s="46" t="s">
        <v>148</v>
      </c>
      <c r="F71" s="7">
        <v>305</v>
      </c>
      <c r="G71" s="7">
        <v>50</v>
      </c>
      <c r="H71" s="8"/>
      <c r="I71" s="7">
        <v>2</v>
      </c>
      <c r="J71" s="7">
        <v>2</v>
      </c>
      <c r="K71" s="7">
        <v>2</v>
      </c>
      <c r="L71" s="7">
        <v>1</v>
      </c>
      <c r="M71" s="47" t="s">
        <v>149</v>
      </c>
      <c r="N71" s="48" t="s">
        <v>28</v>
      </c>
    </row>
    <row r="72" spans="1:14" ht="50.25" customHeight="1">
      <c r="A72" s="5">
        <v>55</v>
      </c>
      <c r="B72" s="18" t="s">
        <v>150</v>
      </c>
      <c r="C72" s="45">
        <v>7</v>
      </c>
      <c r="D72" s="46" t="s">
        <v>151</v>
      </c>
      <c r="E72" s="45">
        <v>27</v>
      </c>
      <c r="F72" s="45">
        <v>398</v>
      </c>
      <c r="G72" s="45">
        <v>34</v>
      </c>
      <c r="H72" s="8"/>
      <c r="I72" s="7">
        <v>2</v>
      </c>
      <c r="J72" s="7">
        <v>2</v>
      </c>
      <c r="K72" s="7">
        <v>2</v>
      </c>
      <c r="L72" s="7">
        <v>1</v>
      </c>
      <c r="M72" s="47" t="s">
        <v>152</v>
      </c>
      <c r="N72" s="48" t="s">
        <v>28</v>
      </c>
    </row>
    <row r="73" spans="1:14" ht="31.5" customHeight="1">
      <c r="A73" s="5"/>
      <c r="B73" s="13" t="s">
        <v>25</v>
      </c>
      <c r="C73" s="7"/>
      <c r="D73" s="33"/>
      <c r="E73" s="7"/>
      <c r="F73" s="14">
        <f>SUM(F71:F72)</f>
        <v>703</v>
      </c>
      <c r="G73" s="7">
        <f>SUM(G71:G72)</f>
        <v>84</v>
      </c>
      <c r="H73" s="14">
        <v>1</v>
      </c>
      <c r="I73" s="14">
        <f>SUM(I71:I72)</f>
        <v>4</v>
      </c>
      <c r="J73" s="14">
        <f>SUM(J71:J72)</f>
        <v>4</v>
      </c>
      <c r="K73" s="14">
        <f>SUM(K71:K72)</f>
        <v>4</v>
      </c>
      <c r="L73" s="14">
        <f>SUM(L71:L72)</f>
        <v>2</v>
      </c>
      <c r="M73" s="43"/>
      <c r="N73" s="43"/>
    </row>
    <row r="74" spans="1:14" ht="53.25" customHeight="1">
      <c r="A74" s="5">
        <v>56</v>
      </c>
      <c r="B74" s="18" t="s">
        <v>153</v>
      </c>
      <c r="C74" s="7">
        <v>0</v>
      </c>
      <c r="D74" s="46" t="s">
        <v>154</v>
      </c>
      <c r="E74" s="7" t="s">
        <v>155</v>
      </c>
      <c r="F74" s="7">
        <v>350</v>
      </c>
      <c r="G74" s="7">
        <v>50</v>
      </c>
      <c r="H74" s="8"/>
      <c r="I74" s="7">
        <v>2</v>
      </c>
      <c r="J74" s="7">
        <v>2</v>
      </c>
      <c r="K74" s="7">
        <v>2</v>
      </c>
      <c r="L74" s="7">
        <v>1</v>
      </c>
      <c r="M74" s="34" t="s">
        <v>156</v>
      </c>
      <c r="N74" s="49" t="s">
        <v>157</v>
      </c>
    </row>
    <row r="75" spans="1:14" ht="38.25" customHeight="1">
      <c r="A75" s="5"/>
      <c r="B75" s="13" t="s">
        <v>25</v>
      </c>
      <c r="C75" s="7"/>
      <c r="D75" s="33"/>
      <c r="E75" s="7"/>
      <c r="F75" s="14">
        <f>SUM(F74:F74)</f>
        <v>350</v>
      </c>
      <c r="G75" s="7">
        <f>SUM(G74:G74)</f>
        <v>50</v>
      </c>
      <c r="H75" s="14">
        <v>0</v>
      </c>
      <c r="I75" s="14">
        <f>SUM(I74:I74)</f>
        <v>2</v>
      </c>
      <c r="J75" s="14">
        <f>SUM(J74:J74)</f>
        <v>2</v>
      </c>
      <c r="K75" s="14">
        <f>SUM(K74:K74)</f>
        <v>2</v>
      </c>
      <c r="L75" s="14">
        <f>SUM(L74:L74)</f>
        <v>1</v>
      </c>
      <c r="M75" s="36"/>
      <c r="N75" s="50"/>
    </row>
    <row r="76" spans="1:14" ht="58.5" customHeight="1" thickBot="1">
      <c r="A76" s="5">
        <v>57</v>
      </c>
      <c r="B76" s="18" t="s">
        <v>158</v>
      </c>
      <c r="C76" s="7">
        <v>0</v>
      </c>
      <c r="D76" s="7">
        <v>0</v>
      </c>
      <c r="E76" s="7">
        <v>300</v>
      </c>
      <c r="F76" s="7"/>
      <c r="G76" s="7">
        <v>300</v>
      </c>
      <c r="H76" s="8"/>
      <c r="I76" s="7"/>
      <c r="J76" s="7"/>
      <c r="K76" s="7">
        <v>2</v>
      </c>
      <c r="L76" s="7">
        <v>1</v>
      </c>
      <c r="M76" s="44" t="s">
        <v>159</v>
      </c>
      <c r="N76" s="28" t="s">
        <v>20</v>
      </c>
    </row>
    <row r="77" spans="1:14" ht="30" customHeight="1" thickBot="1">
      <c r="A77" s="5"/>
      <c r="B77" s="55" t="s">
        <v>25</v>
      </c>
      <c r="C77" s="56"/>
      <c r="D77" s="57"/>
      <c r="E77" s="56"/>
      <c r="F77" s="58">
        <f>SUM(F76:F76)</f>
        <v>0</v>
      </c>
      <c r="G77" s="56">
        <f>SUM(G76:G76)</f>
        <v>300</v>
      </c>
      <c r="H77" s="58">
        <v>1</v>
      </c>
      <c r="I77" s="58">
        <f>SUM(I76:I76)</f>
        <v>0</v>
      </c>
      <c r="J77" s="58">
        <f>SUM(J76:J76)</f>
        <v>0</v>
      </c>
      <c r="K77" s="58">
        <f>SUM(K76:K76)</f>
        <v>2</v>
      </c>
      <c r="L77" s="58">
        <f>SUM(L76:L76)</f>
        <v>1</v>
      </c>
      <c r="M77" s="51"/>
      <c r="N77" s="52"/>
    </row>
    <row r="78" spans="1:14" ht="30.75" customHeight="1" thickBot="1">
      <c r="A78" s="54"/>
      <c r="B78" s="59" t="s">
        <v>160</v>
      </c>
      <c r="C78" s="60"/>
      <c r="D78" s="60"/>
      <c r="E78" s="60"/>
      <c r="F78" s="61">
        <f>F77+F75+F73+F70+F62+F51+F47+F42+F40+F33+F27+F19+F14+F11</f>
        <v>14433</v>
      </c>
      <c r="G78" s="61">
        <f t="shared" ref="G78:L78" si="8">G77+G75+G73+G70+G62+G51+G47+G42+G40+G33+G27+G19+G14+G11</f>
        <v>2906</v>
      </c>
      <c r="H78" s="61">
        <f t="shared" si="8"/>
        <v>12</v>
      </c>
      <c r="I78" s="61">
        <f t="shared" si="8"/>
        <v>100</v>
      </c>
      <c r="J78" s="61">
        <f t="shared" si="8"/>
        <v>100</v>
      </c>
      <c r="K78" s="61">
        <f t="shared" si="8"/>
        <v>102</v>
      </c>
      <c r="L78" s="62">
        <f t="shared" si="8"/>
        <v>60</v>
      </c>
    </row>
    <row r="79" spans="1:14" ht="18.75" customHeight="1">
      <c r="B79" s="92" t="s">
        <v>170</v>
      </c>
    </row>
    <row r="80" spans="1:14" ht="18" customHeight="1">
      <c r="F80" s="87" t="s">
        <v>164</v>
      </c>
      <c r="I80" s="53"/>
      <c r="J80" s="53"/>
      <c r="K80" s="53"/>
      <c r="L80" s="53"/>
    </row>
    <row r="81" spans="3:9" ht="20.25" customHeight="1">
      <c r="C81" s="89" t="s">
        <v>166</v>
      </c>
      <c r="F81" s="88" t="s">
        <v>165</v>
      </c>
      <c r="I81" s="53" t="s">
        <v>169</v>
      </c>
    </row>
    <row r="82" spans="3:9" ht="21" customHeight="1">
      <c r="F82" s="90" t="s">
        <v>167</v>
      </c>
    </row>
    <row r="83" spans="3:9" ht="20.25" customHeight="1">
      <c r="F83" s="91" t="s">
        <v>168</v>
      </c>
    </row>
  </sheetData>
  <mergeCells count="31">
    <mergeCell ref="B2:L2"/>
    <mergeCell ref="A1:O1"/>
    <mergeCell ref="A3:L3"/>
    <mergeCell ref="N64:N65"/>
    <mergeCell ref="C66:C67"/>
    <mergeCell ref="D66:D67"/>
    <mergeCell ref="E66:E67"/>
    <mergeCell ref="F66:F67"/>
    <mergeCell ref="G66:G67"/>
    <mergeCell ref="M66:M67"/>
    <mergeCell ref="N66:N67"/>
    <mergeCell ref="C64:C65"/>
    <mergeCell ref="D64:D65"/>
    <mergeCell ref="E64:E65"/>
    <mergeCell ref="F64:F65"/>
    <mergeCell ref="G64:G65"/>
    <mergeCell ref="M64:M65"/>
    <mergeCell ref="M5:M6"/>
    <mergeCell ref="N5:N6"/>
    <mergeCell ref="F59:F60"/>
    <mergeCell ref="G59:G60"/>
    <mergeCell ref="I59:I60"/>
    <mergeCell ref="J59:J60"/>
    <mergeCell ref="K59:K60"/>
    <mergeCell ref="L59:L60"/>
    <mergeCell ref="A4:A6"/>
    <mergeCell ref="B4:B6"/>
    <mergeCell ref="F4:L4"/>
    <mergeCell ref="C5:E5"/>
    <mergeCell ref="F5:H5"/>
    <mergeCell ref="I5:L5"/>
  </mergeCells>
  <pageMargins left="0.51181102362204722" right="0.31496062992125984" top="0.55118110236220474" bottom="0.55118110236220474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Потреба мереж.обл.</vt:lpstr>
    </vt:vector>
  </TitlesOfParts>
  <Company>StartSoft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2016-07-25T09:07:44Z</cp:lastPrinted>
  <dcterms:created xsi:type="dcterms:W3CDTF">2016-07-18T09:05:09Z</dcterms:created>
  <dcterms:modified xsi:type="dcterms:W3CDTF">2016-07-25T09:07:56Z</dcterms:modified>
</cp:coreProperties>
</file>