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ІринаСак\Desktop\Процедури_GF_2026\Відділ організації заходів\ЗМ_352_ЗМ_355_заходи ТБ_тренінги ВІЛ\відкриті торги з попередньою кваліфікацією\"/>
    </mc:Choice>
  </mc:AlternateContent>
  <xr:revisionPtr revIDLastSave="0" documentId="13_ncr:1_{F109FE14-E9AC-4AD1-905F-483F0EAD2205}" xr6:coauthVersionLast="36" xr6:coauthVersionMax="47" xr10:uidLastSave="{00000000-0000-0000-0000-000000000000}"/>
  <bookViews>
    <workbookView xWindow="0" yWindow="0" windowWidth="28800" windowHeight="12105" tabRatio="922" firstSheet="13" activeTab="26" xr2:uid="{00000000-000D-0000-FFFF-FFFF00000000}"/>
  </bookViews>
  <sheets>
    <sheet name="Додаток 3.1" sheetId="154" r:id="rId1"/>
    <sheet name="Додаток 3.2" sheetId="165" r:id="rId2"/>
    <sheet name="Додаток 3.3" sheetId="167" r:id="rId3"/>
    <sheet name="Додаток 3.4" sheetId="168" r:id="rId4"/>
    <sheet name="Додаток 3.5" sheetId="169" r:id="rId5"/>
    <sheet name="Додаток 3.6" sheetId="170" r:id="rId6"/>
    <sheet name="Додаток 3.7" sheetId="171" r:id="rId7"/>
    <sheet name="Додаток 3.8" sheetId="172" r:id="rId8"/>
    <sheet name="Додаток 3.9" sheetId="173" r:id="rId9"/>
    <sheet name="Додаток 3.10" sheetId="174" r:id="rId10"/>
    <sheet name="Додаток 3.11" sheetId="175" r:id="rId11"/>
    <sheet name="Додаток 3.12" sheetId="176" r:id="rId12"/>
    <sheet name="Додаток 3.13" sheetId="177" r:id="rId13"/>
    <sheet name="Додаток 3.14" sheetId="178" r:id="rId14"/>
    <sheet name="Додаток 3.15" sheetId="179" r:id="rId15"/>
    <sheet name="Додаток 3.16" sheetId="180" r:id="rId16"/>
    <sheet name="Додаток 3.17" sheetId="181" r:id="rId17"/>
    <sheet name="Додаток 3.18" sheetId="182" r:id="rId18"/>
    <sheet name="Додаток 3.19" sheetId="183" r:id="rId19"/>
    <sheet name="Додаток 3.20" sheetId="184" r:id="rId20"/>
    <sheet name="Додаток 3.21" sheetId="185" r:id="rId21"/>
    <sheet name="Додаток 3.22" sheetId="186" r:id="rId22"/>
    <sheet name="Додаток 3.23" sheetId="187" r:id="rId23"/>
    <sheet name="Додаток 3.24" sheetId="189" r:id="rId24"/>
    <sheet name="Додаток 3.25" sheetId="190" r:id="rId25"/>
    <sheet name="Додаток 3.26" sheetId="166" r:id="rId26"/>
    <sheet name="Додаток 3.27" sheetId="191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91" l="1"/>
  <c r="F21" i="190"/>
  <c r="F20" i="190"/>
  <c r="F18" i="190"/>
  <c r="F19" i="190"/>
  <c r="F36" i="191"/>
  <c r="F34" i="191"/>
  <c r="F35" i="191"/>
  <c r="F37" i="191"/>
  <c r="D33" i="191"/>
  <c r="F33" i="191" s="1"/>
  <c r="D32" i="191"/>
  <c r="D27" i="191"/>
  <c r="F27" i="191" s="1"/>
  <c r="D26" i="191"/>
  <c r="F26" i="191" s="1"/>
  <c r="D21" i="191"/>
  <c r="D20" i="191"/>
  <c r="D19" i="191"/>
  <c r="D15" i="191"/>
  <c r="F15" i="191" s="1"/>
  <c r="F32" i="191"/>
  <c r="F30" i="191"/>
  <c r="F29" i="191"/>
  <c r="F28" i="191"/>
  <c r="F24" i="191"/>
  <c r="F23" i="191"/>
  <c r="F21" i="191"/>
  <c r="F20" i="191"/>
  <c r="F19" i="191"/>
  <c r="F17" i="191"/>
  <c r="D32" i="166"/>
  <c r="D33" i="166"/>
  <c r="D27" i="166"/>
  <c r="D26" i="166"/>
  <c r="D21" i="166"/>
  <c r="D20" i="166"/>
  <c r="D19" i="166"/>
  <c r="D15" i="166"/>
  <c r="F15" i="190"/>
  <c r="F27" i="190"/>
  <c r="F31" i="190"/>
  <c r="D30" i="190"/>
  <c r="F30" i="190" s="1"/>
  <c r="D29" i="190"/>
  <c r="F29" i="190" s="1"/>
  <c r="F26" i="190"/>
  <c r="F25" i="190"/>
  <c r="F24" i="190"/>
  <c r="F23" i="190"/>
  <c r="F17" i="190"/>
  <c r="D30" i="189"/>
  <c r="D29" i="189"/>
  <c r="F32" i="190" l="1"/>
  <c r="F29" i="187"/>
  <c r="F23" i="189"/>
  <c r="F21" i="189"/>
  <c r="F20" i="189"/>
  <c r="F18" i="189"/>
  <c r="F17" i="189"/>
  <c r="F15" i="189"/>
  <c r="D18" i="189"/>
  <c r="D18" i="187"/>
  <c r="F18" i="187" s="1"/>
  <c r="D18" i="186"/>
  <c r="D18" i="185"/>
  <c r="D18" i="184"/>
  <c r="D18" i="183"/>
  <c r="D18" i="182"/>
  <c r="D18" i="181"/>
  <c r="F18" i="181" s="1"/>
  <c r="D18" i="180"/>
  <c r="D18" i="179"/>
  <c r="D18" i="178"/>
  <c r="D18" i="177"/>
  <c r="D18" i="176"/>
  <c r="D18" i="175"/>
  <c r="D18" i="174"/>
  <c r="D18" i="173"/>
  <c r="D18" i="172"/>
  <c r="D18" i="171"/>
  <c r="D18" i="170"/>
  <c r="D18" i="169"/>
  <c r="D18" i="168"/>
  <c r="D18" i="167"/>
  <c r="D18" i="165"/>
  <c r="D18" i="154"/>
  <c r="D17" i="189"/>
  <c r="F31" i="189"/>
  <c r="F32" i="189" s="1"/>
  <c r="F30" i="189"/>
  <c r="F29" i="189"/>
  <c r="F27" i="189"/>
  <c r="F26" i="189"/>
  <c r="F25" i="189"/>
  <c r="F24" i="189"/>
  <c r="F28" i="187"/>
  <c r="D27" i="187"/>
  <c r="F27" i="187" s="1"/>
  <c r="D26" i="187"/>
  <c r="F26" i="187" s="1"/>
  <c r="F24" i="187"/>
  <c r="F23" i="187"/>
  <c r="F22" i="187"/>
  <c r="F21" i="187"/>
  <c r="F20" i="187"/>
  <c r="F17" i="187"/>
  <c r="F15" i="187"/>
  <c r="F31" i="186"/>
  <c r="D30" i="186"/>
  <c r="F30" i="186" s="1"/>
  <c r="D29" i="186"/>
  <c r="F29" i="186" s="1"/>
  <c r="F27" i="186"/>
  <c r="F26" i="186"/>
  <c r="F25" i="186"/>
  <c r="F24" i="186"/>
  <c r="F23" i="186"/>
  <c r="F21" i="186"/>
  <c r="F20" i="186"/>
  <c r="F18" i="186"/>
  <c r="F17" i="186"/>
  <c r="F15" i="186"/>
  <c r="F31" i="185"/>
  <c r="D30" i="185"/>
  <c r="F30" i="185" s="1"/>
  <c r="D29" i="185"/>
  <c r="F29" i="185" s="1"/>
  <c r="F27" i="185"/>
  <c r="F26" i="185"/>
  <c r="F25" i="185"/>
  <c r="F24" i="185"/>
  <c r="F23" i="185"/>
  <c r="F21" i="185"/>
  <c r="F20" i="185"/>
  <c r="F18" i="185"/>
  <c r="F17" i="185"/>
  <c r="F15" i="185"/>
  <c r="F31" i="184"/>
  <c r="D30" i="184"/>
  <c r="F30" i="184" s="1"/>
  <c r="D29" i="184"/>
  <c r="F29" i="184" s="1"/>
  <c r="F27" i="184"/>
  <c r="F26" i="184"/>
  <c r="F25" i="184"/>
  <c r="F24" i="184"/>
  <c r="F23" i="184"/>
  <c r="F21" i="184"/>
  <c r="F20" i="184"/>
  <c r="F18" i="184"/>
  <c r="F17" i="184"/>
  <c r="F15" i="184"/>
  <c r="F31" i="183"/>
  <c r="D30" i="183"/>
  <c r="F30" i="183" s="1"/>
  <c r="D29" i="183"/>
  <c r="F29" i="183" s="1"/>
  <c r="F27" i="183"/>
  <c r="F26" i="183"/>
  <c r="F25" i="183"/>
  <c r="F24" i="183"/>
  <c r="F23" i="183"/>
  <c r="F21" i="183"/>
  <c r="F20" i="183"/>
  <c r="F18" i="183"/>
  <c r="F17" i="183"/>
  <c r="F15" i="183"/>
  <c r="F31" i="182"/>
  <c r="D30" i="182"/>
  <c r="F30" i="182" s="1"/>
  <c r="D29" i="182"/>
  <c r="F29" i="182" s="1"/>
  <c r="F27" i="182"/>
  <c r="F26" i="182"/>
  <c r="F25" i="182"/>
  <c r="F24" i="182"/>
  <c r="F23" i="182"/>
  <c r="F21" i="182"/>
  <c r="F20" i="182"/>
  <c r="F18" i="182"/>
  <c r="F17" i="182"/>
  <c r="F15" i="182"/>
  <c r="F32" i="182" s="1"/>
  <c r="F31" i="181"/>
  <c r="D30" i="181"/>
  <c r="F30" i="181" s="1"/>
  <c r="D29" i="181"/>
  <c r="F29" i="181" s="1"/>
  <c r="F27" i="181"/>
  <c r="F26" i="181"/>
  <c r="F25" i="181"/>
  <c r="F24" i="181"/>
  <c r="F23" i="181"/>
  <c r="F21" i="181"/>
  <c r="F20" i="181"/>
  <c r="F17" i="181"/>
  <c r="F15" i="181"/>
  <c r="F31" i="180"/>
  <c r="D30" i="180"/>
  <c r="F30" i="180" s="1"/>
  <c r="D29" i="180"/>
  <c r="F29" i="180" s="1"/>
  <c r="F27" i="180"/>
  <c r="F26" i="180"/>
  <c r="F25" i="180"/>
  <c r="F24" i="180"/>
  <c r="F23" i="180"/>
  <c r="F21" i="180"/>
  <c r="F20" i="180"/>
  <c r="F18" i="180"/>
  <c r="F17" i="180"/>
  <c r="F15" i="180"/>
  <c r="F31" i="179"/>
  <c r="D30" i="179"/>
  <c r="F30" i="179" s="1"/>
  <c r="D29" i="179"/>
  <c r="F29" i="179" s="1"/>
  <c r="F27" i="179"/>
  <c r="F26" i="179"/>
  <c r="F25" i="179"/>
  <c r="F24" i="179"/>
  <c r="F23" i="179"/>
  <c r="F21" i="179"/>
  <c r="F20" i="179"/>
  <c r="F18" i="179"/>
  <c r="F17" i="179"/>
  <c r="F15" i="179"/>
  <c r="F31" i="178"/>
  <c r="D30" i="178"/>
  <c r="F30" i="178" s="1"/>
  <c r="D29" i="178"/>
  <c r="F29" i="178" s="1"/>
  <c r="F27" i="178"/>
  <c r="F26" i="178"/>
  <c r="F25" i="178"/>
  <c r="F24" i="178"/>
  <c r="F23" i="178"/>
  <c r="F21" i="178"/>
  <c r="F20" i="178"/>
  <c r="F18" i="178"/>
  <c r="F17" i="178"/>
  <c r="F15" i="178"/>
  <c r="F31" i="177"/>
  <c r="D30" i="177"/>
  <c r="F30" i="177" s="1"/>
  <c r="D29" i="177"/>
  <c r="F29" i="177" s="1"/>
  <c r="F27" i="177"/>
  <c r="F26" i="177"/>
  <c r="F25" i="177"/>
  <c r="F24" i="177"/>
  <c r="F23" i="177"/>
  <c r="F21" i="177"/>
  <c r="F20" i="177"/>
  <c r="F18" i="177"/>
  <c r="F17" i="177"/>
  <c r="F15" i="177"/>
  <c r="F31" i="176"/>
  <c r="F30" i="176"/>
  <c r="D30" i="176"/>
  <c r="D29" i="176"/>
  <c r="F29" i="176" s="1"/>
  <c r="F27" i="176"/>
  <c r="F26" i="176"/>
  <c r="F25" i="176"/>
  <c r="F24" i="176"/>
  <c r="F23" i="176"/>
  <c r="F21" i="176"/>
  <c r="F20" i="176"/>
  <c r="F18" i="176"/>
  <c r="F17" i="176"/>
  <c r="F15" i="176"/>
  <c r="F31" i="175"/>
  <c r="D30" i="175"/>
  <c r="F30" i="175" s="1"/>
  <c r="D29" i="175"/>
  <c r="F29" i="175" s="1"/>
  <c r="F27" i="175"/>
  <c r="F26" i="175"/>
  <c r="F25" i="175"/>
  <c r="F24" i="175"/>
  <c r="F23" i="175"/>
  <c r="F21" i="175"/>
  <c r="F20" i="175"/>
  <c r="F18" i="175"/>
  <c r="F17" i="175"/>
  <c r="F15" i="175"/>
  <c r="F31" i="174"/>
  <c r="D30" i="174"/>
  <c r="F30" i="174" s="1"/>
  <c r="D29" i="174"/>
  <c r="F29" i="174" s="1"/>
  <c r="F27" i="174"/>
  <c r="F26" i="174"/>
  <c r="F25" i="174"/>
  <c r="F24" i="174"/>
  <c r="F23" i="174"/>
  <c r="F21" i="174"/>
  <c r="F20" i="174"/>
  <c r="F18" i="174"/>
  <c r="F17" i="174"/>
  <c r="F15" i="174"/>
  <c r="F31" i="173"/>
  <c r="D30" i="173"/>
  <c r="F30" i="173" s="1"/>
  <c r="D29" i="173"/>
  <c r="F29" i="173" s="1"/>
  <c r="F27" i="173"/>
  <c r="F26" i="173"/>
  <c r="F25" i="173"/>
  <c r="F24" i="173"/>
  <c r="F23" i="173"/>
  <c r="F21" i="173"/>
  <c r="F20" i="173"/>
  <c r="F18" i="173"/>
  <c r="F17" i="173"/>
  <c r="F15" i="173"/>
  <c r="F31" i="172"/>
  <c r="D30" i="172"/>
  <c r="F30" i="172" s="1"/>
  <c r="D29" i="172"/>
  <c r="F29" i="172" s="1"/>
  <c r="F27" i="172"/>
  <c r="F26" i="172"/>
  <c r="F25" i="172"/>
  <c r="F24" i="172"/>
  <c r="F23" i="172"/>
  <c r="F21" i="172"/>
  <c r="F20" i="172"/>
  <c r="F18" i="172"/>
  <c r="F17" i="172"/>
  <c r="F15" i="172"/>
  <c r="F31" i="171"/>
  <c r="D30" i="171"/>
  <c r="F30" i="171" s="1"/>
  <c r="D29" i="171"/>
  <c r="F29" i="171" s="1"/>
  <c r="F27" i="171"/>
  <c r="F26" i="171"/>
  <c r="F25" i="171"/>
  <c r="F24" i="171"/>
  <c r="F23" i="171"/>
  <c r="F21" i="171"/>
  <c r="F20" i="171"/>
  <c r="F18" i="171"/>
  <c r="F17" i="171"/>
  <c r="F15" i="171"/>
  <c r="F31" i="170"/>
  <c r="D30" i="170"/>
  <c r="F30" i="170" s="1"/>
  <c r="D29" i="170"/>
  <c r="F29" i="170" s="1"/>
  <c r="F27" i="170"/>
  <c r="F26" i="170"/>
  <c r="F25" i="170"/>
  <c r="F24" i="170"/>
  <c r="F23" i="170"/>
  <c r="F21" i="170"/>
  <c r="F20" i="170"/>
  <c r="F18" i="170"/>
  <c r="F17" i="170"/>
  <c r="F15" i="170"/>
  <c r="F32" i="170" s="1"/>
  <c r="F15" i="169"/>
  <c r="F31" i="169"/>
  <c r="F30" i="169"/>
  <c r="D30" i="169"/>
  <c r="D29" i="169"/>
  <c r="F29" i="169" s="1"/>
  <c r="F27" i="169"/>
  <c r="F26" i="169"/>
  <c r="F25" i="169"/>
  <c r="F24" i="169"/>
  <c r="F23" i="169"/>
  <c r="F21" i="169"/>
  <c r="F20" i="169"/>
  <c r="F18" i="169"/>
  <c r="F17" i="169"/>
  <c r="F31" i="168"/>
  <c r="D30" i="168"/>
  <c r="F30" i="168" s="1"/>
  <c r="D29" i="168"/>
  <c r="F29" i="168" s="1"/>
  <c r="F27" i="168"/>
  <c r="F26" i="168"/>
  <c r="F25" i="168"/>
  <c r="F24" i="168"/>
  <c r="F23" i="168"/>
  <c r="F21" i="168"/>
  <c r="F20" i="168"/>
  <c r="F18" i="168"/>
  <c r="F17" i="168"/>
  <c r="F15" i="168"/>
  <c r="F31" i="167"/>
  <c r="D30" i="167"/>
  <c r="F30" i="167" s="1"/>
  <c r="D29" i="167"/>
  <c r="F29" i="167" s="1"/>
  <c r="F27" i="167"/>
  <c r="F26" i="167"/>
  <c r="F25" i="167"/>
  <c r="F24" i="167"/>
  <c r="F23" i="167"/>
  <c r="F21" i="167"/>
  <c r="F20" i="167"/>
  <c r="F18" i="167"/>
  <c r="F17" i="167"/>
  <c r="F15" i="167"/>
  <c r="F34" i="166"/>
  <c r="F33" i="166"/>
  <c r="F32" i="166"/>
  <c r="F30" i="166"/>
  <c r="F29" i="166"/>
  <c r="F28" i="166"/>
  <c r="F27" i="166"/>
  <c r="F26" i="166"/>
  <c r="F24" i="166"/>
  <c r="F23" i="166"/>
  <c r="F21" i="166"/>
  <c r="F20" i="166"/>
  <c r="F19" i="166"/>
  <c r="F17" i="166"/>
  <c r="F15" i="166"/>
  <c r="F31" i="165"/>
  <c r="D30" i="165"/>
  <c r="F30" i="165" s="1"/>
  <c r="F29" i="165"/>
  <c r="D29" i="165"/>
  <c r="F27" i="165"/>
  <c r="F26" i="165"/>
  <c r="F25" i="165"/>
  <c r="F24" i="165"/>
  <c r="F23" i="165"/>
  <c r="F21" i="165"/>
  <c r="F20" i="165"/>
  <c r="F18" i="165"/>
  <c r="F17" i="165"/>
  <c r="F15" i="165"/>
  <c r="D30" i="154"/>
  <c r="D29" i="154"/>
  <c r="F35" i="166" l="1"/>
  <c r="F32" i="183"/>
  <c r="F32" i="179"/>
  <c r="F32" i="175"/>
  <c r="F32" i="174"/>
  <c r="F32" i="171"/>
  <c r="F32" i="169"/>
  <c r="F32" i="167"/>
  <c r="F32" i="165"/>
  <c r="F32" i="186"/>
  <c r="F32" i="185"/>
  <c r="F32" i="184"/>
  <c r="F32" i="181"/>
  <c r="F32" i="180"/>
  <c r="F32" i="178"/>
  <c r="F32" i="177"/>
  <c r="F32" i="176"/>
  <c r="F32" i="173"/>
  <c r="F32" i="172"/>
  <c r="F32" i="168"/>
  <c r="F30" i="154"/>
  <c r="F29" i="154"/>
  <c r="F18" i="154"/>
  <c r="F17" i="154"/>
  <c r="F31" i="154"/>
  <c r="F27" i="154"/>
  <c r="F26" i="154"/>
  <c r="F25" i="154"/>
  <c r="F24" i="154"/>
  <c r="F23" i="154"/>
  <c r="F21" i="154"/>
  <c r="F20" i="154"/>
  <c r="F15" i="154"/>
  <c r="F32" i="154" l="1"/>
</calcChain>
</file>

<file path=xl/sharedStrings.xml><?xml version="1.0" encoding="utf-8"?>
<sst xmlns="http://schemas.openxmlformats.org/spreadsheetml/2006/main" count="1929" uniqueCount="166">
  <si>
    <t>№ з/п</t>
  </si>
  <si>
    <t>Кількість одиниць *</t>
  </si>
  <si>
    <t>порція</t>
  </si>
  <si>
    <t>шт.</t>
  </si>
  <si>
    <t>Дата проведення:</t>
  </si>
  <si>
    <t>Місце проведення:</t>
  </si>
  <si>
    <t>Кількість учасників:</t>
  </si>
  <si>
    <t>(або уповноважена особа)</t>
  </si>
  <si>
    <t>Прізвище, ініціали</t>
  </si>
  <si>
    <t xml:space="preserve">Розрахунок до тендерної пропозиції </t>
  </si>
  <si>
    <t>* Обсяг послуг може бути зменшений в ході виконання сторонами умов договору. Кількість учасників та дати проведення заходів є орієнтовними та остаточно будуть повідомлені Замовником в письмовій формі при подачі замовлення на проведення заходу.</t>
  </si>
  <si>
    <t>Одномісний номер на добу зі сніданками</t>
  </si>
  <si>
    <t>5.1</t>
  </si>
  <si>
    <t>6.1</t>
  </si>
  <si>
    <t>4.1</t>
  </si>
  <si>
    <t>1.1</t>
  </si>
  <si>
    <t>3.1</t>
  </si>
  <si>
    <t>2</t>
  </si>
  <si>
    <t>3</t>
  </si>
  <si>
    <t>2.1</t>
  </si>
  <si>
    <t>6</t>
  </si>
  <si>
    <t>5</t>
  </si>
  <si>
    <t>5.2</t>
  </si>
  <si>
    <t xml:space="preserve">Керівник </t>
  </si>
  <si>
    <t>Тривалість заходу:</t>
  </si>
  <si>
    <t>послуга</t>
  </si>
  <si>
    <t>3.3</t>
  </si>
  <si>
    <t>Вид послуги</t>
  </si>
  <si>
    <t>Назва одиниці виміру</t>
  </si>
  <si>
    <t xml:space="preserve">Організація проживання </t>
  </si>
  <si>
    <t>Кулькові ручки</t>
  </si>
  <si>
    <t>Послуги оренди конференц-зали</t>
  </si>
  <si>
    <t>Послуги харчування учасників</t>
  </si>
  <si>
    <t>Послуги організації проїзду учасників</t>
  </si>
  <si>
    <t>Послуги забезпечення учасників заходу питною водою</t>
  </si>
  <si>
    <t>Блокнот для фліпчарту та маркери (чотири кольори)</t>
  </si>
  <si>
    <t>Блокноти на пружині</t>
  </si>
  <si>
    <t>Послуги дизайну та друку</t>
  </si>
  <si>
    <t>день</t>
  </si>
  <si>
    <t>Організація учаснику заходу проїзду міжміським залізничним транспортом або міськими, приміськими, міжміськими автобусними маршрутами загального користування в межах України (до місця проведення заходу)</t>
  </si>
  <si>
    <t>Організація учаснику заходу проїзду міжміським залізничним транспортом або міськими, приміськими, міжміськими автобусними маршрутами загального користування в межах України (від місця проведення заходу)</t>
  </si>
  <si>
    <t>доба</t>
  </si>
  <si>
    <t>3.2</t>
  </si>
  <si>
    <t>4.2</t>
  </si>
  <si>
    <t>5.3</t>
  </si>
  <si>
    <t>5.4</t>
  </si>
  <si>
    <t xml:space="preserve">Розробка дизайн макету та друк бейджів </t>
  </si>
  <si>
    <t>Обіди у  ресторані готелю</t>
  </si>
  <si>
    <t>Вечері у ресторані готелю</t>
  </si>
  <si>
    <t>6.2</t>
  </si>
  <si>
    <t>6.3</t>
  </si>
  <si>
    <t xml:space="preserve">Друк (чорно-білий) роздаткових матеріалів  </t>
  </si>
  <si>
    <t>аркуш</t>
  </si>
  <si>
    <t xml:space="preserve">Друк (кольоровий) роздаткових матеріалів </t>
  </si>
  <si>
    <t xml:space="preserve">Питна газована вода у пляшках </t>
  </si>
  <si>
    <t xml:space="preserve">Питна негазована вода у пляшках </t>
  </si>
  <si>
    <t>5.5</t>
  </si>
  <si>
    <t>2 дні</t>
  </si>
  <si>
    <t>2.3</t>
  </si>
  <si>
    <t>4</t>
  </si>
  <si>
    <t>4.3</t>
  </si>
  <si>
    <t>4.4</t>
  </si>
  <si>
    <t>4.5</t>
  </si>
  <si>
    <t>Кава-перерви</t>
  </si>
  <si>
    <t>Ціна за одиницю, грн. (без ПДВ)</t>
  </si>
  <si>
    <t>Загальна вартість, грн. (без ПДВ)</t>
  </si>
  <si>
    <r>
      <t xml:space="preserve">Ми, </t>
    </r>
    <r>
      <rPr>
        <sz val="12"/>
        <color rgb="FFFF0000"/>
        <rFont val="Times New Roman"/>
        <family val="1"/>
        <charset val="204"/>
      </rPr>
      <t>___________________________________________________________________________ (найменування Учасника)</t>
    </r>
    <r>
      <rPr>
        <sz val="12"/>
        <color theme="1"/>
        <rFont val="Times New Roman"/>
        <family val="1"/>
        <charset val="204"/>
      </rPr>
      <t xml:space="preserve"> надаємо свою тендерну пропозицію щодо участі у процедурі закупівлі.
Ціна пропозиції становить:</t>
    </r>
    <r>
      <rPr>
        <sz val="12"/>
        <color rgb="FFFF0000"/>
        <rFont val="Times New Roman"/>
        <family val="1"/>
        <charset val="204"/>
      </rPr>
      <t xml:space="preserve"> ___________________ грн (_______________________ _________________________ гривень _____ коп.)</t>
    </r>
    <r>
      <rPr>
        <sz val="12"/>
        <color theme="1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без податку на додану вартість (без ПДВ) (зазначається Учасником цифрами та словами). 
Тендерна пропозиція включає в себе:</t>
    </r>
  </si>
  <si>
    <t>Всього без ПДВ, грн.:</t>
  </si>
  <si>
    <t>Оренда конференц зали,  укомплектована ноутбуком, радіосистемами (2 шт.), звуковою системою, проекційним екраном (1 шт.), мультимедійним проектором (1 шт),  фліпчартом, з організацією онлайн трансляції в програмі Zoom. Формат розсадки  "острівками" або "клас"</t>
  </si>
  <si>
    <t xml:space="preserve">1 день </t>
  </si>
  <si>
    <t>1</t>
  </si>
  <si>
    <t>1.1.</t>
  </si>
  <si>
    <t>Організація обідів</t>
  </si>
  <si>
    <t>Оренда конференц зали,  укомплектована ноутбуком, радіосистемами (2 шт.), звуковою системою, проекційним екраном (1 шт.), мультимедійним проектором (1 шт),  фліпчартом, з організацією онлайн трансляції в програмі Zoom. Формат розсадки  "літера П" або "клас"</t>
  </si>
  <si>
    <t>Організація учаснику заходу проїзду міжміським залізничним транспортом або міськими, приміськими, міжміськими автобусними маршрутами загального користування в межах області (до місця проведення заходу)</t>
  </si>
  <si>
    <t>Організація учаснику заходу проїзду міжміським залізничним транспортом або міськими, приміськими, міжміськими автобусними маршрутами загального користування в межах області (від місця проведення заходу)</t>
  </si>
  <si>
    <t>Організація кава-перерв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</si>
  <si>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</si>
  <si>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</si>
  <si>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(3-я)»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</si>
  <si>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(4-а)»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</si>
  <si>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(5-а)»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</si>
  <si>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(6-а)»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</si>
  <si>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(7-а)»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</si>
  <si>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(8-а)»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</si>
  <si>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(9-а)»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</si>
  <si>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(10-а)»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</si>
  <si>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(11-а)»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</si>
  <si>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(12-а)»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</si>
  <si>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(13-а)»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</si>
  <si>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(14-а)»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</si>
  <si>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(15-а)»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</si>
  <si>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(16-а)»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</si>
  <si>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(17-а)»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</si>
  <si>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(18-а)»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</si>
  <si>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(19-а)»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</si>
  <si>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(20-а)»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</si>
  <si>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(21-а)»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</si>
  <si>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(22-а)»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</si>
  <si>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(23-я)»
ДК 021:2015:55120000-7 Послуги з організації зустрічей і конференцій у готелях 
</t>
  </si>
  <si>
    <t>3.4</t>
  </si>
  <si>
    <t>3.5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</si>
  <si>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(25-а)»
ДК 021:2015:55120000-7 Послуги з організації зустрічей і конференцій у готелях 
</t>
  </si>
  <si>
    <t xml:space="preserve">Послуги організації пасажирських перевезень 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</si>
  <si>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(Туберкульоз на первинному рівні медичної допомоги)»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</si>
  <si>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«Покращення виявлення туберкульозу як необхідна передумова для прогресу в подоланні туберкульозу (24-а)»
ДК 021:2015:55120000-7 Послуги з організації зустрічей і конференцій у готелях 
</t>
  </si>
  <si>
    <t xml:space="preserve">Послуги з організації та проведення робочої наради «Послуги з організації та проведення тренінгу для педіатрів та дитячих інфекціоністів, які залучені до Програми медичних гарантій при ВІЛ»
ДК 021:2015:55120000-7 Послуги з організації зустрічей і конференцій у готелях 
</t>
  </si>
  <si>
    <r>
      <t xml:space="preserve">м. Яремче, Івано-Франківська обл., </t>
    </r>
    <r>
      <rPr>
        <b/>
        <sz val="12"/>
        <color rgb="FFFF0000"/>
        <rFont val="Times New Roman"/>
        <family val="1"/>
        <charset val="204"/>
      </rPr>
      <t>вказати назву та адресу готелю, який відповідає вимогам Тендерної документації</t>
    </r>
  </si>
  <si>
    <t>3 дні</t>
  </si>
  <si>
    <t xml:space="preserve">7 </t>
  </si>
  <si>
    <t>7.1</t>
  </si>
  <si>
    <t>7.2</t>
  </si>
  <si>
    <t xml:space="preserve">послуга </t>
  </si>
  <si>
    <t>Організація пасажирських перевезень трансфером (згідно кількості учасників заходу) за маршрутом Запоріжжя - Дніпро (місце проведення заходу)</t>
  </si>
  <si>
    <t xml:space="preserve">Організація пасажирських перевезень трансфером (згідно кількості учасників заходу) за маршрутом Дніпро (місце проведення заходу) - Запоріжжя </t>
  </si>
  <si>
    <t xml:space="preserve">Послуги будуть надаватись до 11 грудня 2026 року </t>
  </si>
  <si>
    <t xml:space="preserve">Організація пасажирських перевезень трансфером (до 10 осіб) за маршрутом залізничний вокзал Яремче - готель (місце проведення заходу) </t>
  </si>
  <si>
    <t>Організація пасажирських перевезень трансфером (до 10 осіб) за маршрутом готель (місце проведення заходу) - залізничний вокзал Яремче</t>
  </si>
  <si>
    <r>
      <t xml:space="preserve">м. Львів, </t>
    </r>
    <r>
      <rPr>
        <b/>
        <sz val="12"/>
        <color rgb="FFFF0000"/>
        <rFont val="Times New Roman"/>
        <family val="1"/>
        <charset val="204"/>
      </rPr>
      <t xml:space="preserve"> вказати назву та адресу готелю, який відповідає вимогам Тендерної документації</t>
    </r>
  </si>
  <si>
    <r>
      <t xml:space="preserve">м. Дніпро,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якие відповідає вимогам Тендерної документації</t>
    </r>
  </si>
  <si>
    <r>
      <t xml:space="preserve">м. Миколаїв,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</si>
  <si>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Київ,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</si>
  <si>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Чернівці,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</si>
  <si>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Чернігів,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</si>
  <si>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Черкаси,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</si>
  <si>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Хмельницький,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</si>
  <si>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Харків,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</si>
  <si>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Тернопіль,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</si>
  <si>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Рівне,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</si>
  <si>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Полтава, </t>
    </r>
    <r>
      <rPr>
        <b/>
        <sz val="12"/>
        <color rgb="FFFF0000"/>
        <rFont val="Times New Roman"/>
        <family val="1"/>
        <charset val="204"/>
      </rPr>
      <t>вказати назву та адресу готелю Готель або інше спеціалізоване приміщення яке відповідає вимогам Тендерної документації</t>
    </r>
  </si>
  <si>
    <r>
      <t xml:space="preserve">м. Одеса,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</si>
  <si>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Львів,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</si>
  <si>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Кропивницький,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</si>
  <si>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Ужгород,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</si>
  <si>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Житомир,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</si>
  <si>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Івано-Франківськ,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</si>
  <si>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Дніпро,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</si>
  <si>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Луцьк,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</si>
  <si>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r>
      <t xml:space="preserve">м. Вінниця, </t>
    </r>
    <r>
      <rPr>
        <b/>
        <sz val="12"/>
        <color rgb="FFFF0000"/>
        <rFont val="Times New Roman"/>
        <family val="1"/>
        <charset val="204"/>
      </rPr>
      <t>вказати назву та адресу готелю або інше спеціалізоване приміщення яке відповідає вимогам Тендерної документації</t>
    </r>
  </si>
  <si>
    <t>Додаток № 3.1.
до Тендерної документації</t>
  </si>
  <si>
    <t>Додаток № 3.2.
до Тендерної документації</t>
  </si>
  <si>
    <t>Додаток № 3.3.
до Тендерної документації</t>
  </si>
  <si>
    <t>Додаток № 3.26.
до Тендерної документації</t>
  </si>
  <si>
    <t>Додаток № 3.27.
до Тендерної документації</t>
  </si>
  <si>
    <t>Додаток № 3.25.
до Тендерної документації</t>
  </si>
  <si>
    <t>Додаток № 3.24.
до Тендерної документації</t>
  </si>
  <si>
    <t>Додаток № 3.23.
до Тендерної документації</t>
  </si>
  <si>
    <t>Додаток №3.22.
до Тендерної документації</t>
  </si>
  <si>
    <t>Додаток № 3.21.
до Тендерної документації</t>
  </si>
  <si>
    <t>Додаток № 3.20.
до Тендерної документації</t>
  </si>
  <si>
    <t>Додаток №3.19.
до Тендерної документації</t>
  </si>
  <si>
    <t>Додаток № 3.18.
до Тендерної документації</t>
  </si>
  <si>
    <t>Додаток № 3.17.
до Тендерної документації</t>
  </si>
  <si>
    <t>Додаток №3.16.
до Тендерної документації</t>
  </si>
  <si>
    <t>Додаток № 3.15.
до Тендерної документації</t>
  </si>
  <si>
    <t>Додаток № 3.14.
до Тендерної документації</t>
  </si>
  <si>
    <t>Додаток № 3.13.
до Тендерної документації</t>
  </si>
  <si>
    <t>Додаток № 3.12.
до Тендерної документації</t>
  </si>
  <si>
    <t>Додаток № 3.11.
до Тендерної документації</t>
  </si>
  <si>
    <t>Додаток № 3.10.
до Тендерної документації</t>
  </si>
  <si>
    <t>Додаток № 3.9.
до Тендерної документації</t>
  </si>
  <si>
    <t>Додаток № 3.8.
до Тендерної документації</t>
  </si>
  <si>
    <t>Додаток № 3.7.
до Тендерної документації</t>
  </si>
  <si>
    <t>Додаток № 3.6.
до Тендерної документації</t>
  </si>
  <si>
    <t>Додаток № 3.5.
до Тендерної документації</t>
  </si>
  <si>
    <t>Додаток № 3.4.
до Тендерної документації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</si>
</sst>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2" fillId="0" borderId="3" xfId="0" applyNumberFormat="1" applyFont="1" applyBorder="1" applyProtection="1">
      <protection locked="0"/>
    </xf>
    <xf numFmtId="2" fontId="2" fillId="0" borderId="4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0" borderId="2" xfId="0" applyNumberFormat="1" applyFont="1" applyBorder="1" applyAlignment="1" applyProtection="1">
      <alignment vertical="center"/>
      <protection locked="0"/>
    </xf>
    <xf numFmtId="2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wrapText="1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 applyProtection="1">
      <alignment vertical="center"/>
      <protection locked="0"/>
    </xf>
    <xf numFmtId="2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/>
    <xf numFmtId="0" fontId="6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/>
    <xf numFmtId="0" fontId="2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F178-FB6B-47B2-9090-396BB4987032}">
  <sheetPr>
    <pageSetUpPr fitToPage="1"/>
  </sheetPr>
  <dimension ref="A1:F42"/>
  <sheetViews>
    <sheetView view="pageBreakPreview" zoomScaleNormal="100" zoomScaleSheetLayoutView="100" workbookViewId="0">
      <selection activeCell="A4" sqref="A4:F4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139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77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5.5" customHeight="1" x14ac:dyDescent="0.25">
      <c r="A11" s="65" t="s">
        <v>5</v>
      </c>
      <c r="B11" s="65"/>
      <c r="C11" s="65" t="s">
        <v>138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 t="shared" ref="F15:F31" si="0"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si="0"/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9" t="s">
        <v>34</v>
      </c>
      <c r="C22" s="13"/>
      <c r="D22" s="50"/>
      <c r="E22" s="14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  <mergeCell ref="A1:F2"/>
    <mergeCell ref="A4:F4"/>
    <mergeCell ref="A5:F7"/>
    <mergeCell ref="A8:F8"/>
    <mergeCell ref="A9:B9"/>
    <mergeCell ref="C9:F9"/>
  </mergeCells>
  <pageMargins left="0.7" right="0.7" top="0.75" bottom="0.75" header="0.3" footer="0.3"/>
  <pageSetup paperSize="9" scale="72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D80A-70D2-42B9-A7EB-C4FD932F0FBF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159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86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8.25" customHeight="1" x14ac:dyDescent="0.25">
      <c r="A11" s="65" t="s">
        <v>5</v>
      </c>
      <c r="B11" s="65"/>
      <c r="C11" s="65" t="s">
        <v>121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7190-0E31-48D9-8E0A-6F07A0A20772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158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87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5.75" customHeight="1" x14ac:dyDescent="0.25">
      <c r="A11" s="65" t="s">
        <v>5</v>
      </c>
      <c r="B11" s="65"/>
      <c r="C11" s="65" t="s">
        <v>132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E06-7E6A-497A-9BFC-D25BBABE389B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157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88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3.75" customHeight="1" x14ac:dyDescent="0.25">
      <c r="A11" s="65" t="s">
        <v>5</v>
      </c>
      <c r="B11" s="65"/>
      <c r="C11" s="65" t="s">
        <v>131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7EBF-8B72-457C-A0AD-5016CBCE3F08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156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89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130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90F3-F7AB-40E7-9376-2E73D141F580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155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90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5" customHeight="1" x14ac:dyDescent="0.25">
      <c r="A11" s="65" t="s">
        <v>5</v>
      </c>
      <c r="B11" s="65"/>
      <c r="C11" s="65" t="s">
        <v>130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5842-F9C9-468B-819E-28A062D06F7D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154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91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0.25" customHeight="1" x14ac:dyDescent="0.25">
      <c r="A11" s="65" t="s">
        <v>5</v>
      </c>
      <c r="B11" s="65"/>
      <c r="C11" s="65" t="s">
        <v>129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4666-40C6-4F13-B75B-E3CEBC5D0ACB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153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92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128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72FB-35F3-4B9F-B1F3-81E8308D585D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152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93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127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FC03-1CAA-4290-81FE-18E2E12F4CE6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151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94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8.5" customHeight="1" x14ac:dyDescent="0.25">
      <c r="A11" s="65" t="s">
        <v>5</v>
      </c>
      <c r="B11" s="65"/>
      <c r="C11" s="65" t="s">
        <v>126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9DC2-3A5D-43CE-B871-372757CDAD07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150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95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1.75" customHeight="1" x14ac:dyDescent="0.25">
      <c r="A11" s="65" t="s">
        <v>5</v>
      </c>
      <c r="B11" s="65"/>
      <c r="C11" s="65" t="s">
        <v>125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CB5F-E466-4331-9428-5A0B4EF0706E}">
  <sheetPr>
    <pageSetUpPr fitToPage="1"/>
  </sheetPr>
  <dimension ref="A1:F42"/>
  <sheetViews>
    <sheetView view="pageBreakPreview" zoomScale="85" zoomScaleNormal="100" zoomScaleSheetLayoutView="85" workbookViewId="0">
      <selection activeCell="A4" sqref="A4:F4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140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78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8.75" customHeight="1" x14ac:dyDescent="0.25">
      <c r="A11" s="65" t="s">
        <v>5</v>
      </c>
      <c r="B11" s="65"/>
      <c r="C11" s="65" t="s">
        <v>138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 t="shared" ref="F15:F31" si="0"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si="0"/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9" t="s">
        <v>34</v>
      </c>
      <c r="C22" s="13"/>
      <c r="D22" s="50"/>
      <c r="E22" s="14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2EDA-D44F-477F-B442-3B18B88C7078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149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96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60.75" customHeight="1" x14ac:dyDescent="0.25">
      <c r="A11" s="65" t="s">
        <v>5</v>
      </c>
      <c r="B11" s="65"/>
      <c r="C11" s="65" t="s">
        <v>124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1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770A-C1F5-4AFA-A134-5D15B830265D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148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97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123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6D8B-EA5F-4851-8ED5-02D69D884CA2}">
  <sheetPr>
    <pageSetUpPr fitToPage="1"/>
  </sheetPr>
  <dimension ref="A1:F42"/>
  <sheetViews>
    <sheetView workbookViewId="0">
      <selection activeCell="A5" sqref="A5:F7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147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98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0.25" customHeight="1" x14ac:dyDescent="0.25">
      <c r="A11" s="65" t="s">
        <v>5</v>
      </c>
      <c r="B11" s="65"/>
      <c r="C11" s="65" t="s">
        <v>122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07A5-DE36-4E4D-A684-7A5D3436F34A}">
  <sheetPr>
    <pageSetUpPr fitToPage="1"/>
  </sheetPr>
  <dimension ref="A1:F39"/>
  <sheetViews>
    <sheetView workbookViewId="0">
      <selection activeCell="A8" sqref="A8:F8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146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99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121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28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ht="31.5" x14ac:dyDescent="0.25">
      <c r="A19" s="11" t="s">
        <v>18</v>
      </c>
      <c r="B19" s="12" t="s">
        <v>34</v>
      </c>
      <c r="C19" s="32"/>
      <c r="D19" s="47"/>
      <c r="E19" s="32"/>
      <c r="F19" s="10"/>
    </row>
    <row r="20" spans="1:6" x14ac:dyDescent="0.25">
      <c r="A20" s="6" t="s">
        <v>16</v>
      </c>
      <c r="B20" s="16" t="s">
        <v>54</v>
      </c>
      <c r="C20" s="8" t="s">
        <v>3</v>
      </c>
      <c r="D20" s="20">
        <v>30</v>
      </c>
      <c r="E20" s="51"/>
      <c r="F20" s="10" t="str">
        <f t="shared" si="0"/>
        <v/>
      </c>
    </row>
    <row r="21" spans="1:6" x14ac:dyDescent="0.25">
      <c r="A21" s="6" t="s">
        <v>42</v>
      </c>
      <c r="B21" s="16" t="s">
        <v>55</v>
      </c>
      <c r="C21" s="8" t="s">
        <v>3</v>
      </c>
      <c r="D21" s="20">
        <v>30</v>
      </c>
      <c r="E21" s="51"/>
      <c r="F21" s="10" t="str">
        <f t="shared" si="0"/>
        <v/>
      </c>
    </row>
    <row r="22" spans="1:6" x14ac:dyDescent="0.25">
      <c r="A22" s="6" t="s">
        <v>26</v>
      </c>
      <c r="B22" s="16" t="s">
        <v>30</v>
      </c>
      <c r="C22" s="36" t="s">
        <v>3</v>
      </c>
      <c r="D22" s="20">
        <v>30</v>
      </c>
      <c r="E22" s="51"/>
      <c r="F22" s="10" t="str">
        <f>IF(OR(ISBLANK(D22),ISBLANK(E22)),"",D22*E22)</f>
        <v/>
      </c>
    </row>
    <row r="23" spans="1:6" ht="30" customHeight="1" x14ac:dyDescent="0.25">
      <c r="A23" s="6" t="s">
        <v>100</v>
      </c>
      <c r="B23" s="31" t="s">
        <v>35</v>
      </c>
      <c r="C23" s="38" t="s">
        <v>3</v>
      </c>
      <c r="D23" s="52">
        <v>1</v>
      </c>
      <c r="E23" s="51"/>
      <c r="F23" s="10" t="str">
        <f t="shared" si="0"/>
        <v/>
      </c>
    </row>
    <row r="24" spans="1:6" x14ac:dyDescent="0.25">
      <c r="A24" s="6" t="s">
        <v>101</v>
      </c>
      <c r="B24" s="16" t="s">
        <v>36</v>
      </c>
      <c r="C24" s="36" t="s">
        <v>3</v>
      </c>
      <c r="D24" s="20">
        <v>30</v>
      </c>
      <c r="E24" s="25"/>
      <c r="F24" s="10" t="str">
        <f t="shared" si="0"/>
        <v/>
      </c>
    </row>
    <row r="25" spans="1:6" x14ac:dyDescent="0.25">
      <c r="A25" s="11" t="s">
        <v>59</v>
      </c>
      <c r="B25" s="12" t="s">
        <v>37</v>
      </c>
      <c r="C25" s="13"/>
      <c r="D25" s="50"/>
      <c r="E25" s="41"/>
      <c r="F25" s="10"/>
    </row>
    <row r="26" spans="1:6" x14ac:dyDescent="0.25">
      <c r="A26" s="6" t="s">
        <v>14</v>
      </c>
      <c r="B26" s="45" t="s">
        <v>51</v>
      </c>
      <c r="C26" s="44" t="s">
        <v>52</v>
      </c>
      <c r="D26" s="53">
        <f>20*30</f>
        <v>600</v>
      </c>
      <c r="E26" s="9"/>
      <c r="F26" s="10" t="str">
        <f t="shared" si="0"/>
        <v/>
      </c>
    </row>
    <row r="27" spans="1:6" x14ac:dyDescent="0.25">
      <c r="A27" s="6" t="s">
        <v>43</v>
      </c>
      <c r="B27" s="45" t="s">
        <v>53</v>
      </c>
      <c r="C27" s="44" t="s">
        <v>52</v>
      </c>
      <c r="D27" s="46">
        <f>4*30</f>
        <v>120</v>
      </c>
      <c r="E27" s="9"/>
      <c r="F27" s="10" t="str">
        <f t="shared" si="0"/>
        <v/>
      </c>
    </row>
    <row r="28" spans="1:6" x14ac:dyDescent="0.25">
      <c r="A28" s="54" t="s">
        <v>60</v>
      </c>
      <c r="B28" s="16" t="s">
        <v>46</v>
      </c>
      <c r="C28" s="8" t="s">
        <v>3</v>
      </c>
      <c r="D28" s="8">
        <v>30</v>
      </c>
      <c r="E28" s="9"/>
      <c r="F28" s="10" t="str">
        <f t="shared" si="0"/>
        <v/>
      </c>
    </row>
    <row r="29" spans="1:6" x14ac:dyDescent="0.25">
      <c r="A29" s="40">
        <v>5</v>
      </c>
      <c r="B29" s="55" t="s">
        <v>67</v>
      </c>
      <c r="C29" s="56"/>
      <c r="D29" s="56"/>
      <c r="E29" s="30"/>
      <c r="F29" s="39">
        <f>SUM(F14:F28)</f>
        <v>0</v>
      </c>
    </row>
    <row r="30" spans="1:6" ht="15" customHeight="1" x14ac:dyDescent="0.25">
      <c r="A30" s="27"/>
      <c r="B30" s="28"/>
      <c r="C30" s="42"/>
      <c r="D30" s="42"/>
      <c r="E30" s="42"/>
      <c r="F30" s="29"/>
    </row>
    <row r="31" spans="1:6" x14ac:dyDescent="0.25">
      <c r="A31" s="67" t="s">
        <v>10</v>
      </c>
      <c r="B31" s="67"/>
      <c r="C31" s="67"/>
      <c r="D31" s="67"/>
      <c r="E31" s="67"/>
      <c r="F31" s="67"/>
    </row>
    <row r="32" spans="1:6" x14ac:dyDescent="0.25">
      <c r="A32" s="67"/>
      <c r="B32" s="67"/>
      <c r="C32" s="67"/>
      <c r="D32" s="67"/>
      <c r="E32" s="67"/>
      <c r="F32" s="67"/>
    </row>
    <row r="33" spans="1:6" x14ac:dyDescent="0.25">
      <c r="A33" s="67"/>
      <c r="B33" s="67"/>
      <c r="C33" s="67"/>
      <c r="D33" s="67"/>
      <c r="E33" s="67"/>
      <c r="F33" s="67"/>
    </row>
    <row r="34" spans="1:6" x14ac:dyDescent="0.25">
      <c r="A34" s="67"/>
      <c r="B34" s="67"/>
      <c r="C34" s="67"/>
      <c r="D34" s="67"/>
      <c r="E34" s="67"/>
      <c r="F34" s="67"/>
    </row>
    <row r="35" spans="1:6" x14ac:dyDescent="0.25">
      <c r="A35" s="21"/>
      <c r="B35" s="22"/>
      <c r="C35" s="21"/>
      <c r="D35" s="21"/>
      <c r="E35" s="21"/>
      <c r="F35" s="21"/>
    </row>
    <row r="36" spans="1:6" x14ac:dyDescent="0.25">
      <c r="A36" s="68" t="s">
        <v>23</v>
      </c>
      <c r="B36" s="68"/>
      <c r="C36" s="68"/>
      <c r="D36" s="69" t="s">
        <v>8</v>
      </c>
      <c r="E36" s="69"/>
      <c r="F36" s="69"/>
    </row>
    <row r="37" spans="1:6" x14ac:dyDescent="0.25">
      <c r="A37" s="21"/>
      <c r="B37" s="22"/>
      <c r="C37" s="21"/>
      <c r="D37" s="21"/>
      <c r="E37" s="21"/>
      <c r="F37" s="21"/>
    </row>
    <row r="38" spans="1:6" x14ac:dyDescent="0.25">
      <c r="A38" s="68" t="s">
        <v>7</v>
      </c>
      <c r="B38" s="68"/>
      <c r="C38" s="68"/>
      <c r="D38" s="21"/>
      <c r="E38" s="21"/>
      <c r="F38" s="21"/>
    </row>
    <row r="39" spans="1:6" x14ac:dyDescent="0.25">
      <c r="A39" s="21"/>
      <c r="B39" s="22"/>
      <c r="C39" s="21"/>
      <c r="D39" s="21"/>
      <c r="E39" s="21"/>
      <c r="F39" s="21"/>
    </row>
  </sheetData>
  <mergeCells count="16">
    <mergeCell ref="A1:F2"/>
    <mergeCell ref="A4:F4"/>
    <mergeCell ref="A5:F7"/>
    <mergeCell ref="A8:F8"/>
    <mergeCell ref="A9:B9"/>
    <mergeCell ref="C9:F9"/>
    <mergeCell ref="A31:F34"/>
    <mergeCell ref="A36:C36"/>
    <mergeCell ref="D36:F36"/>
    <mergeCell ref="A38:C38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46C6-BB9B-4D8C-92EA-F258F3DEB641}">
  <sheetPr>
    <pageSetUpPr fitToPage="1"/>
  </sheetPr>
  <dimension ref="A1:F42"/>
  <sheetViews>
    <sheetView workbookViewId="0">
      <selection activeCell="A5" sqref="A5:F7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145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105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8.75" customHeight="1" x14ac:dyDescent="0.25">
      <c r="A11" s="65" t="s">
        <v>5</v>
      </c>
      <c r="B11" s="65"/>
      <c r="C11" s="65" t="s">
        <v>120</v>
      </c>
      <c r="D11" s="65"/>
      <c r="E11" s="65"/>
      <c r="F11" s="65"/>
    </row>
    <row r="12" spans="1:6" x14ac:dyDescent="0.25">
      <c r="A12" s="65" t="s">
        <v>6</v>
      </c>
      <c r="B12" s="65"/>
      <c r="C12" s="65">
        <v>40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f>40</f>
        <v>40</v>
      </c>
      <c r="E17" s="9"/>
      <c r="F17" s="10" t="str">
        <f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40*2</f>
        <v>80</v>
      </c>
      <c r="E18" s="25"/>
      <c r="F18" s="10" t="str">
        <f>IF(OR(ISBLANK(D18),ISBLANK(E18)),"",D18*E18)</f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25</v>
      </c>
      <c r="E20" s="9"/>
      <c r="F20" s="10" t="str">
        <f>IF(OR(ISBLANK(D20),ISBLANK(E20)),"",D20*E20)</f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25</v>
      </c>
      <c r="E21" s="9"/>
      <c r="F21" s="10" t="str">
        <f>IF(OR(ISBLANK(D21),ISBLANK(E21)),"",D21*E21)</f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40</v>
      </c>
      <c r="E23" s="51"/>
      <c r="F23" s="10" t="str">
        <f>IF(OR(ISBLANK(D23),ISBLANK(E23)),"",D23*E23)</f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40</v>
      </c>
      <c r="E24" s="51"/>
      <c r="F24" s="10" t="str">
        <f t="shared" ref="F24:F31" si="0">IF(OR(ISBLANK(D24),ISBLANK(E24)),"",D24*E24)</f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40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40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20*40</f>
        <v>800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4*40</f>
        <v>160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40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5074-FFA9-4B34-A741-B7EE5F1B35CF}">
  <sheetPr>
    <pageSetUpPr fitToPage="1"/>
  </sheetPr>
  <dimension ref="A1:F42"/>
  <sheetViews>
    <sheetView view="pageLayout" zoomScaleNormal="100" workbookViewId="0">
      <selection activeCell="A5" sqref="A5:F7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144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102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119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v>30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103</v>
      </c>
      <c r="C19" s="32"/>
      <c r="D19" s="49"/>
      <c r="E19" s="14"/>
      <c r="F19" s="10" t="str">
        <f t="shared" si="0"/>
        <v/>
      </c>
    </row>
    <row r="20" spans="1:6" ht="47.25" x14ac:dyDescent="0.25">
      <c r="A20" s="6" t="s">
        <v>16</v>
      </c>
      <c r="B20" s="18" t="s">
        <v>113</v>
      </c>
      <c r="C20" s="8" t="s">
        <v>25</v>
      </c>
      <c r="D20" s="37">
        <v>1</v>
      </c>
      <c r="E20" s="9"/>
      <c r="F20" s="10" t="str">
        <f>IF(OR(ISBLANK(D20),ISBLANK(E20)),"",D20*E20)</f>
        <v/>
      </c>
    </row>
    <row r="21" spans="1:6" ht="47.25" x14ac:dyDescent="0.25">
      <c r="A21" s="6" t="s">
        <v>42</v>
      </c>
      <c r="B21" s="18" t="s">
        <v>114</v>
      </c>
      <c r="C21" s="8" t="s">
        <v>25</v>
      </c>
      <c r="D21" s="37">
        <v>1</v>
      </c>
      <c r="E21" s="9"/>
      <c r="F21" s="10" t="str">
        <f>IF(OR(ISBLANK(D21),ISBLANK(E21)),"",D21*E21)</f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>IF(OR(ISBLANK(D27),ISBLANK(E27)),"",D27*E27)</f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93BA-061A-4B59-86AE-A69D0BFEB6E2}">
  <sheetPr>
    <pageSetUpPr fitToPage="1"/>
  </sheetPr>
  <dimension ref="A1:F45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142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104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ht="25.15" customHeight="1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57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118</v>
      </c>
      <c r="D11" s="65"/>
      <c r="E11" s="65"/>
      <c r="F11" s="65"/>
    </row>
    <row r="12" spans="1:6" x14ac:dyDescent="0.25">
      <c r="A12" s="65" t="s">
        <v>6</v>
      </c>
      <c r="B12" s="65"/>
      <c r="C12" s="65">
        <v>35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2">
        <v>1</v>
      </c>
      <c r="B14" s="3" t="s">
        <v>29</v>
      </c>
      <c r="C14" s="33"/>
      <c r="D14" s="33"/>
      <c r="E14" s="4"/>
      <c r="F14" s="5"/>
    </row>
    <row r="15" spans="1:6" x14ac:dyDescent="0.25">
      <c r="A15" s="6" t="s">
        <v>15</v>
      </c>
      <c r="B15" s="7" t="s">
        <v>11</v>
      </c>
      <c r="C15" s="8" t="s">
        <v>41</v>
      </c>
      <c r="D15" s="20">
        <f>33*2</f>
        <v>66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31</v>
      </c>
      <c r="C16" s="32"/>
      <c r="D16" s="47"/>
      <c r="E16" s="14"/>
      <c r="F16" s="10"/>
    </row>
    <row r="17" spans="1:6" ht="94.5" x14ac:dyDescent="0.25">
      <c r="A17" s="6" t="s">
        <v>19</v>
      </c>
      <c r="B17" s="57" t="s">
        <v>68</v>
      </c>
      <c r="C17" s="8" t="s">
        <v>38</v>
      </c>
      <c r="D17" s="20">
        <v>2</v>
      </c>
      <c r="E17" s="9"/>
      <c r="F17" s="10" t="str">
        <f t="shared" ref="F17:F34" si="0">IF(OR(ISBLANK(D17),ISBLANK(E17)),"",D17*E17)</f>
        <v/>
      </c>
    </row>
    <row r="18" spans="1:6" x14ac:dyDescent="0.25">
      <c r="A18" s="11" t="s">
        <v>18</v>
      </c>
      <c r="B18" s="12" t="s">
        <v>32</v>
      </c>
      <c r="C18" s="34"/>
      <c r="D18" s="48"/>
      <c r="E18" s="15"/>
      <c r="F18" s="10"/>
    </row>
    <row r="19" spans="1:6" x14ac:dyDescent="0.25">
      <c r="A19" s="6" t="s">
        <v>16</v>
      </c>
      <c r="B19" s="16" t="s">
        <v>47</v>
      </c>
      <c r="C19" s="8" t="s">
        <v>2</v>
      </c>
      <c r="D19" s="17">
        <f>35*2</f>
        <v>70</v>
      </c>
      <c r="E19" s="9"/>
      <c r="F19" s="10" t="str">
        <f t="shared" si="0"/>
        <v/>
      </c>
    </row>
    <row r="20" spans="1:6" x14ac:dyDescent="0.25">
      <c r="A20" s="6" t="s">
        <v>42</v>
      </c>
      <c r="B20" s="35" t="s">
        <v>48</v>
      </c>
      <c r="C20" s="8" t="s">
        <v>2</v>
      </c>
      <c r="D20" s="17">
        <f>33+35</f>
        <v>68</v>
      </c>
      <c r="E20" s="25"/>
      <c r="F20" s="10" t="str">
        <f t="shared" si="0"/>
        <v/>
      </c>
    </row>
    <row r="21" spans="1:6" x14ac:dyDescent="0.25">
      <c r="A21" s="6" t="s">
        <v>26</v>
      </c>
      <c r="B21" s="16" t="s">
        <v>63</v>
      </c>
      <c r="C21" s="8" t="s">
        <v>2</v>
      </c>
      <c r="D21" s="17">
        <f>35*4</f>
        <v>140</v>
      </c>
      <c r="E21" s="25"/>
      <c r="F21" s="10" t="str">
        <f t="shared" si="0"/>
        <v/>
      </c>
    </row>
    <row r="22" spans="1:6" x14ac:dyDescent="0.25">
      <c r="A22" s="11">
        <v>4</v>
      </c>
      <c r="B22" s="12" t="s">
        <v>33</v>
      </c>
      <c r="C22" s="32"/>
      <c r="D22" s="49"/>
      <c r="E22" s="14"/>
      <c r="F22" s="10"/>
    </row>
    <row r="23" spans="1:6" ht="78.75" x14ac:dyDescent="0.25">
      <c r="A23" s="6" t="s">
        <v>14</v>
      </c>
      <c r="B23" s="18" t="s">
        <v>39</v>
      </c>
      <c r="C23" s="8" t="s">
        <v>25</v>
      </c>
      <c r="D23" s="37">
        <v>33</v>
      </c>
      <c r="E23" s="9"/>
      <c r="F23" s="10" t="str">
        <f t="shared" si="0"/>
        <v/>
      </c>
    </row>
    <row r="24" spans="1:6" ht="78.75" x14ac:dyDescent="0.25">
      <c r="A24" s="6" t="s">
        <v>43</v>
      </c>
      <c r="B24" s="18" t="s">
        <v>40</v>
      </c>
      <c r="C24" s="8" t="s">
        <v>25</v>
      </c>
      <c r="D24" s="37">
        <v>33</v>
      </c>
      <c r="E24" s="9"/>
      <c r="F24" s="10" t="str">
        <f t="shared" si="0"/>
        <v/>
      </c>
    </row>
    <row r="25" spans="1:6" ht="31.5" x14ac:dyDescent="0.25">
      <c r="A25" s="11" t="s">
        <v>21</v>
      </c>
      <c r="B25" s="19" t="s">
        <v>34</v>
      </c>
      <c r="C25" s="13"/>
      <c r="D25" s="50"/>
      <c r="E25" s="14"/>
      <c r="F25" s="10"/>
    </row>
    <row r="26" spans="1:6" x14ac:dyDescent="0.25">
      <c r="A26" s="6" t="s">
        <v>12</v>
      </c>
      <c r="B26" s="16" t="s">
        <v>54</v>
      </c>
      <c r="C26" s="8" t="s">
        <v>3</v>
      </c>
      <c r="D26" s="20">
        <f>35*2</f>
        <v>70</v>
      </c>
      <c r="E26" s="51"/>
      <c r="F26" s="10" t="str">
        <f t="shared" si="0"/>
        <v/>
      </c>
    </row>
    <row r="27" spans="1:6" x14ac:dyDescent="0.25">
      <c r="A27" s="6" t="s">
        <v>22</v>
      </c>
      <c r="B27" s="16" t="s">
        <v>55</v>
      </c>
      <c r="C27" s="8" t="s">
        <v>3</v>
      </c>
      <c r="D27" s="20">
        <f>35*2</f>
        <v>70</v>
      </c>
      <c r="E27" s="51"/>
      <c r="F27" s="10" t="str">
        <f t="shared" si="0"/>
        <v/>
      </c>
    </row>
    <row r="28" spans="1:6" x14ac:dyDescent="0.25">
      <c r="A28" s="6" t="s">
        <v>44</v>
      </c>
      <c r="B28" s="16" t="s">
        <v>30</v>
      </c>
      <c r="C28" s="36" t="s">
        <v>3</v>
      </c>
      <c r="D28" s="20">
        <v>35</v>
      </c>
      <c r="E28" s="51"/>
      <c r="F28" s="10" t="str">
        <f>IF(OR(ISBLANK(D28),ISBLANK(E28)),"",D28*E28)</f>
        <v/>
      </c>
    </row>
    <row r="29" spans="1:6" ht="30" customHeight="1" x14ac:dyDescent="0.25">
      <c r="A29" s="6" t="s">
        <v>45</v>
      </c>
      <c r="B29" s="31" t="s">
        <v>35</v>
      </c>
      <c r="C29" s="38" t="s">
        <v>3</v>
      </c>
      <c r="D29" s="52">
        <v>1</v>
      </c>
      <c r="E29" s="51"/>
      <c r="F29" s="10" t="str">
        <f t="shared" si="0"/>
        <v/>
      </c>
    </row>
    <row r="30" spans="1:6" x14ac:dyDescent="0.25">
      <c r="A30" s="6" t="s">
        <v>56</v>
      </c>
      <c r="B30" s="16" t="s">
        <v>36</v>
      </c>
      <c r="C30" s="36" t="s">
        <v>3</v>
      </c>
      <c r="D30" s="20">
        <v>35</v>
      </c>
      <c r="E30" s="25"/>
      <c r="F30" s="10" t="str">
        <f t="shared" si="0"/>
        <v/>
      </c>
    </row>
    <row r="31" spans="1:6" x14ac:dyDescent="0.25">
      <c r="A31" s="11" t="s">
        <v>20</v>
      </c>
      <c r="B31" s="12" t="s">
        <v>37</v>
      </c>
      <c r="C31" s="13"/>
      <c r="D31" s="50"/>
      <c r="E31" s="41"/>
      <c r="F31" s="10"/>
    </row>
    <row r="32" spans="1:6" x14ac:dyDescent="0.25">
      <c r="A32" s="6" t="s">
        <v>13</v>
      </c>
      <c r="B32" s="45" t="s">
        <v>51</v>
      </c>
      <c r="C32" s="44" t="s">
        <v>52</v>
      </c>
      <c r="D32" s="53">
        <f>20*35</f>
        <v>700</v>
      </c>
      <c r="E32" s="9"/>
      <c r="F32" s="10" t="str">
        <f t="shared" si="0"/>
        <v/>
      </c>
    </row>
    <row r="33" spans="1:6" x14ac:dyDescent="0.25">
      <c r="A33" s="6" t="s">
        <v>49</v>
      </c>
      <c r="B33" s="45" t="s">
        <v>53</v>
      </c>
      <c r="C33" s="44" t="s">
        <v>52</v>
      </c>
      <c r="D33" s="46">
        <f>4*35</f>
        <v>140</v>
      </c>
      <c r="E33" s="9"/>
      <c r="F33" s="10" t="str">
        <f t="shared" si="0"/>
        <v/>
      </c>
    </row>
    <row r="34" spans="1:6" x14ac:dyDescent="0.25">
      <c r="A34" s="54" t="s">
        <v>50</v>
      </c>
      <c r="B34" s="16" t="s">
        <v>46</v>
      </c>
      <c r="C34" s="8" t="s">
        <v>3</v>
      </c>
      <c r="D34" s="8">
        <v>35</v>
      </c>
      <c r="E34" s="9"/>
      <c r="F34" s="10" t="str">
        <f t="shared" si="0"/>
        <v/>
      </c>
    </row>
    <row r="35" spans="1:6" x14ac:dyDescent="0.25">
      <c r="A35" s="40">
        <v>8</v>
      </c>
      <c r="B35" s="55" t="s">
        <v>67</v>
      </c>
      <c r="C35" s="56"/>
      <c r="D35" s="56"/>
      <c r="E35" s="30"/>
      <c r="F35" s="39">
        <f>SUM(F14:F34)</f>
        <v>0</v>
      </c>
    </row>
    <row r="36" spans="1:6" ht="15" customHeight="1" x14ac:dyDescent="0.25">
      <c r="A36" s="27"/>
      <c r="B36" s="28"/>
      <c r="C36" s="42"/>
      <c r="D36" s="42"/>
      <c r="E36" s="42"/>
      <c r="F36" s="29"/>
    </row>
    <row r="37" spans="1:6" x14ac:dyDescent="0.25">
      <c r="A37" s="67" t="s">
        <v>10</v>
      </c>
      <c r="B37" s="67"/>
      <c r="C37" s="67"/>
      <c r="D37" s="67"/>
      <c r="E37" s="67"/>
      <c r="F37" s="67"/>
    </row>
    <row r="38" spans="1:6" x14ac:dyDescent="0.25">
      <c r="A38" s="67"/>
      <c r="B38" s="67"/>
      <c r="C38" s="67"/>
      <c r="D38" s="67"/>
      <c r="E38" s="67"/>
      <c r="F38" s="67"/>
    </row>
    <row r="39" spans="1:6" x14ac:dyDescent="0.25">
      <c r="A39" s="67"/>
      <c r="B39" s="67"/>
      <c r="C39" s="67"/>
      <c r="D39" s="67"/>
      <c r="E39" s="67"/>
      <c r="F39" s="67"/>
    </row>
    <row r="40" spans="1:6" x14ac:dyDescent="0.25">
      <c r="A40" s="67"/>
      <c r="B40" s="67"/>
      <c r="C40" s="67"/>
      <c r="D40" s="67"/>
      <c r="E40" s="67"/>
      <c r="F40" s="67"/>
    </row>
    <row r="41" spans="1:6" x14ac:dyDescent="0.25">
      <c r="A41" s="21"/>
      <c r="B41" s="22"/>
      <c r="C41" s="21"/>
      <c r="D41" s="21"/>
      <c r="E41" s="21"/>
      <c r="F41" s="21"/>
    </row>
    <row r="42" spans="1:6" x14ac:dyDescent="0.25">
      <c r="A42" s="68" t="s">
        <v>23</v>
      </c>
      <c r="B42" s="68"/>
      <c r="C42" s="68"/>
      <c r="D42" s="69" t="s">
        <v>8</v>
      </c>
      <c r="E42" s="69"/>
      <c r="F42" s="69"/>
    </row>
    <row r="43" spans="1:6" x14ac:dyDescent="0.25">
      <c r="A43" s="21"/>
      <c r="B43" s="22"/>
      <c r="C43" s="21"/>
      <c r="D43" s="21"/>
      <c r="E43" s="21"/>
      <c r="F43" s="21"/>
    </row>
    <row r="44" spans="1:6" x14ac:dyDescent="0.25">
      <c r="A44" s="68" t="s">
        <v>7</v>
      </c>
      <c r="B44" s="68"/>
      <c r="C44" s="68"/>
      <c r="D44" s="21"/>
      <c r="E44" s="21"/>
      <c r="F44" s="21"/>
    </row>
    <row r="45" spans="1:6" x14ac:dyDescent="0.25">
      <c r="A45" s="21"/>
      <c r="B45" s="22"/>
      <c r="C45" s="21"/>
      <c r="D45" s="21"/>
      <c r="E45" s="21"/>
      <c r="F45" s="21"/>
    </row>
  </sheetData>
  <mergeCells count="16">
    <mergeCell ref="A1:F2"/>
    <mergeCell ref="A4:F4"/>
    <mergeCell ref="A5:F7"/>
    <mergeCell ref="A8:F8"/>
    <mergeCell ref="A9:B9"/>
    <mergeCell ref="C9:F9"/>
    <mergeCell ref="A37:F40"/>
    <mergeCell ref="A42:C42"/>
    <mergeCell ref="D42:F42"/>
    <mergeCell ref="A44:C44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0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10FB-7D48-4A55-8C58-9794ED6B2D15}">
  <sheetPr>
    <pageSetUpPr fitToPage="1"/>
  </sheetPr>
  <dimension ref="A1:F48"/>
  <sheetViews>
    <sheetView tabSelected="1" workbookViewId="0">
      <selection activeCell="G1" sqref="G1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143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106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ht="25.15" customHeight="1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108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107</v>
      </c>
      <c r="D11" s="65"/>
      <c r="E11" s="65"/>
      <c r="F11" s="65"/>
    </row>
    <row r="12" spans="1:6" x14ac:dyDescent="0.25">
      <c r="A12" s="65" t="s">
        <v>6</v>
      </c>
      <c r="B12" s="65"/>
      <c r="C12" s="65">
        <v>35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2">
        <v>1</v>
      </c>
      <c r="B14" s="3" t="s">
        <v>29</v>
      </c>
      <c r="C14" s="33"/>
      <c r="D14" s="33"/>
      <c r="E14" s="4"/>
      <c r="F14" s="5"/>
    </row>
    <row r="15" spans="1:6" x14ac:dyDescent="0.25">
      <c r="A15" s="6" t="s">
        <v>15</v>
      </c>
      <c r="B15" s="7" t="s">
        <v>11</v>
      </c>
      <c r="C15" s="8" t="s">
        <v>41</v>
      </c>
      <c r="D15" s="20">
        <f>35*3</f>
        <v>105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31</v>
      </c>
      <c r="C16" s="32"/>
      <c r="D16" s="47"/>
      <c r="E16" s="14"/>
      <c r="F16" s="10"/>
    </row>
    <row r="17" spans="1:6" ht="94.5" x14ac:dyDescent="0.25">
      <c r="A17" s="6" t="s">
        <v>19</v>
      </c>
      <c r="B17" s="57" t="s">
        <v>68</v>
      </c>
      <c r="C17" s="8" t="s">
        <v>38</v>
      </c>
      <c r="D17" s="20">
        <v>3</v>
      </c>
      <c r="E17" s="9"/>
      <c r="F17" s="10" t="str">
        <f t="shared" ref="F17:F37" si="0">IF(OR(ISBLANK(D17),ISBLANK(E17)),"",D17*E17)</f>
        <v/>
      </c>
    </row>
    <row r="18" spans="1:6" x14ac:dyDescent="0.25">
      <c r="A18" s="11" t="s">
        <v>18</v>
      </c>
      <c r="B18" s="12" t="s">
        <v>32</v>
      </c>
      <c r="C18" s="34"/>
      <c r="D18" s="48"/>
      <c r="E18" s="15"/>
      <c r="F18" s="10"/>
    </row>
    <row r="19" spans="1:6" x14ac:dyDescent="0.25">
      <c r="A19" s="6" t="s">
        <v>16</v>
      </c>
      <c r="B19" s="16" t="s">
        <v>47</v>
      </c>
      <c r="C19" s="8" t="s">
        <v>2</v>
      </c>
      <c r="D19" s="17">
        <f>35*3</f>
        <v>105</v>
      </c>
      <c r="E19" s="9"/>
      <c r="F19" s="10" t="str">
        <f t="shared" si="0"/>
        <v/>
      </c>
    </row>
    <row r="20" spans="1:6" x14ac:dyDescent="0.25">
      <c r="A20" s="6" t="s">
        <v>42</v>
      </c>
      <c r="B20" s="35" t="s">
        <v>48</v>
      </c>
      <c r="C20" s="8" t="s">
        <v>2</v>
      </c>
      <c r="D20" s="17">
        <f>35*3</f>
        <v>105</v>
      </c>
      <c r="E20" s="25"/>
      <c r="F20" s="10" t="str">
        <f t="shared" si="0"/>
        <v/>
      </c>
    </row>
    <row r="21" spans="1:6" x14ac:dyDescent="0.25">
      <c r="A21" s="6" t="s">
        <v>26</v>
      </c>
      <c r="B21" s="16" t="s">
        <v>63</v>
      </c>
      <c r="C21" s="8" t="s">
        <v>2</v>
      </c>
      <c r="D21" s="17">
        <f>35*6</f>
        <v>210</v>
      </c>
      <c r="E21" s="25"/>
      <c r="F21" s="10" t="str">
        <f t="shared" si="0"/>
        <v/>
      </c>
    </row>
    <row r="22" spans="1:6" x14ac:dyDescent="0.25">
      <c r="A22" s="11">
        <v>4</v>
      </c>
      <c r="B22" s="12" t="s">
        <v>33</v>
      </c>
      <c r="C22" s="32"/>
      <c r="D22" s="49"/>
      <c r="E22" s="14"/>
      <c r="F22" s="10"/>
    </row>
    <row r="23" spans="1:6" ht="78.75" x14ac:dyDescent="0.25">
      <c r="A23" s="6" t="s">
        <v>14</v>
      </c>
      <c r="B23" s="18" t="s">
        <v>39</v>
      </c>
      <c r="C23" s="8" t="s">
        <v>25</v>
      </c>
      <c r="D23" s="37">
        <v>35</v>
      </c>
      <c r="E23" s="9"/>
      <c r="F23" s="10" t="str">
        <f t="shared" si="0"/>
        <v/>
      </c>
    </row>
    <row r="24" spans="1:6" ht="78.75" x14ac:dyDescent="0.25">
      <c r="A24" s="6" t="s">
        <v>43</v>
      </c>
      <c r="B24" s="18" t="s">
        <v>40</v>
      </c>
      <c r="C24" s="8" t="s">
        <v>25</v>
      </c>
      <c r="D24" s="37">
        <v>35</v>
      </c>
      <c r="E24" s="9"/>
      <c r="F24" s="10" t="str">
        <f t="shared" si="0"/>
        <v/>
      </c>
    </row>
    <row r="25" spans="1:6" ht="31.5" x14ac:dyDescent="0.25">
      <c r="A25" s="11" t="s">
        <v>21</v>
      </c>
      <c r="B25" s="19" t="s">
        <v>34</v>
      </c>
      <c r="C25" s="13"/>
      <c r="D25" s="50"/>
      <c r="E25" s="14"/>
      <c r="F25" s="10"/>
    </row>
    <row r="26" spans="1:6" x14ac:dyDescent="0.25">
      <c r="A26" s="6" t="s">
        <v>12</v>
      </c>
      <c r="B26" s="16" t="s">
        <v>54</v>
      </c>
      <c r="C26" s="8" t="s">
        <v>3</v>
      </c>
      <c r="D26" s="20">
        <f>35*3</f>
        <v>105</v>
      </c>
      <c r="E26" s="51"/>
      <c r="F26" s="10" t="str">
        <f t="shared" si="0"/>
        <v/>
      </c>
    </row>
    <row r="27" spans="1:6" x14ac:dyDescent="0.25">
      <c r="A27" s="6" t="s">
        <v>22</v>
      </c>
      <c r="B27" s="16" t="s">
        <v>55</v>
      </c>
      <c r="C27" s="8" t="s">
        <v>3</v>
      </c>
      <c r="D27" s="20">
        <f>35*3</f>
        <v>105</v>
      </c>
      <c r="E27" s="51"/>
      <c r="F27" s="10" t="str">
        <f t="shared" si="0"/>
        <v/>
      </c>
    </row>
    <row r="28" spans="1:6" x14ac:dyDescent="0.25">
      <c r="A28" s="6" t="s">
        <v>44</v>
      </c>
      <c r="B28" s="16" t="s">
        <v>30</v>
      </c>
      <c r="C28" s="36" t="s">
        <v>3</v>
      </c>
      <c r="D28" s="20">
        <v>35</v>
      </c>
      <c r="E28" s="51"/>
      <c r="F28" s="10" t="str">
        <f>IF(OR(ISBLANK(D28),ISBLANK(E28)),"",D28*E28)</f>
        <v/>
      </c>
    </row>
    <row r="29" spans="1:6" ht="30" customHeight="1" x14ac:dyDescent="0.25">
      <c r="A29" s="6" t="s">
        <v>45</v>
      </c>
      <c r="B29" s="31" t="s">
        <v>35</v>
      </c>
      <c r="C29" s="38" t="s">
        <v>3</v>
      </c>
      <c r="D29" s="52">
        <v>1</v>
      </c>
      <c r="E29" s="51"/>
      <c r="F29" s="10" t="str">
        <f t="shared" si="0"/>
        <v/>
      </c>
    </row>
    <row r="30" spans="1:6" x14ac:dyDescent="0.25">
      <c r="A30" s="6" t="s">
        <v>56</v>
      </c>
      <c r="B30" s="16" t="s">
        <v>36</v>
      </c>
      <c r="C30" s="36" t="s">
        <v>3</v>
      </c>
      <c r="D30" s="20">
        <v>35</v>
      </c>
      <c r="E30" s="25"/>
      <c r="F30" s="10" t="str">
        <f t="shared" si="0"/>
        <v/>
      </c>
    </row>
    <row r="31" spans="1:6" x14ac:dyDescent="0.25">
      <c r="A31" s="11" t="s">
        <v>20</v>
      </c>
      <c r="B31" s="12" t="s">
        <v>37</v>
      </c>
      <c r="C31" s="13"/>
      <c r="D31" s="50"/>
      <c r="E31" s="41"/>
      <c r="F31" s="10"/>
    </row>
    <row r="32" spans="1:6" x14ac:dyDescent="0.25">
      <c r="A32" s="6" t="s">
        <v>13</v>
      </c>
      <c r="B32" s="45" t="s">
        <v>51</v>
      </c>
      <c r="C32" s="44" t="s">
        <v>52</v>
      </c>
      <c r="D32" s="53">
        <f>3*35</f>
        <v>105</v>
      </c>
      <c r="E32" s="9"/>
      <c r="F32" s="10" t="str">
        <f t="shared" si="0"/>
        <v/>
      </c>
    </row>
    <row r="33" spans="1:6" x14ac:dyDescent="0.25">
      <c r="A33" s="6" t="s">
        <v>49</v>
      </c>
      <c r="B33" s="45" t="s">
        <v>53</v>
      </c>
      <c r="C33" s="44" t="s">
        <v>52</v>
      </c>
      <c r="D33" s="46">
        <f>3*35</f>
        <v>105</v>
      </c>
      <c r="E33" s="9"/>
      <c r="F33" s="10" t="str">
        <f t="shared" si="0"/>
        <v/>
      </c>
    </row>
    <row r="34" spans="1:6" x14ac:dyDescent="0.25">
      <c r="A34" s="54" t="s">
        <v>50</v>
      </c>
      <c r="B34" s="16" t="s">
        <v>46</v>
      </c>
      <c r="C34" s="8" t="s">
        <v>3</v>
      </c>
      <c r="D34" s="8">
        <v>35</v>
      </c>
      <c r="E34" s="9"/>
      <c r="F34" s="10" t="str">
        <f t="shared" si="0"/>
        <v/>
      </c>
    </row>
    <row r="35" spans="1:6" x14ac:dyDescent="0.25">
      <c r="A35" s="59" t="s">
        <v>109</v>
      </c>
      <c r="B35" s="12" t="s">
        <v>103</v>
      </c>
      <c r="C35" s="58"/>
      <c r="D35" s="58"/>
      <c r="E35" s="9"/>
      <c r="F35" s="10" t="str">
        <f t="shared" si="0"/>
        <v/>
      </c>
    </row>
    <row r="36" spans="1:6" ht="47.25" x14ac:dyDescent="0.25">
      <c r="A36" s="54" t="s">
        <v>110</v>
      </c>
      <c r="B36" s="18" t="s">
        <v>116</v>
      </c>
      <c r="C36" s="58" t="s">
        <v>112</v>
      </c>
      <c r="D36" s="58">
        <v>6</v>
      </c>
      <c r="E36" s="9"/>
      <c r="F36" s="10" t="str">
        <f>IF(OR(ISBLANK(D36),ISBLANK(E36)),"",D36*E36)</f>
        <v/>
      </c>
    </row>
    <row r="37" spans="1:6" ht="47.25" x14ac:dyDescent="0.25">
      <c r="A37" s="54" t="s">
        <v>111</v>
      </c>
      <c r="B37" s="18" t="s">
        <v>117</v>
      </c>
      <c r="C37" s="58" t="s">
        <v>112</v>
      </c>
      <c r="D37" s="58">
        <v>6</v>
      </c>
      <c r="E37" s="9"/>
      <c r="F37" s="10" t="str">
        <f t="shared" si="0"/>
        <v/>
      </c>
    </row>
    <row r="38" spans="1:6" x14ac:dyDescent="0.25">
      <c r="A38" s="40">
        <v>8</v>
      </c>
      <c r="B38" s="55" t="s">
        <v>67</v>
      </c>
      <c r="C38" s="56"/>
      <c r="D38" s="56"/>
      <c r="E38" s="30"/>
      <c r="F38" s="39">
        <f>SUM(F14:F37)</f>
        <v>0</v>
      </c>
    </row>
    <row r="39" spans="1:6" ht="15" customHeight="1" x14ac:dyDescent="0.25">
      <c r="A39" s="27"/>
      <c r="B39" s="28"/>
      <c r="C39" s="42"/>
      <c r="D39" s="42"/>
      <c r="E39" s="42"/>
      <c r="F39" s="29"/>
    </row>
    <row r="40" spans="1:6" x14ac:dyDescent="0.25">
      <c r="A40" s="67" t="s">
        <v>10</v>
      </c>
      <c r="B40" s="67"/>
      <c r="C40" s="67"/>
      <c r="D40" s="67"/>
      <c r="E40" s="67"/>
      <c r="F40" s="67"/>
    </row>
    <row r="41" spans="1:6" x14ac:dyDescent="0.25">
      <c r="A41" s="67"/>
      <c r="B41" s="67"/>
      <c r="C41" s="67"/>
      <c r="D41" s="67"/>
      <c r="E41" s="67"/>
      <c r="F41" s="67"/>
    </row>
    <row r="42" spans="1:6" x14ac:dyDescent="0.25">
      <c r="A42" s="67"/>
      <c r="B42" s="67"/>
      <c r="C42" s="67"/>
      <c r="D42" s="67"/>
      <c r="E42" s="67"/>
      <c r="F42" s="67"/>
    </row>
    <row r="43" spans="1:6" x14ac:dyDescent="0.25">
      <c r="A43" s="67"/>
      <c r="B43" s="67"/>
      <c r="C43" s="67"/>
      <c r="D43" s="67"/>
      <c r="E43" s="67"/>
      <c r="F43" s="67"/>
    </row>
    <row r="44" spans="1:6" x14ac:dyDescent="0.25">
      <c r="A44" s="21"/>
      <c r="B44" s="22"/>
      <c r="C44" s="21"/>
      <c r="D44" s="21"/>
      <c r="E44" s="21"/>
      <c r="F44" s="21"/>
    </row>
    <row r="45" spans="1:6" x14ac:dyDescent="0.25">
      <c r="A45" s="68" t="s">
        <v>23</v>
      </c>
      <c r="B45" s="68"/>
      <c r="C45" s="68"/>
      <c r="D45" s="69" t="s">
        <v>8</v>
      </c>
      <c r="E45" s="69"/>
      <c r="F45" s="69"/>
    </row>
    <row r="46" spans="1:6" x14ac:dyDescent="0.25">
      <c r="A46" s="21"/>
      <c r="B46" s="22"/>
      <c r="C46" s="21"/>
      <c r="D46" s="21"/>
      <c r="E46" s="21"/>
      <c r="F46" s="21"/>
    </row>
    <row r="47" spans="1:6" x14ac:dyDescent="0.25">
      <c r="A47" s="68" t="s">
        <v>7</v>
      </c>
      <c r="B47" s="68"/>
      <c r="C47" s="68"/>
      <c r="D47" s="21"/>
      <c r="E47" s="21"/>
      <c r="F47" s="21"/>
    </row>
    <row r="48" spans="1:6" x14ac:dyDescent="0.25">
      <c r="A48" s="21"/>
      <c r="B48" s="22"/>
      <c r="C48" s="21"/>
      <c r="D48" s="21"/>
      <c r="E48" s="21"/>
      <c r="F48" s="21"/>
    </row>
  </sheetData>
  <mergeCells count="16">
    <mergeCell ref="A1:F2"/>
    <mergeCell ref="A4:F4"/>
    <mergeCell ref="A5:F7"/>
    <mergeCell ref="A8:F8"/>
    <mergeCell ref="A9:B9"/>
    <mergeCell ref="C9:F9"/>
    <mergeCell ref="A40:F43"/>
    <mergeCell ref="A45:C45"/>
    <mergeCell ref="D45:F45"/>
    <mergeCell ref="A47:C47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5CD8-E087-47CD-88D3-414820783CAA}">
  <sheetPr>
    <pageSetUpPr fitToPage="1"/>
  </sheetPr>
  <dimension ref="A1:F42"/>
  <sheetViews>
    <sheetView workbookViewId="0">
      <selection activeCell="A8" sqref="A8:F8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141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79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6.5" customHeight="1" x14ac:dyDescent="0.25">
      <c r="A11" s="65" t="s">
        <v>5</v>
      </c>
      <c r="B11" s="65"/>
      <c r="C11" s="65" t="s">
        <v>137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 t="shared" ref="F15:F31" si="0"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si="0"/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9" t="s">
        <v>34</v>
      </c>
      <c r="C22" s="13"/>
      <c r="D22" s="50"/>
      <c r="E22" s="14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E769-FBD2-4FBE-9703-071AB598FDE3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165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80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1" customHeight="1" x14ac:dyDescent="0.25">
      <c r="A11" s="65" t="s">
        <v>5</v>
      </c>
      <c r="B11" s="65"/>
      <c r="C11" s="65" t="s">
        <v>136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 t="shared" ref="F15:F31" si="0"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si="0"/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9" t="s">
        <v>34</v>
      </c>
      <c r="C22" s="13"/>
      <c r="D22" s="50"/>
      <c r="E22" s="14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BEA9-CAF1-4037-A7A9-8DC8C3796555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164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81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5" customHeight="1" x14ac:dyDescent="0.25">
      <c r="A11" s="65" t="s">
        <v>5</v>
      </c>
      <c r="B11" s="65"/>
      <c r="C11" s="65" t="s">
        <v>135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5581-5567-429F-B74B-73A736BEE161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163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82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32.25" customHeight="1" x14ac:dyDescent="0.25">
      <c r="A11" s="65" t="s">
        <v>5</v>
      </c>
      <c r="B11" s="65"/>
      <c r="C11" s="65" t="s">
        <v>134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1DF9-6EB9-47D1-B757-DBAAE7F8080C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162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83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51.75" customHeight="1" x14ac:dyDescent="0.25">
      <c r="A11" s="65" t="s">
        <v>5</v>
      </c>
      <c r="B11" s="65"/>
      <c r="C11" s="65" t="s">
        <v>134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4D4C-BB96-41A8-AEF6-A95C39B8B854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161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84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9.5" customHeight="1" x14ac:dyDescent="0.25">
      <c r="A11" s="65" t="s">
        <v>5</v>
      </c>
      <c r="B11" s="65"/>
      <c r="C11" s="65" t="s">
        <v>133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0F7E-DE67-4F2F-919F-AE077AA0E17C}">
  <sheetPr>
    <pageSetUpPr fitToPage="1"/>
  </sheetPr>
  <dimension ref="A1:F42"/>
  <sheetViews>
    <sheetView workbookViewId="0">
      <selection sqref="A1:F2"/>
    </sheetView>
  </sheetViews>
  <sheetFormatPr defaultColWidth="11" defaultRowHeight="15.75" x14ac:dyDescent="0.25"/>
  <cols>
    <col min="1" max="1" width="4.625" style="23" customWidth="1"/>
    <col min="2" max="2" width="45.625" style="24" customWidth="1"/>
    <col min="3" max="3" width="13.875" style="23" customWidth="1"/>
    <col min="4" max="4" width="14.375" style="23" customWidth="1"/>
    <col min="5" max="5" width="14.875" style="23" customWidth="1"/>
    <col min="6" max="6" width="16" style="23" customWidth="1"/>
    <col min="7" max="7" width="32.625" style="23" customWidth="1"/>
    <col min="8" max="16384" width="11" style="23"/>
  </cols>
  <sheetData>
    <row r="1" spans="1:6" x14ac:dyDescent="0.25">
      <c r="A1" s="60" t="s">
        <v>160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61" t="s">
        <v>9</v>
      </c>
      <c r="B4" s="62"/>
      <c r="C4" s="62"/>
      <c r="D4" s="62"/>
      <c r="E4" s="62"/>
      <c r="F4" s="62"/>
    </row>
    <row r="5" spans="1:6" x14ac:dyDescent="0.25">
      <c r="A5" s="63" t="s">
        <v>85</v>
      </c>
      <c r="B5" s="63"/>
      <c r="C5" s="63"/>
      <c r="D5" s="63"/>
      <c r="E5" s="63"/>
      <c r="F5" s="63"/>
    </row>
    <row r="6" spans="1:6" x14ac:dyDescent="0.25">
      <c r="A6" s="63"/>
      <c r="B6" s="63"/>
      <c r="C6" s="63"/>
      <c r="D6" s="63"/>
      <c r="E6" s="63"/>
      <c r="F6" s="63"/>
    </row>
    <row r="7" spans="1:6" x14ac:dyDescent="0.25">
      <c r="A7" s="63"/>
      <c r="B7" s="63"/>
      <c r="C7" s="63"/>
      <c r="D7" s="63"/>
      <c r="E7" s="63"/>
      <c r="F7" s="63"/>
    </row>
    <row r="8" spans="1:6" ht="83.25" customHeight="1" x14ac:dyDescent="0.25">
      <c r="A8" s="64" t="s">
        <v>66</v>
      </c>
      <c r="B8" s="64"/>
      <c r="C8" s="64"/>
      <c r="D8" s="64"/>
      <c r="E8" s="64"/>
      <c r="F8" s="64"/>
    </row>
    <row r="9" spans="1:6" ht="15.6" customHeight="1" x14ac:dyDescent="0.25">
      <c r="A9" s="65" t="s">
        <v>4</v>
      </c>
      <c r="B9" s="65"/>
      <c r="C9" s="66" t="s">
        <v>115</v>
      </c>
      <c r="D9" s="66"/>
      <c r="E9" s="66"/>
      <c r="F9" s="66"/>
    </row>
    <row r="10" spans="1:6" ht="19.5" customHeight="1" x14ac:dyDescent="0.25">
      <c r="A10" s="70" t="s">
        <v>24</v>
      </c>
      <c r="B10" s="71"/>
      <c r="C10" s="72" t="s">
        <v>69</v>
      </c>
      <c r="D10" s="73"/>
      <c r="E10" s="73"/>
      <c r="F10" s="74"/>
    </row>
    <row r="11" spans="1:6" ht="45.75" customHeight="1" x14ac:dyDescent="0.25">
      <c r="A11" s="65" t="s">
        <v>5</v>
      </c>
      <c r="B11" s="65"/>
      <c r="C11" s="65" t="s">
        <v>133</v>
      </c>
      <c r="D11" s="65"/>
      <c r="E11" s="65"/>
      <c r="F11" s="65"/>
    </row>
    <row r="12" spans="1:6" x14ac:dyDescent="0.25">
      <c r="A12" s="65" t="s">
        <v>6</v>
      </c>
      <c r="B12" s="65"/>
      <c r="C12" s="65">
        <v>30</v>
      </c>
      <c r="D12" s="65"/>
      <c r="E12" s="65"/>
      <c r="F12" s="65"/>
    </row>
    <row r="13" spans="1:6" s="26" customFormat="1" ht="47.25" x14ac:dyDescent="0.25">
      <c r="A13" s="1" t="s">
        <v>0</v>
      </c>
      <c r="B13" s="1" t="s">
        <v>27</v>
      </c>
      <c r="C13" s="1" t="s">
        <v>28</v>
      </c>
      <c r="D13" s="1" t="s">
        <v>1</v>
      </c>
      <c r="E13" s="1" t="s">
        <v>64</v>
      </c>
      <c r="F13" s="1" t="s">
        <v>65</v>
      </c>
    </row>
    <row r="14" spans="1:6" x14ac:dyDescent="0.25">
      <c r="A14" s="11" t="s">
        <v>70</v>
      </c>
      <c r="B14" s="12" t="s">
        <v>31</v>
      </c>
      <c r="C14" s="32"/>
      <c r="D14" s="47"/>
      <c r="E14" s="14"/>
      <c r="F14" s="10"/>
    </row>
    <row r="15" spans="1:6" ht="94.5" x14ac:dyDescent="0.25">
      <c r="A15" s="6" t="s">
        <v>71</v>
      </c>
      <c r="B15" s="57" t="s">
        <v>73</v>
      </c>
      <c r="C15" s="8" t="s">
        <v>38</v>
      </c>
      <c r="D15" s="20">
        <v>1</v>
      </c>
      <c r="E15" s="9"/>
      <c r="F15" s="10" t="str">
        <f>IF(OR(ISBLANK(D15),ISBLANK(E15)),"",D15*E15)</f>
        <v/>
      </c>
    </row>
    <row r="16" spans="1:6" x14ac:dyDescent="0.25">
      <c r="A16" s="11" t="s">
        <v>17</v>
      </c>
      <c r="B16" s="12" t="s">
        <v>32</v>
      </c>
      <c r="C16" s="34"/>
      <c r="D16" s="48"/>
      <c r="E16" s="15"/>
      <c r="F16" s="10"/>
    </row>
    <row r="17" spans="1:6" x14ac:dyDescent="0.25">
      <c r="A17" s="6" t="s">
        <v>19</v>
      </c>
      <c r="B17" s="16" t="s">
        <v>72</v>
      </c>
      <c r="C17" s="8" t="s">
        <v>2</v>
      </c>
      <c r="D17" s="17">
        <v>30</v>
      </c>
      <c r="E17" s="9"/>
      <c r="F17" s="10" t="str">
        <f t="shared" ref="F17:F31" si="0">IF(OR(ISBLANK(D17),ISBLANK(E17)),"",D17*E17)</f>
        <v/>
      </c>
    </row>
    <row r="18" spans="1:6" x14ac:dyDescent="0.25">
      <c r="A18" s="6" t="s">
        <v>58</v>
      </c>
      <c r="B18" s="16" t="s">
        <v>76</v>
      </c>
      <c r="C18" s="8" t="s">
        <v>2</v>
      </c>
      <c r="D18" s="17">
        <f>30*2</f>
        <v>60</v>
      </c>
      <c r="E18" s="25"/>
      <c r="F18" s="10" t="str">
        <f t="shared" si="0"/>
        <v/>
      </c>
    </row>
    <row r="19" spans="1:6" x14ac:dyDescent="0.25">
      <c r="A19" s="11" t="s">
        <v>18</v>
      </c>
      <c r="B19" s="12" t="s">
        <v>33</v>
      </c>
      <c r="C19" s="32"/>
      <c r="D19" s="49"/>
      <c r="E19" s="14"/>
      <c r="F19" s="10"/>
    </row>
    <row r="20" spans="1:6" ht="78.75" x14ac:dyDescent="0.25">
      <c r="A20" s="6" t="s">
        <v>16</v>
      </c>
      <c r="B20" s="18" t="s">
        <v>74</v>
      </c>
      <c r="C20" s="8" t="s">
        <v>25</v>
      </c>
      <c r="D20" s="37">
        <v>20</v>
      </c>
      <c r="E20" s="9"/>
      <c r="F20" s="10" t="str">
        <f t="shared" si="0"/>
        <v/>
      </c>
    </row>
    <row r="21" spans="1:6" ht="78.75" x14ac:dyDescent="0.25">
      <c r="A21" s="6" t="s">
        <v>42</v>
      </c>
      <c r="B21" s="18" t="s">
        <v>75</v>
      </c>
      <c r="C21" s="8" t="s">
        <v>25</v>
      </c>
      <c r="D21" s="37">
        <v>20</v>
      </c>
      <c r="E21" s="9"/>
      <c r="F21" s="10" t="str">
        <f t="shared" si="0"/>
        <v/>
      </c>
    </row>
    <row r="22" spans="1:6" ht="31.5" x14ac:dyDescent="0.25">
      <c r="A22" s="11" t="s">
        <v>59</v>
      </c>
      <c r="B22" s="12" t="s">
        <v>34</v>
      </c>
      <c r="C22" s="32"/>
      <c r="D22" s="47"/>
      <c r="E22" s="32"/>
      <c r="F22" s="10"/>
    </row>
    <row r="23" spans="1:6" x14ac:dyDescent="0.25">
      <c r="A23" s="6" t="s">
        <v>14</v>
      </c>
      <c r="B23" s="16" t="s">
        <v>54</v>
      </c>
      <c r="C23" s="8" t="s">
        <v>3</v>
      </c>
      <c r="D23" s="20">
        <v>30</v>
      </c>
      <c r="E23" s="51"/>
      <c r="F23" s="10" t="str">
        <f t="shared" si="0"/>
        <v/>
      </c>
    </row>
    <row r="24" spans="1:6" x14ac:dyDescent="0.25">
      <c r="A24" s="6" t="s">
        <v>43</v>
      </c>
      <c r="B24" s="16" t="s">
        <v>55</v>
      </c>
      <c r="C24" s="8" t="s">
        <v>3</v>
      </c>
      <c r="D24" s="20">
        <v>30</v>
      </c>
      <c r="E24" s="51"/>
      <c r="F24" s="10" t="str">
        <f t="shared" si="0"/>
        <v/>
      </c>
    </row>
    <row r="25" spans="1:6" x14ac:dyDescent="0.25">
      <c r="A25" s="6" t="s">
        <v>60</v>
      </c>
      <c r="B25" s="16" t="s">
        <v>30</v>
      </c>
      <c r="C25" s="36" t="s">
        <v>3</v>
      </c>
      <c r="D25" s="20">
        <v>30</v>
      </c>
      <c r="E25" s="51"/>
      <c r="F25" s="10" t="str">
        <f>IF(OR(ISBLANK(D25),ISBLANK(E25)),"",D25*E25)</f>
        <v/>
      </c>
    </row>
    <row r="26" spans="1:6" ht="30" customHeight="1" x14ac:dyDescent="0.25">
      <c r="A26" s="6" t="s">
        <v>61</v>
      </c>
      <c r="B26" s="31" t="s">
        <v>35</v>
      </c>
      <c r="C26" s="38" t="s">
        <v>3</v>
      </c>
      <c r="D26" s="52">
        <v>1</v>
      </c>
      <c r="E26" s="51"/>
      <c r="F26" s="10" t="str">
        <f t="shared" si="0"/>
        <v/>
      </c>
    </row>
    <row r="27" spans="1:6" x14ac:dyDescent="0.25">
      <c r="A27" s="6" t="s">
        <v>62</v>
      </c>
      <c r="B27" s="16" t="s">
        <v>36</v>
      </c>
      <c r="C27" s="36" t="s">
        <v>3</v>
      </c>
      <c r="D27" s="20">
        <v>30</v>
      </c>
      <c r="E27" s="25"/>
      <c r="F27" s="10" t="str">
        <f t="shared" si="0"/>
        <v/>
      </c>
    </row>
    <row r="28" spans="1:6" x14ac:dyDescent="0.25">
      <c r="A28" s="11" t="s">
        <v>21</v>
      </c>
      <c r="B28" s="12" t="s">
        <v>37</v>
      </c>
      <c r="C28" s="13"/>
      <c r="D28" s="50"/>
      <c r="E28" s="41"/>
      <c r="F28" s="10"/>
    </row>
    <row r="29" spans="1:6" x14ac:dyDescent="0.25">
      <c r="A29" s="6" t="s">
        <v>12</v>
      </c>
      <c r="B29" s="45" t="s">
        <v>51</v>
      </c>
      <c r="C29" s="44" t="s">
        <v>52</v>
      </c>
      <c r="D29" s="53">
        <f>20*30</f>
        <v>600</v>
      </c>
      <c r="E29" s="9"/>
      <c r="F29" s="10" t="str">
        <f t="shared" si="0"/>
        <v/>
      </c>
    </row>
    <row r="30" spans="1:6" x14ac:dyDescent="0.25">
      <c r="A30" s="6" t="s">
        <v>22</v>
      </c>
      <c r="B30" s="45" t="s">
        <v>53</v>
      </c>
      <c r="C30" s="44" t="s">
        <v>52</v>
      </c>
      <c r="D30" s="46">
        <f>4*30</f>
        <v>120</v>
      </c>
      <c r="E30" s="9"/>
      <c r="F30" s="10" t="str">
        <f t="shared" si="0"/>
        <v/>
      </c>
    </row>
    <row r="31" spans="1:6" x14ac:dyDescent="0.25">
      <c r="A31" s="54" t="s">
        <v>44</v>
      </c>
      <c r="B31" s="16" t="s">
        <v>46</v>
      </c>
      <c r="C31" s="8" t="s">
        <v>3</v>
      </c>
      <c r="D31" s="8">
        <v>30</v>
      </c>
      <c r="E31" s="9"/>
      <c r="F31" s="10" t="str">
        <f t="shared" si="0"/>
        <v/>
      </c>
    </row>
    <row r="32" spans="1:6" x14ac:dyDescent="0.25">
      <c r="A32" s="40">
        <v>6</v>
      </c>
      <c r="B32" s="55" t="s">
        <v>67</v>
      </c>
      <c r="C32" s="56"/>
      <c r="D32" s="56"/>
      <c r="E32" s="30"/>
      <c r="F32" s="39">
        <f>SUM(F14:F31)</f>
        <v>0</v>
      </c>
    </row>
    <row r="33" spans="1:6" ht="15" customHeight="1" x14ac:dyDescent="0.25">
      <c r="A33" s="27"/>
      <c r="B33" s="28"/>
      <c r="C33" s="42"/>
      <c r="D33" s="42"/>
      <c r="E33" s="42"/>
      <c r="F33" s="29"/>
    </row>
    <row r="34" spans="1:6" x14ac:dyDescent="0.25">
      <c r="A34" s="67" t="s">
        <v>10</v>
      </c>
      <c r="B34" s="67"/>
      <c r="C34" s="67"/>
      <c r="D34" s="67"/>
      <c r="E34" s="67"/>
      <c r="F34" s="67"/>
    </row>
    <row r="35" spans="1:6" x14ac:dyDescent="0.25">
      <c r="A35" s="67"/>
      <c r="B35" s="67"/>
      <c r="C35" s="67"/>
      <c r="D35" s="67"/>
      <c r="E35" s="67"/>
      <c r="F35" s="67"/>
    </row>
    <row r="36" spans="1:6" x14ac:dyDescent="0.25">
      <c r="A36" s="67"/>
      <c r="B36" s="67"/>
      <c r="C36" s="67"/>
      <c r="D36" s="67"/>
      <c r="E36" s="67"/>
      <c r="F36" s="67"/>
    </row>
    <row r="37" spans="1:6" x14ac:dyDescent="0.25">
      <c r="A37" s="67"/>
      <c r="B37" s="67"/>
      <c r="C37" s="67"/>
      <c r="D37" s="67"/>
      <c r="E37" s="67"/>
      <c r="F37" s="67"/>
    </row>
    <row r="38" spans="1:6" x14ac:dyDescent="0.25">
      <c r="A38" s="21"/>
      <c r="B38" s="22"/>
      <c r="C38" s="21"/>
      <c r="D38" s="21"/>
      <c r="E38" s="21"/>
      <c r="F38" s="21"/>
    </row>
    <row r="39" spans="1:6" x14ac:dyDescent="0.25">
      <c r="A39" s="68" t="s">
        <v>23</v>
      </c>
      <c r="B39" s="68"/>
      <c r="C39" s="68"/>
      <c r="D39" s="69" t="s">
        <v>8</v>
      </c>
      <c r="E39" s="69"/>
      <c r="F39" s="69"/>
    </row>
    <row r="40" spans="1:6" x14ac:dyDescent="0.25">
      <c r="A40" s="21"/>
      <c r="B40" s="22"/>
      <c r="C40" s="21"/>
      <c r="D40" s="21"/>
      <c r="E40" s="21"/>
      <c r="F40" s="21"/>
    </row>
    <row r="41" spans="1:6" x14ac:dyDescent="0.25">
      <c r="A41" s="68" t="s">
        <v>7</v>
      </c>
      <c r="B41" s="68"/>
      <c r="C41" s="68"/>
      <c r="D41" s="21"/>
      <c r="E41" s="21"/>
      <c r="F41" s="21"/>
    </row>
    <row r="42" spans="1:6" x14ac:dyDescent="0.25">
      <c r="A42" s="21"/>
      <c r="B42" s="22"/>
      <c r="C42" s="21"/>
      <c r="D42" s="21"/>
      <c r="E42" s="21"/>
      <c r="F42" s="21"/>
    </row>
  </sheetData>
  <mergeCells count="16">
    <mergeCell ref="A1:F2"/>
    <mergeCell ref="A4:F4"/>
    <mergeCell ref="A5:F7"/>
    <mergeCell ref="A8:F8"/>
    <mergeCell ref="A9:B9"/>
    <mergeCell ref="C9:F9"/>
    <mergeCell ref="A34:F37"/>
    <mergeCell ref="A39:C39"/>
    <mergeCell ref="D39:F39"/>
    <mergeCell ref="A41:C41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27</vt:i4>
      </vt:variant>
    </vt:vector>
  </HeadingPairs>
  <TitlesOfParts>
    <vt:vector size="27" baseType="lpstr">
      <vt:lpstr>Додаток 3.1</vt:lpstr>
      <vt:lpstr>Додаток 3.2</vt:lpstr>
      <vt:lpstr>Додаток 3.3</vt:lpstr>
      <vt:lpstr>Додаток 3.4</vt:lpstr>
      <vt:lpstr>Додаток 3.5</vt:lpstr>
      <vt:lpstr>Додаток 3.6</vt:lpstr>
      <vt:lpstr>Додаток 3.7</vt:lpstr>
      <vt:lpstr>Додаток 3.8</vt:lpstr>
      <vt:lpstr>Додаток 3.9</vt:lpstr>
      <vt:lpstr>Додаток 3.10</vt:lpstr>
      <vt:lpstr>Додаток 3.11</vt:lpstr>
      <vt:lpstr>Додаток 3.12</vt:lpstr>
      <vt:lpstr>Додаток 3.13</vt:lpstr>
      <vt:lpstr>Додаток 3.14</vt:lpstr>
      <vt:lpstr>Додаток 3.15</vt:lpstr>
      <vt:lpstr>Додаток 3.16</vt:lpstr>
      <vt:lpstr>Додаток 3.17</vt:lpstr>
      <vt:lpstr>Додаток 3.18</vt:lpstr>
      <vt:lpstr>Додаток 3.19</vt:lpstr>
      <vt:lpstr>Додаток 3.20</vt:lpstr>
      <vt:lpstr>Додаток 3.21</vt:lpstr>
      <vt:lpstr>Додаток 3.22</vt:lpstr>
      <vt:lpstr>Додаток 3.23</vt:lpstr>
      <vt:lpstr>Додаток 3.24</vt:lpstr>
      <vt:lpstr>Додаток 3.25</vt:lpstr>
      <vt:lpstr>Додаток 3.26</vt:lpstr>
      <vt:lpstr>Додаток 3.27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Mykhailo Riabinchuk</dc:creator>
  <cp:lastModifiedBy>Ірина Сак</cp:lastModifiedBy>
  <cp:lastPrinted>2026-08-06T10:38:47Z</cp:lastPrinted>
  <dcterms:created xsi:type="dcterms:W3CDTF">2019-02-04T20:55:14Z</dcterms:created>
  <dcterms:modified xsi:type="dcterms:W3CDTF">2026-08-06T11:21:52Z</dcterms:modified>
</cp:coreProperties>
</file>