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1050" windowWidth="9570" windowHeight="10860" tabRatio="901" firstSheet="4" activeTab="9"/>
  </bookViews>
  <sheets>
    <sheet name="ТБ-07 т.1000" sheetId="1" r:id="rId1"/>
    <sheet name="ТБ-07 т. 2000 " sheetId="2" r:id="rId2"/>
    <sheet name="ТБ-07 т. 3000" sheetId="3" r:id="rId3"/>
    <sheet name="ТБ-07 т. 4000 " sheetId="4" r:id="rId4"/>
    <sheet name="ТБ-08 т.2000 ВДТБ позитивни" sheetId="5" r:id="rId5"/>
    <sheet name="ТБ-08 т.2000 ВДТБ негативни" sheetId="6" r:id="rId6"/>
    <sheet name="ТБ-08 т.2000 РТБ позитивний" sheetId="7" r:id="rId7"/>
    <sheet name="ТБ-08 т.2000 РТБ негативний" sheetId="8" r:id="rId8"/>
    <sheet name="ТБ-08 т.2000 інші позитивни" sheetId="9" r:id="rId9"/>
    <sheet name="ТБ-08 т.2000 інші негативни" sheetId="10" r:id="rId10"/>
    <sheet name="ТБ-07 МРТБ т.1000" sheetId="11" r:id="rId11"/>
    <sheet name="ТБ-07 МРТБ т.2000" sheetId="12" r:id="rId12"/>
    <sheet name="ТБ-08 МР ТБ" sheetId="13" r:id="rId13"/>
  </sheets>
  <definedNames>
    <definedName name="_xlnm.Print_Area" localSheetId="2">'ТБ-07 т. 3000'!$A$235:$E$267</definedName>
    <definedName name="_xlnm.Print_Area" localSheetId="3">'ТБ-07 т. 4000 '!$A$93:$E$125</definedName>
    <definedName name="_xlnm.Print_Area" localSheetId="0">'ТБ-07 т.1000'!$A$2:$Q$34</definedName>
    <definedName name="_xlnm.Print_Area" localSheetId="12">'ТБ-08 МР ТБ'!$A$1:$I$89</definedName>
    <definedName name="_xlnm.Print_Area" localSheetId="5">'ТБ-08 т.2000 ВДТБ негативни'!$A$81:$M$116</definedName>
    <definedName name="_xlnm.Print_Area" localSheetId="4">'ТБ-08 т.2000 ВДТБ позитивни'!$A$81:$M$116</definedName>
    <definedName name="_xlnm.Print_Area" localSheetId="9">'ТБ-08 т.2000 інші негативни'!$A$120:$M$155</definedName>
    <definedName name="_xlnm.Print_Area" localSheetId="8">'ТБ-08 т.2000 інші позитивни'!$A$120:$M$155</definedName>
    <definedName name="_xlnm.Print_Area" localSheetId="7">'ТБ-08 т.2000 РТБ негативний'!$A$120:$M$155</definedName>
    <definedName name="_xlnm.Print_Area" localSheetId="6">'ТБ-08 т.2000 РТБ позитивний'!$A$120:$M$155</definedName>
  </definedNames>
  <calcPr fullCalcOnLoad="1"/>
</workbook>
</file>

<file path=xl/sharedStrings.xml><?xml version="1.0" encoding="utf-8"?>
<sst xmlns="http://schemas.openxmlformats.org/spreadsheetml/2006/main" count="3364" uniqueCount="129">
  <si>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</si>
  <si>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</si>
  <si>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</si>
  <si>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</si>
  <si>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</si>
  <si>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</si>
  <si>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</si>
  <si>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</si>
  <si>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</si>
  <si>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</si>
  <si>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</si>
  <si>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</si>
  <si>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</si>
  <si>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</si>
  <si>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</si>
  <si>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</si>
  <si>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</si>
  <si>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</si>
  <si>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</si>
  <si>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</si>
  <si>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</si>
  <si>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</si>
  <si>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</si>
  <si>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</si>
  <si>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</si>
  <si>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</si>
  <si>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</si>
  <si>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Вилікувано</t>
  </si>
  <si>
    <t xml:space="preserve"> Померло </t>
  </si>
  <si>
    <t xml:space="preserve">Лікування завершено </t>
  </si>
  <si>
    <t>від ТБ</t>
  </si>
  <si>
    <t>інша причина</t>
  </si>
  <si>
    <t>М +</t>
  </si>
  <si>
    <r>
      <t>Кл-К</t>
    </r>
    <r>
      <rPr>
        <b/>
        <sz val="8"/>
        <rFont val="Arial"/>
        <family val="2"/>
      </rPr>
      <t>ö</t>
    </r>
  </si>
  <si>
    <t>4 кат</t>
  </si>
  <si>
    <t xml:space="preserve">                                                  Невдале лікування </t>
  </si>
  <si>
    <t xml:space="preserve">                Перервано лікування </t>
  </si>
  <si>
    <t xml:space="preserve">              Переведено</t>
  </si>
  <si>
    <t>Діагноз "туберкульоз" знятий</t>
  </si>
  <si>
    <t>Загальна кількість туберкульозу легень у звітному кварталі</t>
  </si>
  <si>
    <t>Позитивний мазок</t>
  </si>
  <si>
    <t>Негативний мазок</t>
  </si>
  <si>
    <t>Рецидиви</t>
  </si>
  <si>
    <t>Інші</t>
  </si>
  <si>
    <t>таблиця 2</t>
  </si>
  <si>
    <t>позитивний мазок</t>
  </si>
  <si>
    <t>2 квартал</t>
  </si>
  <si>
    <t>3 квартал</t>
  </si>
  <si>
    <t>4 квартал</t>
  </si>
  <si>
    <t xml:space="preserve">Нові випадки </t>
  </si>
  <si>
    <t xml:space="preserve"> </t>
  </si>
  <si>
    <t>Департамент з питань виконання покарань</t>
  </si>
  <si>
    <t>Міністерство оборони</t>
  </si>
  <si>
    <t>Департамент</t>
  </si>
  <si>
    <t>Україна МОЗ</t>
  </si>
  <si>
    <t>Україна ВСЬОГО</t>
  </si>
  <si>
    <t>Мін. оборони</t>
  </si>
  <si>
    <t>Результати лікування хворих на туберкульоз легень за результатами мікроскопічного дослідження мокротиння на КСБ і/або культурального дослідження на МБТ</t>
  </si>
  <si>
    <t>1 квартал 2015 р.</t>
  </si>
  <si>
    <t>Мін.  оборони</t>
  </si>
  <si>
    <t>Паперові носії</t>
  </si>
  <si>
    <t>eTB Manager</t>
  </si>
  <si>
    <t>% відповідності</t>
  </si>
  <si>
    <t>Україна</t>
  </si>
  <si>
    <t>таблиця 2000</t>
  </si>
  <si>
    <t>ДКВС України</t>
  </si>
  <si>
    <t>Загальна кількість випадків туберкульозу І, ІІ, ІІІ категорії хворих за результатами мікроскопічного дослідження мокротиння на КСБ</t>
  </si>
  <si>
    <t>таблиця 1000</t>
  </si>
  <si>
    <t>1 квартал 2016 р.</t>
  </si>
  <si>
    <t>Туберкульоз легень (шифр за МКХ-10 А15.0 - 3, А16.0 - 2, А19 - част.)</t>
  </si>
  <si>
    <t>Позалегеневий туберкульоз (шифр за МКХ-10А15.0 - 3, А16.0 - 2, А19 - част.)</t>
  </si>
  <si>
    <t>Загальна кількість хворих на туберкульоз (шифр за МКХ-10)</t>
  </si>
  <si>
    <t>нові випадки</t>
  </si>
  <si>
    <t>рецидиви</t>
  </si>
  <si>
    <t xml:space="preserve">інші </t>
  </si>
  <si>
    <t>всього</t>
  </si>
  <si>
    <t>Ч</t>
  </si>
  <si>
    <t>Ж</t>
  </si>
  <si>
    <t>ДПтС України</t>
  </si>
  <si>
    <t>УКРАЇНА</t>
  </si>
  <si>
    <t>2 квартал 2016 р.</t>
  </si>
  <si>
    <t>3 квартал 2016 р.</t>
  </si>
  <si>
    <t>4 квартал 2016 р.</t>
  </si>
  <si>
    <t>Загальна кількість нових випадків туберкульозу легень з позитивним результатом мікроскопічного дослідження мокротиння на КСБ (із т.1, гр.1) за статтю ті віком</t>
  </si>
  <si>
    <t>Вікові групи бактеріовиділювачів (за роками)</t>
  </si>
  <si>
    <t>Загальна кількість бактеріовиділювачів</t>
  </si>
  <si>
    <t>0-4</t>
  </si>
  <si>
    <t>5-14</t>
  </si>
  <si>
    <t>15-24</t>
  </si>
  <si>
    <t>25-34</t>
  </si>
  <si>
    <t>35-44</t>
  </si>
  <si>
    <t>45-54</t>
  </si>
  <si>
    <t>55-64</t>
  </si>
  <si>
    <t>65 і більше</t>
  </si>
  <si>
    <t>Всього</t>
  </si>
  <si>
    <t>ж</t>
  </si>
  <si>
    <t>всего</t>
  </si>
  <si>
    <t>Загальна кількість випадків туберкульозу І, ІІ, ІІІ категорії хворих за результатами мікроскопічного на КСБ і/або культурального дослідження мокротиння на МБТ</t>
  </si>
  <si>
    <t>таблиця 3000</t>
  </si>
  <si>
    <t xml:space="preserve">  1 квартал 2016 р.</t>
  </si>
  <si>
    <t xml:space="preserve">  2 квартал 2016 р.</t>
  </si>
  <si>
    <t xml:space="preserve">  3 квартал 2016 р.</t>
  </si>
  <si>
    <t xml:space="preserve">                  </t>
  </si>
  <si>
    <t xml:space="preserve">  4 квартал 2016 р.</t>
  </si>
  <si>
    <t>Загальна кількість випадків туберкульозу І, ІІ, ІІІ категорій хворих у поєднанні з хворобою, яка зумовлена вірусом імунодефіциту людини (СНІД)</t>
  </si>
  <si>
    <t>таблиця 4000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</si>
  <si>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</si>
  <si>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Усього випадків</t>
  </si>
  <si>
    <t>еTB Manager</t>
  </si>
  <si>
    <t>Відповідність %</t>
  </si>
  <si>
    <t>МОЗ</t>
  </si>
  <si>
    <r>
      <t xml:space="preserve">Таблиця 1000. Результати лікування підтверджених випадків </t>
    </r>
    <r>
      <rPr>
        <b/>
        <u val="single"/>
        <sz val="9"/>
        <rFont val="Times New Roman"/>
        <family val="1"/>
      </rPr>
      <t>МР ТБ*</t>
    </r>
    <r>
      <rPr>
        <b/>
        <sz val="9"/>
        <rFont val="Times New Roman"/>
        <family val="1"/>
      </rPr>
      <t xml:space="preserve">  та інших випадків ХР ТБ**, за якими розпочато лікування 20 (24) місяців тому, та підтверджених випадків РР ТБ***, за якими розпочато лікування 32 (36) місяців тому </t>
    </r>
    <r>
      <rPr>
        <sz val="9"/>
        <rFont val="Times New Roman"/>
        <family val="1"/>
      </rPr>
      <t>(необхідне підкреслити)****</t>
    </r>
  </si>
  <si>
    <t>Усьго випадків</t>
  </si>
  <si>
    <t>№ рядка</t>
  </si>
  <si>
    <t>Виліковано</t>
  </si>
  <si>
    <t>Лікування завершено</t>
  </si>
  <si>
    <t>Померло</t>
  </si>
  <si>
    <t>Невлале лікування (М+та/або К+)</t>
  </si>
  <si>
    <t>Перервано лікування</t>
  </si>
  <si>
    <t>Переведений</t>
  </si>
  <si>
    <t>Загальна кількість випадків, за яими розпочато лікування</t>
  </si>
  <si>
    <t xml:space="preserve">Україна 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</si>
  <si>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</si>
  <si>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І-ІІІ квартал 2017 р.</t>
  </si>
  <si>
    <t>І - ІІІ квартал 2017 р.</t>
  </si>
  <si>
    <t>І-ІV квартал 2016 року</t>
  </si>
  <si>
    <t>І - ІV квартал 2016 року</t>
  </si>
  <si>
    <t>І - ІІІ квартал  2017 р.</t>
  </si>
  <si>
    <t>І - ІІІ квартал  2015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</si>
</sst>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00"/>
    <numFmt numFmtId="192" formatCode="0.0000000000"/>
    <numFmt numFmtId="193" formatCode="0.0%"/>
  </numFmts>
  <fonts count="78">
    <font>
      <sz val="10"/>
      <name val="Arial"/>
      <family val="0"/>
    </font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5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sz val="10"/>
      <color indexed="53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062">
    <xf numFmtId="0" fontId="0" fillId="0" borderId="0" xfId="0" applyAlignment="1">
      <alignment/>
    </xf>
    <xf numFmtId="0" fontId="5" fillId="0" borderId="0" xfId="49" applyFont="1" applyFill="1" applyBorder="1" applyAlignment="1">
      <alignment horizontal="left"/>
      <protection/>
    </xf>
    <xf numFmtId="0" fontId="5" fillId="0" borderId="0" xfId="49" applyFont="1" applyFill="1" applyBorder="1" applyAlignment="1">
      <alignment horizontal="left" wrapText="1"/>
      <protection/>
    </xf>
    <xf numFmtId="0" fontId="6" fillId="0" borderId="0" xfId="49" applyFont="1" applyFill="1" applyBorder="1" applyAlignment="1">
      <alignment horizontal="left" wrapText="1"/>
      <protection/>
    </xf>
    <xf numFmtId="0" fontId="8" fillId="33" borderId="10" xfId="49" applyFont="1" applyFill="1" applyBorder="1" applyAlignment="1">
      <alignment horizontal="center" wrapText="1"/>
      <protection/>
    </xf>
    <xf numFmtId="0" fontId="9" fillId="33" borderId="10" xfId="49" applyFont="1" applyFill="1" applyBorder="1" applyAlignment="1">
      <alignment horizontal="center" wrapText="1"/>
      <protection/>
    </xf>
    <xf numFmtId="0" fontId="8" fillId="33" borderId="11" xfId="49" applyFont="1" applyFill="1" applyBorder="1" applyAlignment="1">
      <alignment horizontal="center" wrapText="1"/>
      <protection/>
    </xf>
    <xf numFmtId="0" fontId="6" fillId="34" borderId="12" xfId="49" applyFont="1" applyFill="1" applyBorder="1" applyAlignment="1">
      <alignment/>
      <protection/>
    </xf>
    <xf numFmtId="0" fontId="6" fillId="34" borderId="13" xfId="49" applyFont="1" applyFill="1" applyBorder="1" applyAlignment="1">
      <alignment/>
      <protection/>
    </xf>
    <xf numFmtId="0" fontId="6" fillId="35" borderId="0" xfId="49" applyFont="1" applyFill="1" applyAlignment="1">
      <alignment horizontal="left"/>
      <protection/>
    </xf>
    <xf numFmtId="0" fontId="6" fillId="35" borderId="0" xfId="49" applyFont="1" applyFill="1" applyBorder="1" applyAlignment="1">
      <alignment/>
      <protection/>
    </xf>
    <xf numFmtId="0" fontId="4" fillId="35" borderId="0" xfId="49" applyFont="1" applyFill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6" fillId="36" borderId="14" xfId="49" applyFont="1" applyFill="1" applyBorder="1" applyAlignment="1">
      <alignment/>
      <protection/>
    </xf>
    <xf numFmtId="0" fontId="0" fillId="35" borderId="0" xfId="0" applyFill="1" applyAlignment="1">
      <alignment/>
    </xf>
    <xf numFmtId="0" fontId="14" fillId="0" borderId="0" xfId="0" applyFont="1" applyAlignment="1">
      <alignment/>
    </xf>
    <xf numFmtId="0" fontId="13" fillId="35" borderId="14" xfId="49" applyFont="1" applyFill="1" applyBorder="1" applyAlignment="1">
      <alignment horizontal="left"/>
      <protection/>
    </xf>
    <xf numFmtId="0" fontId="8" fillId="33" borderId="15" xfId="49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33" borderId="15" xfId="49" applyFont="1" applyFill="1" applyBorder="1" applyAlignment="1">
      <alignment horizontal="center"/>
      <protection/>
    </xf>
    <xf numFmtId="0" fontId="9" fillId="33" borderId="15" xfId="49" applyFont="1" applyFill="1" applyBorder="1" applyAlignment="1">
      <alignment horizontal="center"/>
      <protection/>
    </xf>
    <xf numFmtId="0" fontId="8" fillId="33" borderId="16" xfId="49" applyFont="1" applyFill="1" applyBorder="1" applyAlignment="1">
      <alignment horizontal="center"/>
      <protection/>
    </xf>
    <xf numFmtId="0" fontId="6" fillId="37" borderId="17" xfId="49" applyFont="1" applyFill="1" applyBorder="1" applyAlignment="1">
      <alignment horizontal="center" wrapText="1"/>
      <protection/>
    </xf>
    <xf numFmtId="0" fontId="6" fillId="38" borderId="18" xfId="49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3" fillId="37" borderId="17" xfId="49" applyFont="1" applyFill="1" applyBorder="1" applyAlignment="1">
      <alignment horizontal="center" wrapText="1"/>
      <protection/>
    </xf>
    <xf numFmtId="0" fontId="13" fillId="37" borderId="18" xfId="49" applyFont="1" applyFill="1" applyBorder="1" applyAlignment="1">
      <alignment horizontal="center"/>
      <protection/>
    </xf>
    <xf numFmtId="0" fontId="6" fillId="33" borderId="15" xfId="49" applyFont="1" applyFill="1" applyBorder="1" applyAlignment="1">
      <alignment horizontal="center"/>
      <protection/>
    </xf>
    <xf numFmtId="0" fontId="6" fillId="33" borderId="10" xfId="49" applyFont="1" applyFill="1" applyBorder="1" applyAlignment="1">
      <alignment horizontal="center" wrapText="1"/>
      <protection/>
    </xf>
    <xf numFmtId="0" fontId="16" fillId="33" borderId="15" xfId="49" applyFont="1" applyFill="1" applyBorder="1" applyAlignment="1">
      <alignment horizontal="center"/>
      <protection/>
    </xf>
    <xf numFmtId="0" fontId="16" fillId="33" borderId="10" xfId="49" applyFont="1" applyFill="1" applyBorder="1" applyAlignment="1">
      <alignment horizontal="center" wrapText="1"/>
      <protection/>
    </xf>
    <xf numFmtId="0" fontId="6" fillId="33" borderId="16" xfId="49" applyFont="1" applyFill="1" applyBorder="1" applyAlignment="1">
      <alignment horizontal="center"/>
      <protection/>
    </xf>
    <xf numFmtId="0" fontId="6" fillId="33" borderId="11" xfId="49" applyFont="1" applyFill="1" applyBorder="1" applyAlignment="1">
      <alignment horizontal="center" wrapText="1"/>
      <protection/>
    </xf>
    <xf numFmtId="0" fontId="6" fillId="33" borderId="19" xfId="49" applyFont="1" applyFill="1" applyBorder="1" applyAlignment="1">
      <alignment horizontal="center" wrapText="1"/>
      <protection/>
    </xf>
    <xf numFmtId="0" fontId="8" fillId="33" borderId="19" xfId="49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8" fillId="33" borderId="20" xfId="49" applyFont="1" applyFill="1" applyBorder="1" applyAlignment="1">
      <alignment horizontal="center" wrapText="1"/>
      <protection/>
    </xf>
    <xf numFmtId="0" fontId="8" fillId="33" borderId="21" xfId="49" applyFont="1" applyFill="1" applyBorder="1" applyAlignment="1">
      <alignment horizontal="center" wrapText="1"/>
      <protection/>
    </xf>
    <xf numFmtId="0" fontId="6" fillId="33" borderId="22" xfId="49" applyFont="1" applyFill="1" applyBorder="1" applyAlignment="1">
      <alignment horizontal="center" wrapText="1"/>
      <protection/>
    </xf>
    <xf numFmtId="0" fontId="6" fillId="33" borderId="23" xfId="49" applyFont="1" applyFill="1" applyBorder="1" applyAlignment="1">
      <alignment horizontal="center" wrapText="1"/>
      <protection/>
    </xf>
    <xf numFmtId="0" fontId="6" fillId="33" borderId="20" xfId="49" applyFont="1" applyFill="1" applyBorder="1" applyAlignment="1">
      <alignment horizontal="center" wrapText="1"/>
      <protection/>
    </xf>
    <xf numFmtId="0" fontId="6" fillId="33" borderId="21" xfId="49" applyFont="1" applyFill="1" applyBorder="1" applyAlignment="1">
      <alignment horizontal="center" wrapText="1"/>
      <protection/>
    </xf>
    <xf numFmtId="0" fontId="13" fillId="37" borderId="24" xfId="49" applyFont="1" applyFill="1" applyBorder="1" applyAlignment="1">
      <alignment horizontal="center" wrapText="1"/>
      <protection/>
    </xf>
    <xf numFmtId="0" fontId="8" fillId="39" borderId="25" xfId="49" applyFont="1" applyFill="1" applyBorder="1" applyAlignment="1">
      <alignment horizontal="center"/>
      <protection/>
    </xf>
    <xf numFmtId="0" fontId="8" fillId="39" borderId="23" xfId="49" applyFont="1" applyFill="1" applyBorder="1" applyAlignment="1">
      <alignment horizontal="center"/>
      <protection/>
    </xf>
    <xf numFmtId="0" fontId="8" fillId="39" borderId="15" xfId="49" applyFont="1" applyFill="1" applyBorder="1">
      <alignment/>
      <protection/>
    </xf>
    <xf numFmtId="0" fontId="8" fillId="39" borderId="16" xfId="49" applyFont="1" applyFill="1" applyBorder="1">
      <alignment/>
      <protection/>
    </xf>
    <xf numFmtId="0" fontId="8" fillId="39" borderId="16" xfId="49" applyFont="1" applyFill="1" applyBorder="1" applyAlignment="1">
      <alignment wrapText="1"/>
      <protection/>
    </xf>
    <xf numFmtId="0" fontId="8" fillId="39" borderId="26" xfId="49" applyFont="1" applyFill="1" applyBorder="1" applyAlignment="1">
      <alignment wrapText="1"/>
      <protection/>
    </xf>
    <xf numFmtId="0" fontId="6" fillId="33" borderId="10" xfId="49" applyFont="1" applyFill="1" applyBorder="1" applyAlignment="1">
      <alignment horizontal="center" wrapText="1"/>
      <protection/>
    </xf>
    <xf numFmtId="0" fontId="6" fillId="33" borderId="27" xfId="49" applyFont="1" applyFill="1" applyBorder="1" applyAlignment="1">
      <alignment horizontal="center"/>
      <protection/>
    </xf>
    <xf numFmtId="0" fontId="6" fillId="33" borderId="28" xfId="49" applyFont="1" applyFill="1" applyBorder="1" applyAlignment="1">
      <alignment horizontal="center"/>
      <protection/>
    </xf>
    <xf numFmtId="0" fontId="6" fillId="33" borderId="23" xfId="49" applyFont="1" applyFill="1" applyBorder="1" applyAlignment="1">
      <alignment horizontal="center" wrapText="1"/>
      <protection/>
    </xf>
    <xf numFmtId="0" fontId="6" fillId="37" borderId="24" xfId="49" applyFont="1" applyFill="1" applyBorder="1" applyAlignment="1">
      <alignment horizontal="center" wrapText="1"/>
      <protection/>
    </xf>
    <xf numFmtId="0" fontId="6" fillId="37" borderId="24" xfId="49" applyFont="1" applyFill="1" applyBorder="1" applyAlignment="1">
      <alignment horizontal="center" wrapText="1"/>
      <protection/>
    </xf>
    <xf numFmtId="0" fontId="13" fillId="37" borderId="29" xfId="49" applyFont="1" applyFill="1" applyBorder="1" applyAlignment="1">
      <alignment horizontal="center" wrapText="1"/>
      <protection/>
    </xf>
    <xf numFmtId="0" fontId="6" fillId="33" borderId="22" xfId="49" applyFont="1" applyFill="1" applyBorder="1" applyAlignment="1">
      <alignment horizontal="center" wrapText="1"/>
      <protection/>
    </xf>
    <xf numFmtId="0" fontId="8" fillId="39" borderId="16" xfId="49" applyFont="1" applyFill="1" applyBorder="1" applyAlignment="1">
      <alignment wrapText="1"/>
      <protection/>
    </xf>
    <xf numFmtId="0" fontId="13" fillId="37" borderId="24" xfId="49" applyFont="1" applyFill="1" applyBorder="1" applyAlignment="1">
      <alignment horizontal="center" wrapText="1"/>
      <protection/>
    </xf>
    <xf numFmtId="0" fontId="6" fillId="37" borderId="18" xfId="49" applyFont="1" applyFill="1" applyBorder="1" applyAlignment="1">
      <alignment horizontal="center" vertical="center"/>
      <protection/>
    </xf>
    <xf numFmtId="0" fontId="6" fillId="37" borderId="18" xfId="49" applyFont="1" applyFill="1" applyBorder="1" applyAlignment="1">
      <alignment horizontal="center" vertical="center"/>
      <protection/>
    </xf>
    <xf numFmtId="0" fontId="8" fillId="33" borderId="23" xfId="49" applyFont="1" applyFill="1" applyBorder="1" applyAlignment="1">
      <alignment horizontal="center" wrapText="1"/>
      <protection/>
    </xf>
    <xf numFmtId="0" fontId="8" fillId="33" borderId="30" xfId="49" applyFont="1" applyFill="1" applyBorder="1" applyAlignment="1">
      <alignment horizontal="center" wrapText="1"/>
      <protection/>
    </xf>
    <xf numFmtId="0" fontId="8" fillId="39" borderId="15" xfId="49" applyFont="1" applyFill="1" applyBorder="1" applyAlignment="1">
      <alignment wrapText="1"/>
      <protection/>
    </xf>
    <xf numFmtId="0" fontId="8" fillId="39" borderId="25" xfId="49" applyFont="1" applyFill="1" applyBorder="1" applyAlignment="1">
      <alignment wrapText="1"/>
      <protection/>
    </xf>
    <xf numFmtId="0" fontId="8" fillId="39" borderId="31" xfId="49" applyFont="1" applyFill="1" applyBorder="1" applyAlignment="1">
      <alignment wrapText="1"/>
      <protection/>
    </xf>
    <xf numFmtId="0" fontId="8" fillId="33" borderId="22" xfId="49" applyFont="1" applyFill="1" applyBorder="1" applyAlignment="1">
      <alignment horizontal="center" wrapText="1"/>
      <protection/>
    </xf>
    <xf numFmtId="0" fontId="8" fillId="33" borderId="14" xfId="49" applyFont="1" applyFill="1" applyBorder="1" applyAlignment="1">
      <alignment horizontal="center" wrapText="1"/>
      <protection/>
    </xf>
    <xf numFmtId="0" fontId="6" fillId="37" borderId="32" xfId="49" applyFont="1" applyFill="1" applyBorder="1" applyAlignment="1">
      <alignment horizontal="center"/>
      <protection/>
    </xf>
    <xf numFmtId="0" fontId="6" fillId="37" borderId="33" xfId="49" applyFont="1" applyFill="1" applyBorder="1" applyAlignment="1">
      <alignment horizontal="center"/>
      <protection/>
    </xf>
    <xf numFmtId="0" fontId="8" fillId="39" borderId="34" xfId="49" applyFont="1" applyFill="1" applyBorder="1" applyAlignment="1">
      <alignment wrapText="1"/>
      <protection/>
    </xf>
    <xf numFmtId="0" fontId="8" fillId="33" borderId="16" xfId="49" applyFont="1" applyFill="1" applyBorder="1" applyAlignment="1">
      <alignment horizontal="center" vertical="center"/>
      <protection/>
    </xf>
    <xf numFmtId="0" fontId="8" fillId="33" borderId="19" xfId="49" applyFont="1" applyFill="1" applyBorder="1" applyAlignment="1">
      <alignment horizontal="center" vertical="center" wrapText="1"/>
      <protection/>
    </xf>
    <xf numFmtId="0" fontId="13" fillId="37" borderId="18" xfId="49" applyFont="1" applyFill="1" applyBorder="1" applyAlignment="1">
      <alignment horizontal="center"/>
      <protection/>
    </xf>
    <xf numFmtId="0" fontId="6" fillId="33" borderId="35" xfId="49" applyFont="1" applyFill="1" applyBorder="1" applyAlignment="1">
      <alignment horizontal="center" wrapText="1"/>
      <protection/>
    </xf>
    <xf numFmtId="0" fontId="8" fillId="33" borderId="35" xfId="49" applyFont="1" applyFill="1" applyBorder="1" applyAlignment="1">
      <alignment horizontal="center" wrapText="1"/>
      <protection/>
    </xf>
    <xf numFmtId="0" fontId="6" fillId="33" borderId="36" xfId="49" applyFont="1" applyFill="1" applyBorder="1" applyAlignment="1">
      <alignment horizontal="center"/>
      <protection/>
    </xf>
    <xf numFmtId="0" fontId="8" fillId="33" borderId="36" xfId="49" applyFont="1" applyFill="1" applyBorder="1" applyAlignment="1">
      <alignment horizontal="center"/>
      <protection/>
    </xf>
    <xf numFmtId="0" fontId="8" fillId="39" borderId="27" xfId="49" applyFont="1" applyFill="1" applyBorder="1" applyAlignment="1">
      <alignment wrapText="1"/>
      <protection/>
    </xf>
    <xf numFmtId="0" fontId="6" fillId="33" borderId="37" xfId="49" applyFont="1" applyFill="1" applyBorder="1" applyAlignment="1">
      <alignment horizontal="center" wrapText="1"/>
      <protection/>
    </xf>
    <xf numFmtId="0" fontId="6" fillId="33" borderId="38" xfId="49" applyFont="1" applyFill="1" applyBorder="1" applyAlignment="1">
      <alignment horizontal="center" wrapText="1"/>
      <protection/>
    </xf>
    <xf numFmtId="0" fontId="8" fillId="39" borderId="39" xfId="49" applyFont="1" applyFill="1" applyBorder="1">
      <alignment/>
      <protection/>
    </xf>
    <xf numFmtId="0" fontId="9" fillId="39" borderId="39" xfId="49" applyFont="1" applyFill="1" applyBorder="1">
      <alignment/>
      <protection/>
    </xf>
    <xf numFmtId="0" fontId="8" fillId="39" borderId="20" xfId="49" applyFont="1" applyFill="1" applyBorder="1" applyAlignment="1">
      <alignment wrapText="1"/>
      <protection/>
    </xf>
    <xf numFmtId="0" fontId="9" fillId="39" borderId="15" xfId="49" applyFont="1" applyFill="1" applyBorder="1">
      <alignment/>
      <protection/>
    </xf>
    <xf numFmtId="0" fontId="8" fillId="33" borderId="22" xfId="49" applyFont="1" applyFill="1" applyBorder="1" applyAlignment="1">
      <alignment horizontal="center" vertical="center" wrapText="1"/>
      <protection/>
    </xf>
    <xf numFmtId="0" fontId="6" fillId="37" borderId="18" xfId="49" applyFont="1" applyFill="1" applyBorder="1" applyAlignment="1">
      <alignment horizontal="center"/>
      <protection/>
    </xf>
    <xf numFmtId="0" fontId="9" fillId="33" borderId="23" xfId="49" applyFont="1" applyFill="1" applyBorder="1" applyAlignment="1">
      <alignment horizontal="center" wrapText="1"/>
      <protection/>
    </xf>
    <xf numFmtId="0" fontId="8" fillId="33" borderId="40" xfId="49" applyFont="1" applyFill="1" applyBorder="1" applyAlignment="1">
      <alignment horizontal="center" wrapText="1"/>
      <protection/>
    </xf>
    <xf numFmtId="0" fontId="8" fillId="37" borderId="24" xfId="49" applyFont="1" applyFill="1" applyBorder="1" applyAlignment="1">
      <alignment horizontal="center" wrapText="1"/>
      <protection/>
    </xf>
    <xf numFmtId="0" fontId="16" fillId="33" borderId="23" xfId="49" applyFont="1" applyFill="1" applyBorder="1" applyAlignment="1">
      <alignment horizontal="center" wrapText="1"/>
      <protection/>
    </xf>
    <xf numFmtId="0" fontId="6" fillId="33" borderId="41" xfId="49" applyFont="1" applyFill="1" applyBorder="1" applyAlignment="1">
      <alignment horizontal="center" wrapText="1"/>
      <protection/>
    </xf>
    <xf numFmtId="0" fontId="6" fillId="33" borderId="40" xfId="49" applyFont="1" applyFill="1" applyBorder="1" applyAlignment="1">
      <alignment horizontal="center" wrapText="1"/>
      <protection/>
    </xf>
    <xf numFmtId="0" fontId="16" fillId="33" borderId="22" xfId="49" applyFont="1" applyFill="1" applyBorder="1" applyAlignment="1">
      <alignment horizontal="center" wrapText="1"/>
      <protection/>
    </xf>
    <xf numFmtId="0" fontId="8" fillId="33" borderId="41" xfId="49" applyFont="1" applyFill="1" applyBorder="1" applyAlignment="1">
      <alignment horizontal="center" wrapText="1"/>
      <protection/>
    </xf>
    <xf numFmtId="0" fontId="8" fillId="33" borderId="20" xfId="49" applyFont="1" applyFill="1" applyBorder="1" applyAlignment="1">
      <alignment horizontal="center" vertical="center" wrapText="1"/>
      <protection/>
    </xf>
    <xf numFmtId="0" fontId="1" fillId="39" borderId="15" xfId="49" applyFont="1" applyFill="1" applyBorder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1" fillId="39" borderId="15" xfId="49" applyFont="1" applyFill="1" applyBorder="1">
      <alignment/>
      <protection/>
    </xf>
    <xf numFmtId="0" fontId="13" fillId="38" borderId="18" xfId="49" applyFont="1" applyFill="1" applyBorder="1" applyAlignment="1">
      <alignment horizontal="center" wrapText="1"/>
      <protection/>
    </xf>
    <xf numFmtId="0" fontId="6" fillId="33" borderId="15" xfId="49" applyFont="1" applyFill="1" applyBorder="1" applyAlignment="1">
      <alignment horizontal="center"/>
      <protection/>
    </xf>
    <xf numFmtId="0" fontId="6" fillId="33" borderId="22" xfId="49" applyFont="1" applyFill="1" applyBorder="1" applyAlignment="1">
      <alignment horizontal="center"/>
      <protection/>
    </xf>
    <xf numFmtId="0" fontId="6" fillId="33" borderId="10" xfId="49" applyFont="1" applyFill="1" applyBorder="1" applyAlignment="1">
      <alignment horizontal="center"/>
      <protection/>
    </xf>
    <xf numFmtId="0" fontId="6" fillId="33" borderId="23" xfId="49" applyFont="1" applyFill="1" applyBorder="1" applyAlignment="1">
      <alignment horizontal="center"/>
      <protection/>
    </xf>
    <xf numFmtId="0" fontId="6" fillId="33" borderId="18" xfId="49" applyFont="1" applyFill="1" applyBorder="1" applyAlignment="1">
      <alignment horizontal="center" wrapText="1"/>
      <protection/>
    </xf>
    <xf numFmtId="0" fontId="13" fillId="33" borderId="18" xfId="49" applyFont="1" applyFill="1" applyBorder="1" applyAlignment="1">
      <alignment horizontal="center" wrapText="1"/>
      <protection/>
    </xf>
    <xf numFmtId="0" fontId="13" fillId="33" borderId="18" xfId="49" applyFont="1" applyFill="1" applyBorder="1" applyAlignment="1">
      <alignment horizontal="center" wrapText="1"/>
      <protection/>
    </xf>
    <xf numFmtId="0" fontId="5" fillId="33" borderId="18" xfId="49" applyFont="1" applyFill="1" applyBorder="1" applyAlignment="1">
      <alignment horizont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top" wrapText="1"/>
      <protection/>
    </xf>
    <xf numFmtId="0" fontId="6" fillId="37" borderId="29" xfId="49" applyFont="1" applyFill="1" applyBorder="1" applyAlignment="1">
      <alignment horizontal="center" wrapText="1"/>
      <protection/>
    </xf>
    <xf numFmtId="0" fontId="13" fillId="33" borderId="37" xfId="49" applyFont="1" applyFill="1" applyBorder="1" applyAlignment="1">
      <alignment horizontal="center"/>
      <protection/>
    </xf>
    <xf numFmtId="0" fontId="6" fillId="37" borderId="42" xfId="49" applyFont="1" applyFill="1" applyBorder="1" applyAlignment="1">
      <alignment horizontal="center" wrapText="1"/>
      <protection/>
    </xf>
    <xf numFmtId="0" fontId="13" fillId="37" borderId="42" xfId="49" applyFont="1" applyFill="1" applyBorder="1" applyAlignment="1">
      <alignment horizontal="center" wrapText="1"/>
      <protection/>
    </xf>
    <xf numFmtId="0" fontId="13" fillId="38" borderId="18" xfId="49" applyFont="1" applyFill="1" applyBorder="1" applyAlignment="1">
      <alignment horizontal="center" wrapText="1"/>
      <protection/>
    </xf>
    <xf numFmtId="0" fontId="1" fillId="39" borderId="25" xfId="49" applyFont="1" applyFill="1" applyBorder="1" applyAlignment="1">
      <alignment wrapText="1"/>
      <protection/>
    </xf>
    <xf numFmtId="0" fontId="1" fillId="39" borderId="31" xfId="49" applyFont="1" applyFill="1" applyBorder="1" applyAlignment="1">
      <alignment wrapText="1"/>
      <protection/>
    </xf>
    <xf numFmtId="0" fontId="5" fillId="35" borderId="14" xfId="49" applyFont="1" applyFill="1" applyBorder="1" applyAlignment="1">
      <alignment horizontal="left"/>
      <protection/>
    </xf>
    <xf numFmtId="0" fontId="9" fillId="39" borderId="25" xfId="49" applyFont="1" applyFill="1" applyBorder="1" applyAlignment="1">
      <alignment horizontal="center"/>
      <protection/>
    </xf>
    <xf numFmtId="0" fontId="8" fillId="39" borderId="21" xfId="49" applyFont="1" applyFill="1" applyBorder="1" applyAlignment="1">
      <alignment horizontal="center"/>
      <protection/>
    </xf>
    <xf numFmtId="0" fontId="8" fillId="39" borderId="24" xfId="49" applyFont="1" applyFill="1" applyBorder="1" applyAlignment="1">
      <alignment horizontal="center"/>
      <protection/>
    </xf>
    <xf numFmtId="0" fontId="8" fillId="39" borderId="15" xfId="49" applyFont="1" applyFill="1" applyBorder="1" applyAlignment="1">
      <alignment horizontal="center"/>
      <protection/>
    </xf>
    <xf numFmtId="0" fontId="9" fillId="39" borderId="15" xfId="49" applyFont="1" applyFill="1" applyBorder="1" applyAlignment="1">
      <alignment horizontal="center"/>
      <protection/>
    </xf>
    <xf numFmtId="0" fontId="8" fillId="39" borderId="26" xfId="49" applyFont="1" applyFill="1" applyBorder="1" applyAlignment="1">
      <alignment horizontal="center"/>
      <protection/>
    </xf>
    <xf numFmtId="0" fontId="6" fillId="33" borderId="43" xfId="49" applyFont="1" applyFill="1" applyBorder="1" applyAlignment="1">
      <alignment horizontal="center"/>
      <protection/>
    </xf>
    <xf numFmtId="0" fontId="13" fillId="37" borderId="15" xfId="49" applyFont="1" applyFill="1" applyBorder="1" applyAlignment="1">
      <alignment horizontal="center" wrapText="1"/>
      <protection/>
    </xf>
    <xf numFmtId="0" fontId="13" fillId="37" borderId="26" xfId="49" applyFont="1" applyFill="1" applyBorder="1" applyAlignment="1">
      <alignment horizontal="center" wrapText="1"/>
      <protection/>
    </xf>
    <xf numFmtId="0" fontId="6" fillId="37" borderId="44" xfId="49" applyFont="1" applyFill="1" applyBorder="1" applyAlignment="1">
      <alignment horizontal="center" vertical="center"/>
      <protection/>
    </xf>
    <xf numFmtId="0" fontId="13" fillId="37" borderId="45" xfId="49" applyFont="1" applyFill="1" applyBorder="1" applyAlignment="1">
      <alignment horizontal="center" wrapText="1"/>
      <protection/>
    </xf>
    <xf numFmtId="0" fontId="13" fillId="37" borderId="36" xfId="49" applyFont="1" applyFill="1" applyBorder="1" applyAlignment="1">
      <alignment horizontal="center" wrapText="1"/>
      <protection/>
    </xf>
    <xf numFmtId="0" fontId="13" fillId="37" borderId="15" xfId="49" applyFont="1" applyFill="1" applyBorder="1" applyAlignment="1">
      <alignment horizontal="center" wrapText="1"/>
      <protection/>
    </xf>
    <xf numFmtId="0" fontId="13" fillId="37" borderId="26" xfId="49" applyFont="1" applyFill="1" applyBorder="1" applyAlignment="1">
      <alignment horizontal="center" wrapText="1"/>
      <protection/>
    </xf>
    <xf numFmtId="0" fontId="0" fillId="0" borderId="0" xfId="0" applyAlignment="1">
      <alignment horizontal="center" vertical="center"/>
    </xf>
    <xf numFmtId="0" fontId="6" fillId="37" borderId="15" xfId="49" applyFont="1" applyFill="1" applyBorder="1" applyAlignment="1">
      <alignment horizontal="center" wrapText="1"/>
      <protection/>
    </xf>
    <xf numFmtId="0" fontId="6" fillId="37" borderId="26" xfId="49" applyFont="1" applyFill="1" applyBorder="1" applyAlignment="1">
      <alignment horizontal="center" wrapText="1"/>
      <protection/>
    </xf>
    <xf numFmtId="49" fontId="7" fillId="39" borderId="42" xfId="49" applyNumberFormat="1" applyFont="1" applyFill="1" applyBorder="1" applyAlignment="1">
      <alignment horizontal="center" vertical="center" wrapText="1"/>
      <protection/>
    </xf>
    <xf numFmtId="49" fontId="7" fillId="39" borderId="36" xfId="49" applyNumberFormat="1" applyFont="1" applyFill="1" applyBorder="1" applyAlignment="1">
      <alignment horizontal="center" vertical="center" wrapText="1"/>
      <protection/>
    </xf>
    <xf numFmtId="49" fontId="7" fillId="39" borderId="46" xfId="49" applyNumberFormat="1" applyFont="1" applyFill="1" applyBorder="1" applyAlignment="1">
      <alignment horizontal="center" vertical="center" wrapText="1"/>
      <protection/>
    </xf>
    <xf numFmtId="0" fontId="17" fillId="33" borderId="26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8" fillId="39" borderId="45" xfId="49" applyFont="1" applyFill="1" applyBorder="1" applyAlignment="1">
      <alignment horizontal="center"/>
      <protection/>
    </xf>
    <xf numFmtId="0" fontId="8" fillId="39" borderId="21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/>
      <protection/>
    </xf>
    <xf numFmtId="0" fontId="6" fillId="34" borderId="0" xfId="49" applyFont="1" applyFill="1" applyBorder="1" applyAlignment="1">
      <alignment/>
      <protection/>
    </xf>
    <xf numFmtId="0" fontId="6" fillId="34" borderId="14" xfId="49" applyFont="1" applyFill="1" applyBorder="1" applyAlignment="1">
      <alignment horizontal="left"/>
      <protection/>
    </xf>
    <xf numFmtId="0" fontId="1" fillId="39" borderId="39" xfId="49" applyFont="1" applyFill="1" applyBorder="1">
      <alignment/>
      <protection/>
    </xf>
    <xf numFmtId="0" fontId="8" fillId="39" borderId="39" xfId="49" applyFont="1" applyFill="1" applyBorder="1" applyAlignment="1">
      <alignment wrapText="1"/>
      <protection/>
    </xf>
    <xf numFmtId="0" fontId="8" fillId="39" borderId="14" xfId="49" applyFont="1" applyFill="1" applyBorder="1" applyAlignment="1">
      <alignment wrapText="1"/>
      <protection/>
    </xf>
    <xf numFmtId="0" fontId="6" fillId="39" borderId="47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 horizontal="left"/>
      <protection/>
    </xf>
    <xf numFmtId="0" fontId="8" fillId="39" borderId="48" xfId="49" applyFont="1" applyFill="1" applyBorder="1" applyAlignment="1">
      <alignment wrapText="1"/>
      <protection/>
    </xf>
    <xf numFmtId="0" fontId="8" fillId="39" borderId="0" xfId="49" applyFont="1" applyFill="1" applyBorder="1" applyAlignment="1">
      <alignment wrapText="1"/>
      <protection/>
    </xf>
    <xf numFmtId="0" fontId="8" fillId="39" borderId="49" xfId="49" applyFont="1" applyFill="1" applyBorder="1" applyAlignment="1">
      <alignment wrapText="1"/>
      <protection/>
    </xf>
    <xf numFmtId="0" fontId="8" fillId="39" borderId="25" xfId="49" applyFont="1" applyFill="1" applyBorder="1">
      <alignment/>
      <protection/>
    </xf>
    <xf numFmtId="0" fontId="9" fillId="39" borderId="25" xfId="49" applyFont="1" applyFill="1" applyBorder="1">
      <alignment/>
      <protection/>
    </xf>
    <xf numFmtId="0" fontId="1" fillId="39" borderId="50" xfId="49" applyFont="1" applyFill="1" applyBorder="1">
      <alignment/>
      <protection/>
    </xf>
    <xf numFmtId="0" fontId="18" fillId="33" borderId="51" xfId="49" applyFont="1" applyFill="1" applyBorder="1" applyAlignment="1">
      <alignment horizontal="center"/>
      <protection/>
    </xf>
    <xf numFmtId="0" fontId="1" fillId="39" borderId="43" xfId="49" applyFont="1" applyFill="1" applyBorder="1">
      <alignment/>
      <protection/>
    </xf>
    <xf numFmtId="0" fontId="18" fillId="33" borderId="10" xfId="49" applyFont="1" applyFill="1" applyBorder="1" applyAlignment="1">
      <alignment horizontal="center"/>
      <protection/>
    </xf>
    <xf numFmtId="0" fontId="15" fillId="39" borderId="43" xfId="49" applyFont="1" applyFill="1" applyBorder="1">
      <alignment/>
      <protection/>
    </xf>
    <xf numFmtId="0" fontId="1" fillId="39" borderId="43" xfId="49" applyFont="1" applyFill="1" applyBorder="1" applyAlignment="1">
      <alignment wrapText="1"/>
      <protection/>
    </xf>
    <xf numFmtId="0" fontId="1" fillId="39" borderId="52" xfId="49" applyFont="1" applyFill="1" applyBorder="1" applyAlignment="1">
      <alignment wrapText="1"/>
      <protection/>
    </xf>
    <xf numFmtId="0" fontId="7" fillId="39" borderId="47" xfId="49" applyFont="1" applyFill="1" applyBorder="1" applyAlignment="1">
      <alignment horizontal="center"/>
      <protection/>
    </xf>
    <xf numFmtId="0" fontId="8" fillId="39" borderId="16" xfId="49" applyFont="1" applyFill="1" applyBorder="1" applyAlignment="1">
      <alignment horizontal="center"/>
      <protection/>
    </xf>
    <xf numFmtId="0" fontId="8" fillId="39" borderId="48" xfId="49" applyFont="1" applyFill="1" applyBorder="1" applyAlignment="1">
      <alignment wrapText="1"/>
      <protection/>
    </xf>
    <xf numFmtId="0" fontId="7" fillId="39" borderId="14" xfId="49" applyFont="1" applyFill="1" applyBorder="1" applyAlignment="1">
      <alignment horizontal="center"/>
      <protection/>
    </xf>
    <xf numFmtId="0" fontId="1" fillId="33" borderId="51" xfId="49" applyFont="1" applyFill="1" applyBorder="1" applyAlignment="1">
      <alignment horizontal="center"/>
      <protection/>
    </xf>
    <xf numFmtId="0" fontId="1" fillId="33" borderId="10" xfId="49" applyFont="1" applyFill="1" applyBorder="1" applyAlignment="1">
      <alignment horizontal="center"/>
      <protection/>
    </xf>
    <xf numFmtId="0" fontId="1" fillId="33" borderId="19" xfId="49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9" fillId="39" borderId="53" xfId="49" applyFont="1" applyFill="1" applyBorder="1" applyAlignment="1">
      <alignment horizontal="center" wrapText="1"/>
      <protection/>
    </xf>
    <xf numFmtId="193" fontId="1" fillId="33" borderId="19" xfId="49" applyNumberFormat="1" applyFont="1" applyFill="1" applyBorder="1" applyAlignment="1">
      <alignment horizontal="center"/>
      <protection/>
    </xf>
    <xf numFmtId="0" fontId="18" fillId="40" borderId="53" xfId="49" applyFont="1" applyFill="1" applyBorder="1" applyAlignment="1">
      <alignment horizontal="center"/>
      <protection/>
    </xf>
    <xf numFmtId="0" fontId="18" fillId="40" borderId="54" xfId="49" applyFont="1" applyFill="1" applyBorder="1" applyAlignment="1">
      <alignment horizontal="center"/>
      <protection/>
    </xf>
    <xf numFmtId="193" fontId="17" fillId="41" borderId="11" xfId="0" applyNumberFormat="1" applyFont="1" applyFill="1" applyBorder="1" applyAlignment="1">
      <alignment horizontal="center" vertical="center"/>
    </xf>
    <xf numFmtId="0" fontId="6" fillId="41" borderId="10" xfId="49" applyFont="1" applyFill="1" applyBorder="1" applyAlignment="1">
      <alignment horizontal="center" vertical="center"/>
      <protection/>
    </xf>
    <xf numFmtId="0" fontId="6" fillId="41" borderId="51" xfId="49" applyFont="1" applyFill="1" applyBorder="1" applyAlignment="1">
      <alignment horizontal="center" vertical="center"/>
      <protection/>
    </xf>
    <xf numFmtId="0" fontId="8" fillId="39" borderId="12" xfId="49" applyFont="1" applyFill="1" applyBorder="1" applyAlignment="1">
      <alignment horizontal="center"/>
      <protection/>
    </xf>
    <xf numFmtId="0" fontId="8" fillId="39" borderId="34" xfId="49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horizontal="center"/>
      <protection/>
    </xf>
    <xf numFmtId="0" fontId="8" fillId="39" borderId="55" xfId="49" applyFont="1" applyFill="1" applyBorder="1" applyAlignment="1">
      <alignment horizontal="center"/>
      <protection/>
    </xf>
    <xf numFmtId="0" fontId="8" fillId="39" borderId="56" xfId="49" applyFont="1" applyFill="1" applyBorder="1" applyAlignment="1">
      <alignment wrapText="1"/>
      <protection/>
    </xf>
    <xf numFmtId="0" fontId="8" fillId="39" borderId="57" xfId="49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horizontal="center"/>
      <protection/>
    </xf>
    <xf numFmtId="0" fontId="8" fillId="39" borderId="56" xfId="49" applyFont="1" applyFill="1" applyBorder="1" applyAlignment="1">
      <alignment horizontal="center"/>
      <protection/>
    </xf>
    <xf numFmtId="0" fontId="9" fillId="39" borderId="57" xfId="49" applyFont="1" applyFill="1" applyBorder="1" applyAlignment="1">
      <alignment horizontal="center"/>
      <protection/>
    </xf>
    <xf numFmtId="0" fontId="9" fillId="39" borderId="31" xfId="4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39" borderId="42" xfId="49" applyFont="1" applyFill="1" applyBorder="1" applyAlignment="1">
      <alignment horizontal="center"/>
      <protection/>
    </xf>
    <xf numFmtId="193" fontId="1" fillId="33" borderId="11" xfId="49" applyNumberFormat="1" applyFont="1" applyFill="1" applyBorder="1" applyAlignment="1">
      <alignment horizontal="center"/>
      <protection/>
    </xf>
    <xf numFmtId="193" fontId="6" fillId="41" borderId="11" xfId="49" applyNumberFormat="1" applyFont="1" applyFill="1" applyBorder="1" applyAlignment="1">
      <alignment horizontal="center" vertical="center"/>
      <protection/>
    </xf>
    <xf numFmtId="193" fontId="1" fillId="40" borderId="58" xfId="49" applyNumberFormat="1" applyFont="1" applyFill="1" applyBorder="1" applyAlignment="1">
      <alignment horizontal="center"/>
      <protection/>
    </xf>
    <xf numFmtId="0" fontId="0" fillId="0" borderId="42" xfId="0" applyFont="1" applyBorder="1" applyAlignment="1">
      <alignment/>
    </xf>
    <xf numFmtId="0" fontId="1" fillId="33" borderId="59" xfId="49" applyFont="1" applyFill="1" applyBorder="1" applyAlignment="1">
      <alignment horizontal="center"/>
      <protection/>
    </xf>
    <xf numFmtId="0" fontId="8" fillId="39" borderId="46" xfId="49" applyFont="1" applyFill="1" applyBorder="1" applyAlignment="1">
      <alignment horizontal="center"/>
      <protection/>
    </xf>
    <xf numFmtId="193" fontId="1" fillId="40" borderId="60" xfId="49" applyNumberFormat="1" applyFont="1" applyFill="1" applyBorder="1" applyAlignment="1">
      <alignment horizontal="center"/>
      <protection/>
    </xf>
    <xf numFmtId="0" fontId="8" fillId="39" borderId="26" xfId="49" applyFont="1" applyFill="1" applyBorder="1" applyAlignment="1">
      <alignment horizontal="center"/>
      <protection/>
    </xf>
    <xf numFmtId="193" fontId="1" fillId="33" borderId="11" xfId="49" applyNumberFormat="1" applyFont="1" applyFill="1" applyBorder="1" applyAlignment="1">
      <alignment horizontal="center" vertical="center"/>
      <protection/>
    </xf>
    <xf numFmtId="193" fontId="1" fillId="40" borderId="60" xfId="49" applyNumberFormat="1" applyFont="1" applyFill="1" applyBorder="1" applyAlignment="1">
      <alignment horizontal="center" vertical="center"/>
      <protection/>
    </xf>
    <xf numFmtId="193" fontId="1" fillId="33" borderId="19" xfId="49" applyNumberFormat="1" applyFont="1" applyFill="1" applyBorder="1" applyAlignment="1">
      <alignment horizontal="center" vertical="center"/>
      <protection/>
    </xf>
    <xf numFmtId="0" fontId="9" fillId="39" borderId="24" xfId="49" applyFont="1" applyFill="1" applyBorder="1" applyAlignment="1">
      <alignment horizontal="center"/>
      <protection/>
    </xf>
    <xf numFmtId="0" fontId="9" fillId="39" borderId="26" xfId="49" applyFont="1" applyFill="1" applyBorder="1" applyAlignment="1">
      <alignment horizontal="center"/>
      <protection/>
    </xf>
    <xf numFmtId="0" fontId="8" fillId="39" borderId="61" xfId="49" applyFont="1" applyFill="1" applyBorder="1" applyAlignment="1">
      <alignment wrapText="1"/>
      <protection/>
    </xf>
    <xf numFmtId="0" fontId="8" fillId="39" borderId="56" xfId="49" applyFont="1" applyFill="1" applyBorder="1">
      <alignment/>
      <protection/>
    </xf>
    <xf numFmtId="0" fontId="8" fillId="39" borderId="57" xfId="49" applyFont="1" applyFill="1" applyBorder="1">
      <alignment/>
      <protection/>
    </xf>
    <xf numFmtId="0" fontId="8" fillId="39" borderId="31" xfId="49" applyFont="1" applyFill="1" applyBorder="1">
      <alignment/>
      <protection/>
    </xf>
    <xf numFmtId="0" fontId="8" fillId="39" borderId="34" xfId="49" applyFont="1" applyFill="1" applyBorder="1">
      <alignment/>
      <protection/>
    </xf>
    <xf numFmtId="0" fontId="9" fillId="39" borderId="57" xfId="49" applyFont="1" applyFill="1" applyBorder="1">
      <alignment/>
      <protection/>
    </xf>
    <xf numFmtId="0" fontId="9" fillId="39" borderId="31" xfId="49" applyFont="1" applyFill="1" applyBorder="1">
      <alignment/>
      <protection/>
    </xf>
    <xf numFmtId="0" fontId="19" fillId="39" borderId="62" xfId="49" applyFont="1" applyFill="1" applyBorder="1" applyAlignment="1">
      <alignment/>
      <protection/>
    </xf>
    <xf numFmtId="0" fontId="6" fillId="41" borderId="10" xfId="49" applyFont="1" applyFill="1" applyBorder="1" applyAlignment="1">
      <alignment horizontal="center" vertical="center"/>
      <protection/>
    </xf>
    <xf numFmtId="0" fontId="6" fillId="41" borderId="51" xfId="49" applyFont="1" applyFill="1" applyBorder="1" applyAlignment="1">
      <alignment horizontal="center" vertical="center"/>
      <protection/>
    </xf>
    <xf numFmtId="0" fontId="8" fillId="39" borderId="24" xfId="49" applyFont="1" applyFill="1" applyBorder="1">
      <alignment/>
      <protection/>
    </xf>
    <xf numFmtId="193" fontId="1" fillId="33" borderId="63" xfId="49" applyNumberFormat="1" applyFont="1" applyFill="1" applyBorder="1" applyAlignment="1">
      <alignment horizontal="center"/>
      <protection/>
    </xf>
    <xf numFmtId="193" fontId="1" fillId="33" borderId="35" xfId="49" applyNumberFormat="1" applyFont="1" applyFill="1" applyBorder="1" applyAlignment="1">
      <alignment horizontal="center"/>
      <protection/>
    </xf>
    <xf numFmtId="0" fontId="8" fillId="39" borderId="12" xfId="49" applyFont="1" applyFill="1" applyBorder="1" applyAlignment="1">
      <alignment horizontal="center"/>
      <protection/>
    </xf>
    <xf numFmtId="0" fontId="1" fillId="33" borderId="64" xfId="49" applyFont="1" applyFill="1" applyBorder="1" applyAlignment="1">
      <alignment horizontal="center"/>
      <protection/>
    </xf>
    <xf numFmtId="193" fontId="1" fillId="40" borderId="65" xfId="49" applyNumberFormat="1" applyFont="1" applyFill="1" applyBorder="1" applyAlignment="1">
      <alignment horizontal="center"/>
      <protection/>
    </xf>
    <xf numFmtId="0" fontId="8" fillId="39" borderId="42" xfId="49" applyFont="1" applyFill="1" applyBorder="1" applyAlignment="1">
      <alignment wrapText="1"/>
      <protection/>
    </xf>
    <xf numFmtId="0" fontId="1" fillId="33" borderId="24" xfId="49" applyFont="1" applyFill="1" applyBorder="1" applyAlignment="1">
      <alignment horizontal="center" wrapText="1"/>
      <protection/>
    </xf>
    <xf numFmtId="0" fontId="1" fillId="40" borderId="24" xfId="49" applyFont="1" applyFill="1" applyBorder="1" applyAlignment="1">
      <alignment horizontal="center" wrapText="1"/>
      <protection/>
    </xf>
    <xf numFmtId="0" fontId="1" fillId="33" borderId="15" xfId="49" applyFont="1" applyFill="1" applyBorder="1" applyAlignment="1">
      <alignment horizontal="center" wrapText="1"/>
      <protection/>
    </xf>
    <xf numFmtId="0" fontId="1" fillId="40" borderId="15" xfId="49" applyFont="1" applyFill="1" applyBorder="1" applyAlignment="1">
      <alignment horizontal="center" wrapText="1"/>
      <protection/>
    </xf>
    <xf numFmtId="193" fontId="1" fillId="33" borderId="16" xfId="49" applyNumberFormat="1" applyFont="1" applyFill="1" applyBorder="1" applyAlignment="1">
      <alignment horizontal="center" wrapText="1"/>
      <protection/>
    </xf>
    <xf numFmtId="193" fontId="1" fillId="40" borderId="16" xfId="49" applyNumberFormat="1" applyFont="1" applyFill="1" applyBorder="1" applyAlignment="1">
      <alignment horizontal="center" wrapText="1"/>
      <protection/>
    </xf>
    <xf numFmtId="193" fontId="1" fillId="33" borderId="26" xfId="49" applyNumberFormat="1" applyFont="1" applyFill="1" applyBorder="1" applyAlignment="1">
      <alignment horizontal="center" wrapText="1"/>
      <protection/>
    </xf>
    <xf numFmtId="193" fontId="1" fillId="40" borderId="26" xfId="49" applyNumberFormat="1" applyFont="1" applyFill="1" applyBorder="1" applyAlignment="1">
      <alignment horizontal="center" wrapText="1"/>
      <protection/>
    </xf>
    <xf numFmtId="0" fontId="6" fillId="41" borderId="45" xfId="49" applyFont="1" applyFill="1" applyBorder="1" applyAlignment="1">
      <alignment horizontal="center" vertical="center"/>
      <protection/>
    </xf>
    <xf numFmtId="193" fontId="6" fillId="41" borderId="26" xfId="49" applyNumberFormat="1" applyFont="1" applyFill="1" applyBorder="1" applyAlignment="1">
      <alignment horizontal="center"/>
      <protection/>
    </xf>
    <xf numFmtId="193" fontId="6" fillId="41" borderId="52" xfId="49" applyNumberFormat="1" applyFont="1" applyFill="1" applyBorder="1" applyAlignment="1">
      <alignment horizontal="center"/>
      <protection/>
    </xf>
    <xf numFmtId="0" fontId="8" fillId="39" borderId="45" xfId="49" applyFont="1" applyFill="1" applyBorder="1">
      <alignment/>
      <protection/>
    </xf>
    <xf numFmtId="0" fontId="1" fillId="33" borderId="45" xfId="49" applyFont="1" applyFill="1" applyBorder="1" applyAlignment="1">
      <alignment horizontal="center" wrapText="1"/>
      <protection/>
    </xf>
    <xf numFmtId="0" fontId="8" fillId="39" borderId="26" xfId="49" applyFont="1" applyFill="1" applyBorder="1">
      <alignment/>
      <protection/>
    </xf>
    <xf numFmtId="0" fontId="1" fillId="40" borderId="45" xfId="49" applyFont="1" applyFill="1" applyBorder="1" applyAlignment="1">
      <alignment horizontal="center" wrapText="1"/>
      <protection/>
    </xf>
    <xf numFmtId="0" fontId="9" fillId="39" borderId="24" xfId="49" applyFont="1" applyFill="1" applyBorder="1">
      <alignment/>
      <protection/>
    </xf>
    <xf numFmtId="0" fontId="9" fillId="39" borderId="26" xfId="49" applyFont="1" applyFill="1" applyBorder="1">
      <alignment/>
      <protection/>
    </xf>
    <xf numFmtId="0" fontId="8" fillId="39" borderId="45" xfId="49" applyFont="1" applyFill="1" applyBorder="1" applyAlignment="1">
      <alignment wrapText="1"/>
      <protection/>
    </xf>
    <xf numFmtId="180" fontId="0" fillId="0" borderId="0" xfId="0" applyNumberFormat="1" applyAlignment="1">
      <alignment horizontal="center" vertical="center"/>
    </xf>
    <xf numFmtId="0" fontId="1" fillId="39" borderId="66" xfId="49" applyFont="1" applyFill="1" applyBorder="1">
      <alignment/>
      <protection/>
    </xf>
    <xf numFmtId="0" fontId="18" fillId="33" borderId="59" xfId="49" applyFont="1" applyFill="1" applyBorder="1" applyAlignment="1">
      <alignment horizontal="center"/>
      <protection/>
    </xf>
    <xf numFmtId="0" fontId="18" fillId="40" borderId="17" xfId="49" applyFont="1" applyFill="1" applyBorder="1" applyAlignment="1">
      <alignment horizontal="center"/>
      <protection/>
    </xf>
    <xf numFmtId="0" fontId="1" fillId="39" borderId="52" xfId="49" applyFont="1" applyFill="1" applyBorder="1">
      <alignment/>
      <protection/>
    </xf>
    <xf numFmtId="193" fontId="18" fillId="33" borderId="11" xfId="49" applyNumberFormat="1" applyFont="1" applyFill="1" applyBorder="1" applyAlignment="1">
      <alignment horizontal="center"/>
      <protection/>
    </xf>
    <xf numFmtId="193" fontId="18" fillId="40" borderId="60" xfId="49" applyNumberFormat="1" applyFont="1" applyFill="1" applyBorder="1" applyAlignment="1">
      <alignment horizontal="center"/>
      <protection/>
    </xf>
    <xf numFmtId="0" fontId="1" fillId="39" borderId="67" xfId="49" applyFont="1" applyFill="1" applyBorder="1">
      <alignment/>
      <protection/>
    </xf>
    <xf numFmtId="193" fontId="18" fillId="33" borderId="19" xfId="49" applyNumberFormat="1" applyFont="1" applyFill="1" applyBorder="1" applyAlignment="1">
      <alignment horizontal="center"/>
      <protection/>
    </xf>
    <xf numFmtId="193" fontId="18" fillId="40" borderId="19" xfId="49" applyNumberFormat="1" applyFont="1" applyFill="1" applyBorder="1" applyAlignment="1">
      <alignment horizontal="center"/>
      <protection/>
    </xf>
    <xf numFmtId="193" fontId="18" fillId="40" borderId="58" xfId="49" applyNumberFormat="1" applyFont="1" applyFill="1" applyBorder="1" applyAlignment="1">
      <alignment horizontal="center"/>
      <protection/>
    </xf>
    <xf numFmtId="0" fontId="15" fillId="39" borderId="50" xfId="49" applyFont="1" applyFill="1" applyBorder="1">
      <alignment/>
      <protection/>
    </xf>
    <xf numFmtId="0" fontId="15" fillId="39" borderId="52" xfId="49" applyFont="1" applyFill="1" applyBorder="1">
      <alignment/>
      <protection/>
    </xf>
    <xf numFmtId="0" fontId="1" fillId="39" borderId="66" xfId="49" applyFont="1" applyFill="1" applyBorder="1" applyAlignment="1">
      <alignment wrapText="1"/>
      <protection/>
    </xf>
    <xf numFmtId="0" fontId="1" fillId="39" borderId="67" xfId="49" applyFont="1" applyFill="1" applyBorder="1" applyAlignment="1">
      <alignment wrapText="1"/>
      <protection/>
    </xf>
    <xf numFmtId="0" fontId="1" fillId="39" borderId="50" xfId="49" applyFont="1" applyFill="1" applyBorder="1" applyAlignment="1">
      <alignment wrapText="1"/>
      <protection/>
    </xf>
    <xf numFmtId="0" fontId="18" fillId="42" borderId="50" xfId="49" applyFont="1" applyFill="1" applyBorder="1" applyAlignment="1">
      <alignment horizontal="center"/>
      <protection/>
    </xf>
    <xf numFmtId="0" fontId="18" fillId="42" borderId="51" xfId="49" applyFont="1" applyFill="1" applyBorder="1" applyAlignment="1">
      <alignment horizontal="center"/>
      <protection/>
    </xf>
    <xf numFmtId="0" fontId="18" fillId="42" borderId="53" xfId="49" applyFont="1" applyFill="1" applyBorder="1" applyAlignment="1">
      <alignment horizontal="center"/>
      <protection/>
    </xf>
    <xf numFmtId="0" fontId="18" fillId="42" borderId="43" xfId="49" applyFont="1" applyFill="1" applyBorder="1" applyAlignment="1">
      <alignment horizontal="center"/>
      <protection/>
    </xf>
    <xf numFmtId="0" fontId="18" fillId="42" borderId="10" xfId="49" applyFont="1" applyFill="1" applyBorder="1" applyAlignment="1">
      <alignment horizontal="center"/>
      <protection/>
    </xf>
    <xf numFmtId="0" fontId="18" fillId="42" borderId="54" xfId="49" applyFont="1" applyFill="1" applyBorder="1" applyAlignment="1">
      <alignment horizontal="center"/>
      <protection/>
    </xf>
    <xf numFmtId="193" fontId="18" fillId="42" borderId="52" xfId="49" applyNumberFormat="1" applyFont="1" applyFill="1" applyBorder="1" applyAlignment="1">
      <alignment horizontal="center"/>
      <protection/>
    </xf>
    <xf numFmtId="193" fontId="18" fillId="42" borderId="11" xfId="49" applyNumberFormat="1" applyFont="1" applyFill="1" applyBorder="1" applyAlignment="1">
      <alignment horizontal="center"/>
      <protection/>
    </xf>
    <xf numFmtId="193" fontId="18" fillId="42" borderId="60" xfId="49" applyNumberFormat="1" applyFont="1" applyFill="1" applyBorder="1" applyAlignment="1">
      <alignment horizontal="center"/>
      <protection/>
    </xf>
    <xf numFmtId="0" fontId="1" fillId="43" borderId="24" xfId="49" applyFont="1" applyFill="1" applyBorder="1" applyAlignment="1">
      <alignment horizontal="center" vertical="center"/>
      <protection/>
    </xf>
    <xf numFmtId="0" fontId="1" fillId="43" borderId="15" xfId="49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/>
      <protection/>
    </xf>
    <xf numFmtId="193" fontId="1" fillId="43" borderId="1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/>
      <protection/>
    </xf>
    <xf numFmtId="0" fontId="15" fillId="43" borderId="24" xfId="49" applyFont="1" applyFill="1" applyBorder="1" applyAlignment="1">
      <alignment horizontal="center" vertical="center"/>
      <protection/>
    </xf>
    <xf numFmtId="0" fontId="15" fillId="43" borderId="15" xfId="49" applyFont="1" applyFill="1" applyBorder="1" applyAlignment="1">
      <alignment horizontal="center" vertical="center"/>
      <protection/>
    </xf>
    <xf numFmtId="0" fontId="1" fillId="43" borderId="45" xfId="49" applyFont="1" applyFill="1" applyBorder="1" applyAlignment="1">
      <alignment horizontal="center" vertical="center" wrapText="1"/>
      <protection/>
    </xf>
    <xf numFmtId="0" fontId="1" fillId="43" borderId="16" xfId="49" applyFont="1" applyFill="1" applyBorder="1" applyAlignment="1">
      <alignment horizontal="center" vertical="center" wrapText="1"/>
      <protection/>
    </xf>
    <xf numFmtId="0" fontId="1" fillId="43" borderId="24" xfId="49" applyFont="1" applyFill="1" applyBorder="1" applyAlignment="1">
      <alignment horizontal="center" vertical="center" wrapText="1"/>
      <protection/>
    </xf>
    <xf numFmtId="0" fontId="6" fillId="43" borderId="45" xfId="49" applyFont="1" applyFill="1" applyBorder="1" applyAlignment="1">
      <alignment horizontal="center" vertical="center"/>
      <protection/>
    </xf>
    <xf numFmtId="193" fontId="6" fillId="43" borderId="26" xfId="49" applyNumberFormat="1" applyFont="1" applyFill="1" applyBorder="1" applyAlignment="1">
      <alignment horizontal="center" vertical="center"/>
      <protection/>
    </xf>
    <xf numFmtId="0" fontId="6" fillId="41" borderId="68" xfId="49" applyFont="1" applyFill="1" applyBorder="1" applyAlignment="1">
      <alignment horizontal="center" vertical="center"/>
      <protection/>
    </xf>
    <xf numFmtId="0" fontId="6" fillId="41" borderId="22" xfId="49" applyFont="1" applyFill="1" applyBorder="1" applyAlignment="1">
      <alignment horizontal="center" vertical="center"/>
      <protection/>
    </xf>
    <xf numFmtId="193" fontId="17" fillId="41" borderId="38" xfId="0" applyNumberFormat="1" applyFont="1" applyFill="1" applyBorder="1" applyAlignment="1">
      <alignment horizontal="center" vertical="center"/>
    </xf>
    <xf numFmtId="193" fontId="1" fillId="43" borderId="46" xfId="49" applyNumberFormat="1" applyFont="1" applyFill="1" applyBorder="1" applyAlignment="1">
      <alignment horizontal="center" vertical="center"/>
      <protection/>
    </xf>
    <xf numFmtId="193" fontId="1" fillId="43" borderId="36" xfId="49" applyNumberFormat="1" applyFont="1" applyFill="1" applyBorder="1" applyAlignment="1">
      <alignment horizontal="center" vertical="center"/>
      <protection/>
    </xf>
    <xf numFmtId="0" fontId="6" fillId="43" borderId="24" xfId="49" applyFont="1" applyFill="1" applyBorder="1" applyAlignment="1">
      <alignment horizontal="center" vertical="center"/>
      <protection/>
    </xf>
    <xf numFmtId="0" fontId="6" fillId="43" borderId="15" xfId="49" applyFont="1" applyFill="1" applyBorder="1" applyAlignment="1">
      <alignment horizontal="center" vertical="center"/>
      <protection/>
    </xf>
    <xf numFmtId="0" fontId="6" fillId="40" borderId="51" xfId="49" applyFont="1" applyFill="1" applyBorder="1" applyAlignment="1">
      <alignment horizontal="center" vertical="center"/>
      <protection/>
    </xf>
    <xf numFmtId="0" fontId="6" fillId="40" borderId="10" xfId="49" applyFont="1" applyFill="1" applyBorder="1" applyAlignment="1">
      <alignment horizontal="center" vertical="center"/>
      <protection/>
    </xf>
    <xf numFmtId="193" fontId="6" fillId="40" borderId="11" xfId="49" applyNumberFormat="1" applyFont="1" applyFill="1" applyBorder="1" applyAlignment="1">
      <alignment horizontal="center" vertical="center"/>
      <protection/>
    </xf>
    <xf numFmtId="193" fontId="1" fillId="33" borderId="37" xfId="49" applyNumberFormat="1" applyFont="1" applyFill="1" applyBorder="1" applyAlignment="1">
      <alignment horizontal="center" vertical="center" wrapText="1"/>
      <protection/>
    </xf>
    <xf numFmtId="193" fontId="1" fillId="33" borderId="35" xfId="49" applyNumberFormat="1" applyFont="1" applyFill="1" applyBorder="1" applyAlignment="1">
      <alignment horizontal="center" vertical="center" wrapText="1"/>
      <protection/>
    </xf>
    <xf numFmtId="193" fontId="1" fillId="33" borderId="63" xfId="49" applyNumberFormat="1" applyFont="1" applyFill="1" applyBorder="1" applyAlignment="1">
      <alignment horizontal="center" vertical="center" wrapText="1"/>
      <protection/>
    </xf>
    <xf numFmtId="193" fontId="1" fillId="33" borderId="30" xfId="49" applyNumberFormat="1" applyFont="1" applyFill="1" applyBorder="1" applyAlignment="1">
      <alignment horizontal="center" vertical="center" wrapText="1"/>
      <protection/>
    </xf>
    <xf numFmtId="0" fontId="1" fillId="33" borderId="51" xfId="49" applyFont="1" applyFill="1" applyBorder="1" applyAlignment="1">
      <alignment horizontal="center" vertical="center" wrapText="1"/>
      <protection/>
    </xf>
    <xf numFmtId="0" fontId="1" fillId="33" borderId="59" xfId="49" applyFont="1" applyFill="1" applyBorder="1" applyAlignment="1">
      <alignment horizontal="center" vertical="center" wrapText="1"/>
      <protection/>
    </xf>
    <xf numFmtId="0" fontId="1" fillId="33" borderId="10" xfId="49" applyFont="1" applyFill="1" applyBorder="1" applyAlignment="1">
      <alignment horizontal="center" vertical="center" wrapText="1"/>
      <protection/>
    </xf>
    <xf numFmtId="193" fontId="1" fillId="33" borderId="19" xfId="49" applyNumberFormat="1" applyFont="1" applyFill="1" applyBorder="1" applyAlignment="1">
      <alignment horizontal="center" vertical="center" wrapText="1"/>
      <protection/>
    </xf>
    <xf numFmtId="193" fontId="1" fillId="33" borderId="11" xfId="49" applyNumberFormat="1" applyFont="1" applyFill="1" applyBorder="1" applyAlignment="1">
      <alignment horizontal="center" vertical="center" wrapText="1"/>
      <protection/>
    </xf>
    <xf numFmtId="0" fontId="1" fillId="33" borderId="19" xfId="49" applyFont="1" applyFill="1" applyBorder="1" applyAlignment="1">
      <alignment horizontal="center" vertical="center" wrapText="1"/>
      <protection/>
    </xf>
    <xf numFmtId="0" fontId="1" fillId="33" borderId="64" xfId="49" applyFont="1" applyFill="1" applyBorder="1" applyAlignment="1">
      <alignment horizontal="center" vertical="center" wrapText="1"/>
      <protection/>
    </xf>
    <xf numFmtId="0" fontId="19" fillId="39" borderId="69" xfId="49" applyFont="1" applyFill="1" applyBorder="1" applyAlignment="1">
      <alignment horizontal="left" wrapText="1"/>
      <protection/>
    </xf>
    <xf numFmtId="0" fontId="1" fillId="33" borderId="68" xfId="49" applyFont="1" applyFill="1" applyBorder="1" applyAlignment="1">
      <alignment horizontal="center" vertical="center" wrapText="1"/>
      <protection/>
    </xf>
    <xf numFmtId="0" fontId="1" fillId="33" borderId="70" xfId="49" applyFont="1" applyFill="1" applyBorder="1" applyAlignment="1">
      <alignment horizontal="center" vertical="center" wrapText="1"/>
      <protection/>
    </xf>
    <xf numFmtId="0" fontId="1" fillId="33" borderId="22" xfId="49" applyFont="1" applyFill="1" applyBorder="1" applyAlignment="1">
      <alignment horizontal="center" vertical="center" wrapText="1"/>
      <protection/>
    </xf>
    <xf numFmtId="193" fontId="1" fillId="33" borderId="38" xfId="49" applyNumberFormat="1" applyFont="1" applyFill="1" applyBorder="1" applyAlignment="1">
      <alignment horizontal="center" vertical="center" wrapText="1"/>
      <protection/>
    </xf>
    <xf numFmtId="193" fontId="1" fillId="33" borderId="20" xfId="49" applyNumberFormat="1" applyFont="1" applyFill="1" applyBorder="1" applyAlignment="1">
      <alignment horizontal="center" vertical="center" wrapText="1"/>
      <protection/>
    </xf>
    <xf numFmtId="0" fontId="20" fillId="41" borderId="69" xfId="49" applyFont="1" applyFill="1" applyBorder="1" applyAlignment="1">
      <alignment/>
      <protection/>
    </xf>
    <xf numFmtId="0" fontId="20" fillId="41" borderId="24" xfId="49" applyFont="1" applyFill="1" applyBorder="1" applyAlignment="1">
      <alignment horizontal="center" wrapText="1"/>
      <protection/>
    </xf>
    <xf numFmtId="0" fontId="20" fillId="41" borderId="15" xfId="49" applyFont="1" applyFill="1" applyBorder="1" applyAlignment="1">
      <alignment/>
      <protection/>
    </xf>
    <xf numFmtId="0" fontId="19" fillId="40" borderId="71" xfId="49" applyFont="1" applyFill="1" applyBorder="1" applyAlignment="1">
      <alignment horizontal="center" vertical="center" wrapText="1"/>
      <protection/>
    </xf>
    <xf numFmtId="0" fontId="19" fillId="40" borderId="27" xfId="49" applyFont="1" applyFill="1" applyBorder="1" applyAlignment="1">
      <alignment horizontal="center" vertical="center"/>
      <protection/>
    </xf>
    <xf numFmtId="0" fontId="19" fillId="40" borderId="72" xfId="49" applyFont="1" applyFill="1" applyBorder="1" applyAlignment="1">
      <alignment horizontal="center" vertical="center"/>
      <protection/>
    </xf>
    <xf numFmtId="0" fontId="19" fillId="39" borderId="54" xfId="49" applyFont="1" applyFill="1" applyBorder="1" applyAlignment="1">
      <alignment horizontal="center"/>
      <protection/>
    </xf>
    <xf numFmtId="0" fontId="19" fillId="39" borderId="60" xfId="49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wrapText="1"/>
      <protection/>
    </xf>
    <xf numFmtId="49" fontId="7" fillId="39" borderId="44" xfId="49" applyNumberFormat="1" applyFont="1" applyFill="1" applyBorder="1" applyAlignment="1">
      <alignment horizontal="center" vertical="center" wrapText="1"/>
      <protection/>
    </xf>
    <xf numFmtId="49" fontId="7" fillId="39" borderId="18" xfId="49" applyNumberFormat="1" applyFont="1" applyFill="1" applyBorder="1" applyAlignment="1">
      <alignment horizontal="center" vertical="center" wrapText="1"/>
      <protection/>
    </xf>
    <xf numFmtId="49" fontId="7" fillId="39" borderId="62" xfId="49" applyNumberFormat="1" applyFont="1" applyFill="1" applyBorder="1" applyAlignment="1">
      <alignment horizontal="center" vertical="center" wrapText="1"/>
      <protection/>
    </xf>
    <xf numFmtId="0" fontId="1" fillId="39" borderId="45" xfId="49" applyFont="1" applyFill="1" applyBorder="1">
      <alignment/>
      <protection/>
    </xf>
    <xf numFmtId="0" fontId="1" fillId="0" borderId="61" xfId="49" applyFont="1" applyFill="1" applyBorder="1" applyAlignment="1">
      <alignment horizontal="center"/>
      <protection/>
    </xf>
    <xf numFmtId="0" fontId="1" fillId="0" borderId="55" xfId="49" applyFont="1" applyFill="1" applyBorder="1" applyAlignment="1">
      <alignment horizontal="center"/>
      <protection/>
    </xf>
    <xf numFmtId="0" fontId="6" fillId="37" borderId="15" xfId="49" applyFont="1" applyFill="1" applyBorder="1" applyAlignment="1">
      <alignment horizontal="center"/>
      <protection/>
    </xf>
    <xf numFmtId="0" fontId="1" fillId="0" borderId="22" xfId="49" applyFont="1" applyFill="1" applyBorder="1" applyAlignment="1">
      <alignment horizontal="center"/>
      <protection/>
    </xf>
    <xf numFmtId="0" fontId="1" fillId="0" borderId="10" xfId="49" applyFont="1" applyFill="1" applyBorder="1" applyAlignment="1">
      <alignment horizontal="center"/>
      <protection/>
    </xf>
    <xf numFmtId="0" fontId="1" fillId="0" borderId="23" xfId="49" applyFont="1" applyFill="1" applyBorder="1" applyAlignment="1">
      <alignment horizontal="center"/>
      <protection/>
    </xf>
    <xf numFmtId="0" fontId="1" fillId="35" borderId="22" xfId="49" applyFont="1" applyFill="1" applyBorder="1" applyAlignment="1">
      <alignment horizontal="center"/>
      <protection/>
    </xf>
    <xf numFmtId="0" fontId="1" fillId="35" borderId="23" xfId="49" applyFont="1" applyFill="1" applyBorder="1" applyAlignment="1">
      <alignment horizontal="center"/>
      <protection/>
    </xf>
    <xf numFmtId="0" fontId="6" fillId="37" borderId="25" xfId="49" applyFont="1" applyFill="1" applyBorder="1" applyAlignment="1">
      <alignment horizontal="center"/>
      <protection/>
    </xf>
    <xf numFmtId="180" fontId="0" fillId="0" borderId="0" xfId="0" applyNumberFormat="1" applyFont="1" applyAlignment="1">
      <alignment/>
    </xf>
    <xf numFmtId="0" fontId="1" fillId="0" borderId="0" xfId="49" applyFont="1" applyFill="1" applyBorder="1" applyAlignment="1">
      <alignment horizontal="center"/>
      <protection/>
    </xf>
    <xf numFmtId="0" fontId="1" fillId="0" borderId="41" xfId="49" applyFont="1" applyFill="1" applyBorder="1" applyAlignment="1">
      <alignment horizontal="center"/>
      <protection/>
    </xf>
    <xf numFmtId="0" fontId="1" fillId="0" borderId="22" xfId="49" applyFont="1" applyBorder="1" applyAlignment="1">
      <alignment horizontal="center" vertical="top" wrapText="1"/>
      <protection/>
    </xf>
    <xf numFmtId="0" fontId="1" fillId="0" borderId="10" xfId="49" applyFont="1" applyBorder="1" applyAlignment="1">
      <alignment horizontal="center" vertical="top" wrapText="1"/>
      <protection/>
    </xf>
    <xf numFmtId="0" fontId="1" fillId="0" borderId="23" xfId="49" applyFont="1" applyBorder="1" applyAlignment="1">
      <alignment horizontal="center" vertical="top" wrapText="1"/>
      <protection/>
    </xf>
    <xf numFmtId="0" fontId="1" fillId="0" borderId="20" xfId="49" applyFont="1" applyFill="1" applyBorder="1" applyAlignment="1">
      <alignment horizontal="center"/>
      <protection/>
    </xf>
    <xf numFmtId="0" fontId="1" fillId="0" borderId="19" xfId="49" applyFont="1" applyFill="1" applyBorder="1" applyAlignment="1">
      <alignment horizontal="center"/>
      <protection/>
    </xf>
    <xf numFmtId="0" fontId="1" fillId="0" borderId="21" xfId="49" applyFont="1" applyFill="1" applyBorder="1" applyAlignment="1">
      <alignment horizontal="center"/>
      <protection/>
    </xf>
    <xf numFmtId="0" fontId="1" fillId="35" borderId="20" xfId="49" applyFont="1" applyFill="1" applyBorder="1" applyAlignment="1">
      <alignment horizontal="center"/>
      <protection/>
    </xf>
    <xf numFmtId="0" fontId="1" fillId="35" borderId="21" xfId="49" applyFont="1" applyFill="1" applyBorder="1" applyAlignment="1">
      <alignment horizontal="center"/>
      <protection/>
    </xf>
    <xf numFmtId="0" fontId="6" fillId="37" borderId="26" xfId="49" applyFont="1" applyFill="1" applyBorder="1" applyAlignment="1">
      <alignment horizontal="center"/>
      <protection/>
    </xf>
    <xf numFmtId="0" fontId="6" fillId="37" borderId="31" xfId="49" applyFont="1" applyFill="1" applyBorder="1" applyAlignment="1">
      <alignment horizontal="center"/>
      <protection/>
    </xf>
    <xf numFmtId="0" fontId="21" fillId="37" borderId="32" xfId="49" applyFont="1" applyFill="1" applyBorder="1" applyAlignment="1">
      <alignment horizontal="center"/>
      <protection/>
    </xf>
    <xf numFmtId="0" fontId="21" fillId="37" borderId="73" xfId="49" applyFont="1" applyFill="1" applyBorder="1" applyAlignment="1">
      <alignment horizontal="center"/>
      <protection/>
    </xf>
    <xf numFmtId="0" fontId="21" fillId="37" borderId="74" xfId="49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1" fillId="44" borderId="59" xfId="49" applyFont="1" applyFill="1" applyBorder="1" applyAlignment="1">
      <alignment horizontal="center"/>
      <protection/>
    </xf>
    <xf numFmtId="0" fontId="21" fillId="37" borderId="75" xfId="49" applyFont="1" applyFill="1" applyBorder="1" applyAlignment="1">
      <alignment horizontal="center"/>
      <protection/>
    </xf>
    <xf numFmtId="49" fontId="7" fillId="39" borderId="32" xfId="49" applyNumberFormat="1" applyFont="1" applyFill="1" applyBorder="1" applyAlignment="1">
      <alignment horizontal="center" vertical="center" wrapText="1"/>
      <protection/>
    </xf>
    <xf numFmtId="49" fontId="7" fillId="39" borderId="73" xfId="49" applyNumberFormat="1" applyFont="1" applyFill="1" applyBorder="1" applyAlignment="1">
      <alignment horizontal="center" vertical="center" wrapText="1"/>
      <protection/>
    </xf>
    <xf numFmtId="49" fontId="7" fillId="39" borderId="75" xfId="49" applyNumberFormat="1" applyFont="1" applyFill="1" applyBorder="1" applyAlignment="1">
      <alignment horizontal="center" vertical="center" wrapText="1"/>
      <protection/>
    </xf>
    <xf numFmtId="0" fontId="1" fillId="39" borderId="42" xfId="49" applyFont="1" applyFill="1" applyBorder="1" applyAlignment="1">
      <alignment vertical="center"/>
      <protection/>
    </xf>
    <xf numFmtId="0" fontId="1" fillId="0" borderId="50" xfId="49" applyFont="1" applyFill="1" applyBorder="1" applyAlignment="1">
      <alignment horizontal="center"/>
      <protection/>
    </xf>
    <xf numFmtId="0" fontId="1" fillId="0" borderId="51" xfId="49" applyFont="1" applyFill="1" applyBorder="1" applyAlignment="1">
      <alignment horizontal="center"/>
      <protection/>
    </xf>
    <xf numFmtId="0" fontId="6" fillId="40" borderId="53" xfId="49" applyFont="1" applyFill="1" applyBorder="1" applyAlignment="1">
      <alignment horizontal="center"/>
      <protection/>
    </xf>
    <xf numFmtId="0" fontId="1" fillId="35" borderId="50" xfId="49" applyFont="1" applyFill="1" applyBorder="1" applyAlignment="1">
      <alignment horizontal="center"/>
      <protection/>
    </xf>
    <xf numFmtId="0" fontId="1" fillId="35" borderId="53" xfId="49" applyFont="1" applyFill="1" applyBorder="1" applyAlignment="1">
      <alignment horizontal="center"/>
      <protection/>
    </xf>
    <xf numFmtId="0" fontId="6" fillId="40" borderId="24" xfId="49" applyFont="1" applyFill="1" applyBorder="1" applyAlignment="1">
      <alignment horizontal="center"/>
      <protection/>
    </xf>
    <xf numFmtId="1" fontId="1" fillId="0" borderId="0" xfId="49" applyNumberFormat="1" applyFont="1" applyFill="1" applyBorder="1">
      <alignment/>
      <protection/>
    </xf>
    <xf numFmtId="180" fontId="1" fillId="0" borderId="0" xfId="49" applyNumberFormat="1" applyFont="1" applyFill="1" applyBorder="1">
      <alignment/>
      <protection/>
    </xf>
    <xf numFmtId="180" fontId="0" fillId="0" borderId="0" xfId="0" applyNumberFormat="1" applyFill="1" applyBorder="1" applyAlignment="1">
      <alignment/>
    </xf>
    <xf numFmtId="0" fontId="1" fillId="39" borderId="15" xfId="49" applyFont="1" applyFill="1" applyBorder="1" applyAlignment="1">
      <alignment vertical="center"/>
      <protection/>
    </xf>
    <xf numFmtId="0" fontId="1" fillId="0" borderId="43" xfId="49" applyFont="1" applyFill="1" applyBorder="1" applyAlignment="1">
      <alignment horizontal="center"/>
      <protection/>
    </xf>
    <xf numFmtId="0" fontId="6" fillId="40" borderId="54" xfId="49" applyFont="1" applyFill="1" applyBorder="1" applyAlignment="1">
      <alignment horizontal="center"/>
      <protection/>
    </xf>
    <xf numFmtId="0" fontId="1" fillId="35" borderId="43" xfId="49" applyFont="1" applyFill="1" applyBorder="1" applyAlignment="1">
      <alignment horizontal="center"/>
      <protection/>
    </xf>
    <xf numFmtId="0" fontId="1" fillId="35" borderId="54" xfId="49" applyFont="1" applyFill="1" applyBorder="1" applyAlignment="1">
      <alignment horizontal="center"/>
      <protection/>
    </xf>
    <xf numFmtId="0" fontId="6" fillId="40" borderId="15" xfId="49" applyFont="1" applyFill="1" applyBorder="1" applyAlignment="1">
      <alignment horizontal="center"/>
      <protection/>
    </xf>
    <xf numFmtId="0" fontId="8" fillId="39" borderId="76" xfId="49" applyFont="1" applyFill="1" applyBorder="1" applyAlignment="1">
      <alignment horizontal="center"/>
      <protection/>
    </xf>
    <xf numFmtId="0" fontId="1" fillId="39" borderId="46" xfId="49" applyFont="1" applyFill="1" applyBorder="1" applyAlignment="1">
      <alignment vertical="center"/>
      <protection/>
    </xf>
    <xf numFmtId="193" fontId="1" fillId="0" borderId="52" xfId="49" applyNumberFormat="1" applyFont="1" applyFill="1" applyBorder="1" applyAlignment="1">
      <alignment horizontal="center" vertical="center"/>
      <protection/>
    </xf>
    <xf numFmtId="193" fontId="1" fillId="0" borderId="11" xfId="49" applyNumberFormat="1" applyFont="1" applyFill="1" applyBorder="1" applyAlignment="1">
      <alignment horizontal="center" vertical="center"/>
      <protection/>
    </xf>
    <xf numFmtId="193" fontId="1" fillId="0" borderId="60" xfId="49" applyNumberFormat="1" applyFont="1" applyFill="1" applyBorder="1" applyAlignment="1">
      <alignment horizontal="center" vertical="center"/>
      <protection/>
    </xf>
    <xf numFmtId="193" fontId="1" fillId="40" borderId="26" xfId="49" applyNumberFormat="1" applyFont="1" applyFill="1" applyBorder="1" applyAlignment="1">
      <alignment horizontal="center" vertical="center"/>
      <protection/>
    </xf>
    <xf numFmtId="193" fontId="1" fillId="0" borderId="52" xfId="49" applyNumberFormat="1" applyFont="1" applyFill="1" applyBorder="1" applyAlignment="1">
      <alignment horizontal="center"/>
      <protection/>
    </xf>
    <xf numFmtId="193" fontId="1" fillId="0" borderId="11" xfId="49" applyNumberFormat="1" applyFont="1" applyFill="1" applyBorder="1" applyAlignment="1">
      <alignment horizontal="center"/>
      <protection/>
    </xf>
    <xf numFmtId="193" fontId="1" fillId="0" borderId="60" xfId="49" applyNumberFormat="1" applyFont="1" applyFill="1" applyBorder="1" applyAlignment="1">
      <alignment horizontal="center"/>
      <protection/>
    </xf>
    <xf numFmtId="193" fontId="1" fillId="40" borderId="26" xfId="49" applyNumberFormat="1" applyFont="1" applyFill="1" applyBorder="1" applyAlignment="1">
      <alignment horizontal="center"/>
      <protection/>
    </xf>
    <xf numFmtId="0" fontId="1" fillId="39" borderId="56" xfId="49" applyFont="1" applyFill="1" applyBorder="1">
      <alignment/>
      <protection/>
    </xf>
    <xf numFmtId="0" fontId="1" fillId="39" borderId="25" xfId="49" applyFont="1" applyFill="1" applyBorder="1">
      <alignment/>
      <protection/>
    </xf>
    <xf numFmtId="0" fontId="1" fillId="39" borderId="34" xfId="49" applyFont="1" applyFill="1" applyBorder="1">
      <alignment/>
      <protection/>
    </xf>
    <xf numFmtId="0" fontId="1" fillId="39" borderId="57" xfId="49" applyFont="1" applyFill="1" applyBorder="1">
      <alignment/>
      <protection/>
    </xf>
    <xf numFmtId="0" fontId="1" fillId="39" borderId="31" xfId="49" applyFont="1" applyFill="1" applyBorder="1">
      <alignment/>
      <protection/>
    </xf>
    <xf numFmtId="0" fontId="15" fillId="39" borderId="57" xfId="49" applyFont="1" applyFill="1" applyBorder="1">
      <alignment/>
      <protection/>
    </xf>
    <xf numFmtId="0" fontId="15" fillId="39" borderId="25" xfId="49" applyFont="1" applyFill="1" applyBorder="1">
      <alignment/>
      <protection/>
    </xf>
    <xf numFmtId="0" fontId="15" fillId="39" borderId="31" xfId="49" applyFont="1" applyFill="1" applyBorder="1">
      <alignment/>
      <protection/>
    </xf>
    <xf numFmtId="0" fontId="1" fillId="0" borderId="66" xfId="49" applyFont="1" applyFill="1" applyBorder="1" applyAlignment="1">
      <alignment horizontal="center"/>
      <protection/>
    </xf>
    <xf numFmtId="0" fontId="1" fillId="0" borderId="59" xfId="49" applyFont="1" applyFill="1" applyBorder="1" applyAlignment="1">
      <alignment horizontal="center"/>
      <protection/>
    </xf>
    <xf numFmtId="0" fontId="6" fillId="40" borderId="17" xfId="49" applyFont="1" applyFill="1" applyBorder="1" applyAlignment="1">
      <alignment horizontal="center"/>
      <protection/>
    </xf>
    <xf numFmtId="0" fontId="1" fillId="35" borderId="66" xfId="49" applyFont="1" applyFill="1" applyBorder="1" applyAlignment="1">
      <alignment horizontal="center"/>
      <protection/>
    </xf>
    <xf numFmtId="0" fontId="1" fillId="35" borderId="17" xfId="49" applyFont="1" applyFill="1" applyBorder="1" applyAlignment="1">
      <alignment horizontal="center"/>
      <protection/>
    </xf>
    <xf numFmtId="0" fontId="6" fillId="40" borderId="45" xfId="49" applyFont="1" applyFill="1" applyBorder="1" applyAlignment="1">
      <alignment horizontal="center"/>
      <protection/>
    </xf>
    <xf numFmtId="193" fontId="1" fillId="0" borderId="33" xfId="49" applyNumberFormat="1" applyFont="1" applyFill="1" applyBorder="1" applyAlignment="1">
      <alignment horizontal="center"/>
      <protection/>
    </xf>
    <xf numFmtId="193" fontId="1" fillId="0" borderId="63" xfId="49" applyNumberFormat="1" applyFont="1" applyFill="1" applyBorder="1" applyAlignment="1">
      <alignment horizontal="center"/>
      <protection/>
    </xf>
    <xf numFmtId="193" fontId="1" fillId="0" borderId="65" xfId="49" applyNumberFormat="1" applyFont="1" applyFill="1" applyBorder="1" applyAlignment="1">
      <alignment horizontal="center"/>
      <protection/>
    </xf>
    <xf numFmtId="193" fontId="1" fillId="40" borderId="46" xfId="49" applyNumberFormat="1" applyFont="1" applyFill="1" applyBorder="1" applyAlignment="1">
      <alignment horizontal="center"/>
      <protection/>
    </xf>
    <xf numFmtId="0" fontId="0" fillId="0" borderId="45" xfId="0" applyBorder="1" applyAlignment="1">
      <alignment/>
    </xf>
    <xf numFmtId="193" fontId="1" fillId="0" borderId="77" xfId="49" applyNumberFormat="1" applyFont="1" applyFill="1" applyBorder="1" applyAlignment="1">
      <alignment horizontal="center"/>
      <protection/>
    </xf>
    <xf numFmtId="0" fontId="15" fillId="39" borderId="56" xfId="49" applyFont="1" applyFill="1" applyBorder="1">
      <alignment/>
      <protection/>
    </xf>
    <xf numFmtId="0" fontId="15" fillId="39" borderId="34" xfId="49" applyFont="1" applyFill="1" applyBorder="1">
      <alignment/>
      <protection/>
    </xf>
    <xf numFmtId="193" fontId="1" fillId="0" borderId="78" xfId="49" applyNumberFormat="1" applyFont="1" applyFill="1" applyBorder="1" applyAlignment="1">
      <alignment horizontal="center"/>
      <protection/>
    </xf>
    <xf numFmtId="193" fontId="1" fillId="0" borderId="35" xfId="49" applyNumberFormat="1" applyFont="1" applyFill="1" applyBorder="1" applyAlignment="1">
      <alignment horizontal="center"/>
      <protection/>
    </xf>
    <xf numFmtId="193" fontId="1" fillId="40" borderId="29" xfId="49" applyNumberFormat="1" applyFont="1" applyFill="1" applyBorder="1" applyAlignment="1">
      <alignment horizontal="center"/>
      <protection/>
    </xf>
    <xf numFmtId="193" fontId="1" fillId="0" borderId="29" xfId="49" applyNumberFormat="1" applyFont="1" applyFill="1" applyBorder="1" applyAlignment="1">
      <alignment horizontal="center"/>
      <protection/>
    </xf>
    <xf numFmtId="193" fontId="1" fillId="40" borderId="36" xfId="49" applyNumberFormat="1" applyFont="1" applyFill="1" applyBorder="1" applyAlignment="1">
      <alignment horizontal="center"/>
      <protection/>
    </xf>
    <xf numFmtId="0" fontId="8" fillId="39" borderId="31" xfId="49" applyFont="1" applyFill="1" applyBorder="1" applyAlignment="1">
      <alignment wrapText="1"/>
      <protection/>
    </xf>
    <xf numFmtId="0" fontId="8" fillId="39" borderId="57" xfId="49" applyFont="1" applyFill="1" applyBorder="1" applyAlignment="1">
      <alignment wrapText="1"/>
      <protection/>
    </xf>
    <xf numFmtId="193" fontId="1" fillId="0" borderId="67" xfId="49" applyNumberFormat="1" applyFont="1" applyFill="1" applyBorder="1" applyAlignment="1">
      <alignment horizontal="center"/>
      <protection/>
    </xf>
    <xf numFmtId="193" fontId="1" fillId="0" borderId="19" xfId="49" applyNumberFormat="1" applyFont="1" applyFill="1" applyBorder="1" applyAlignment="1">
      <alignment horizontal="center"/>
      <protection/>
    </xf>
    <xf numFmtId="193" fontId="1" fillId="0" borderId="58" xfId="49" applyNumberFormat="1" applyFont="1" applyFill="1" applyBorder="1" applyAlignment="1">
      <alignment horizontal="center"/>
      <protection/>
    </xf>
    <xf numFmtId="193" fontId="1" fillId="40" borderId="16" xfId="49" applyNumberFormat="1" applyFont="1" applyFill="1" applyBorder="1" applyAlignment="1">
      <alignment horizontal="center"/>
      <protection/>
    </xf>
    <xf numFmtId="0" fontId="76" fillId="40" borderId="43" xfId="49" applyNumberFormat="1" applyFont="1" applyFill="1" applyBorder="1" applyAlignment="1">
      <alignment horizontal="center" vertical="center"/>
      <protection/>
    </xf>
    <xf numFmtId="0" fontId="76" fillId="40" borderId="10" xfId="49" applyNumberFormat="1" applyFont="1" applyFill="1" applyBorder="1" applyAlignment="1">
      <alignment horizontal="center" vertical="center"/>
      <protection/>
    </xf>
    <xf numFmtId="0" fontId="76" fillId="40" borderId="54" xfId="49" applyNumberFormat="1" applyFont="1" applyFill="1" applyBorder="1" applyAlignment="1">
      <alignment horizontal="center" vertical="center"/>
      <protection/>
    </xf>
    <xf numFmtId="0" fontId="76" fillId="40" borderId="22" xfId="49" applyNumberFormat="1" applyFont="1" applyFill="1" applyBorder="1" applyAlignment="1">
      <alignment horizontal="center" vertical="center"/>
      <protection/>
    </xf>
    <xf numFmtId="0" fontId="76" fillId="40" borderId="27" xfId="49" applyNumberFormat="1" applyFont="1" applyFill="1" applyBorder="1" applyAlignment="1">
      <alignment horizontal="center" vertical="center"/>
      <protection/>
    </xf>
    <xf numFmtId="0" fontId="19" fillId="40" borderId="24" xfId="49" applyFont="1" applyFill="1" applyBorder="1" applyAlignment="1">
      <alignment horizontal="left" wrapText="1"/>
      <protection/>
    </xf>
    <xf numFmtId="0" fontId="19" fillId="40" borderId="15" xfId="49" applyFont="1" applyFill="1" applyBorder="1" applyAlignment="1">
      <alignment/>
      <protection/>
    </xf>
    <xf numFmtId="193" fontId="76" fillId="40" borderId="52" xfId="49" applyNumberFormat="1" applyFont="1" applyFill="1" applyBorder="1" applyAlignment="1">
      <alignment horizontal="center"/>
      <protection/>
    </xf>
    <xf numFmtId="193" fontId="76" fillId="40" borderId="11" xfId="49" applyNumberFormat="1" applyFont="1" applyFill="1" applyBorder="1" applyAlignment="1">
      <alignment horizontal="center"/>
      <protection/>
    </xf>
    <xf numFmtId="193" fontId="76" fillId="40" borderId="60" xfId="49" applyNumberFormat="1" applyFont="1" applyFill="1" applyBorder="1" applyAlignment="1">
      <alignment horizontal="center"/>
      <protection/>
    </xf>
    <xf numFmtId="193" fontId="76" fillId="40" borderId="38" xfId="49" applyNumberFormat="1" applyFont="1" applyFill="1" applyBorder="1" applyAlignment="1">
      <alignment horizontal="center"/>
      <protection/>
    </xf>
    <xf numFmtId="193" fontId="76" fillId="40" borderId="72" xfId="49" applyNumberFormat="1" applyFont="1" applyFill="1" applyBorder="1" applyAlignment="1">
      <alignment horizontal="center"/>
      <protection/>
    </xf>
    <xf numFmtId="10" fontId="76" fillId="40" borderId="52" xfId="49" applyNumberFormat="1" applyFont="1" applyFill="1" applyBorder="1" applyAlignment="1">
      <alignment horizontal="center"/>
      <protection/>
    </xf>
    <xf numFmtId="10" fontId="76" fillId="40" borderId="72" xfId="49" applyNumberFormat="1" applyFont="1" applyFill="1" applyBorder="1" applyAlignment="1">
      <alignment horizontal="center"/>
      <protection/>
    </xf>
    <xf numFmtId="0" fontId="19" fillId="40" borderId="46" xfId="49" applyFont="1" applyFill="1" applyBorder="1" applyAlignment="1">
      <alignment/>
      <protection/>
    </xf>
    <xf numFmtId="180" fontId="8" fillId="0" borderId="0" xfId="49" applyNumberFormat="1" applyFont="1" applyFill="1" applyBorder="1" applyAlignment="1">
      <alignment horizontal="center"/>
      <protection/>
    </xf>
    <xf numFmtId="0" fontId="1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180" fontId="7" fillId="0" borderId="0" xfId="49" applyNumberFormat="1" applyFont="1" applyFill="1" applyBorder="1" applyAlignment="1">
      <alignment horizontal="center"/>
      <protection/>
    </xf>
    <xf numFmtId="2" fontId="1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80" fontId="23" fillId="0" borderId="0" xfId="0" applyNumberFormat="1" applyFont="1" applyFill="1" applyBorder="1" applyAlignment="1">
      <alignment horizontal="center"/>
    </xf>
    <xf numFmtId="0" fontId="15" fillId="0" borderId="0" xfId="49" applyFont="1" applyFill="1" applyBorder="1">
      <alignment/>
      <protection/>
    </xf>
    <xf numFmtId="0" fontId="8" fillId="0" borderId="0" xfId="49" applyFont="1" applyFill="1" applyBorder="1" applyAlignment="1">
      <alignment wrapText="1"/>
      <protection/>
    </xf>
    <xf numFmtId="0" fontId="21" fillId="0" borderId="0" xfId="49" applyFont="1" applyFill="1" applyBorder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8" fillId="39" borderId="0" xfId="50" applyFont="1" applyFill="1" applyAlignment="1">
      <alignment horizontal="left" wrapText="1"/>
      <protection/>
    </xf>
    <xf numFmtId="49" fontId="7" fillId="45" borderId="18" xfId="50" applyNumberFormat="1" applyFont="1" applyFill="1" applyBorder="1" applyAlignment="1">
      <alignment horizontal="center" vertical="center" wrapText="1"/>
      <protection/>
    </xf>
    <xf numFmtId="49" fontId="7" fillId="33" borderId="18" xfId="50" applyNumberFormat="1" applyFont="1" applyFill="1" applyBorder="1" applyAlignment="1">
      <alignment horizontal="center" vertical="center" wrapText="1"/>
      <protection/>
    </xf>
    <xf numFmtId="49" fontId="7" fillId="45" borderId="62" xfId="50" applyNumberFormat="1" applyFont="1" applyFill="1" applyBorder="1" applyAlignment="1">
      <alignment horizontal="center" vertical="center" wrapText="1"/>
      <protection/>
    </xf>
    <xf numFmtId="49" fontId="7" fillId="33" borderId="44" xfId="50" applyNumberFormat="1" applyFont="1" applyFill="1" applyBorder="1" applyAlignment="1">
      <alignment horizontal="center" vertical="center" wrapText="1"/>
      <protection/>
    </xf>
    <xf numFmtId="49" fontId="7" fillId="46" borderId="18" xfId="50" applyNumberFormat="1" applyFont="1" applyFill="1" applyBorder="1" applyAlignment="1">
      <alignment horizontal="center" vertical="center" wrapText="1"/>
      <protection/>
    </xf>
    <xf numFmtId="49" fontId="7" fillId="35" borderId="18" xfId="50" applyNumberFormat="1" applyFont="1" applyFill="1" applyBorder="1" applyAlignment="1">
      <alignment horizontal="center" vertical="center" wrapText="1"/>
      <protection/>
    </xf>
    <xf numFmtId="0" fontId="24" fillId="39" borderId="15" xfId="50" applyFont="1" applyFill="1" applyBorder="1">
      <alignment/>
      <protection/>
    </xf>
    <xf numFmtId="0" fontId="1" fillId="0" borderId="70" xfId="50" applyFont="1" applyFill="1" applyBorder="1" applyAlignment="1">
      <alignment horizontal="center"/>
      <protection/>
    </xf>
    <xf numFmtId="0" fontId="1" fillId="0" borderId="23" xfId="50" applyFont="1" applyFill="1" applyBorder="1" applyAlignment="1">
      <alignment horizontal="center"/>
      <protection/>
    </xf>
    <xf numFmtId="0" fontId="1" fillId="0" borderId="43" xfId="50" applyFont="1" applyFill="1" applyBorder="1" applyAlignment="1">
      <alignment horizontal="center"/>
      <protection/>
    </xf>
    <xf numFmtId="0" fontId="1" fillId="0" borderId="54" xfId="50" applyFont="1" applyFill="1" applyBorder="1" applyAlignment="1">
      <alignment horizontal="center"/>
      <protection/>
    </xf>
    <xf numFmtId="0" fontId="1" fillId="0" borderId="22" xfId="50" applyFont="1" applyFill="1" applyBorder="1" applyAlignment="1">
      <alignment horizontal="center"/>
      <protection/>
    </xf>
    <xf numFmtId="0" fontId="1" fillId="0" borderId="66" xfId="50" applyFont="1" applyFill="1" applyBorder="1" applyAlignment="1">
      <alignment horizontal="center"/>
      <protection/>
    </xf>
    <xf numFmtId="0" fontId="1" fillId="0" borderId="17" xfId="50" applyFont="1" applyFill="1" applyBorder="1" applyAlignment="1">
      <alignment horizontal="center"/>
      <protection/>
    </xf>
    <xf numFmtId="0" fontId="6" fillId="47" borderId="66" xfId="50" applyFont="1" applyFill="1" applyBorder="1" applyAlignment="1">
      <alignment horizontal="center"/>
      <protection/>
    </xf>
    <xf numFmtId="0" fontId="6" fillId="47" borderId="59" xfId="50" applyFont="1" applyFill="1" applyBorder="1" applyAlignment="1">
      <alignment horizontal="center"/>
      <protection/>
    </xf>
    <xf numFmtId="0" fontId="6" fillId="46" borderId="55" xfId="50" applyFont="1" applyFill="1" applyBorder="1" applyAlignment="1">
      <alignment horizontal="center"/>
      <protection/>
    </xf>
    <xf numFmtId="0" fontId="6" fillId="47" borderId="43" xfId="50" applyFont="1" applyFill="1" applyBorder="1" applyAlignment="1">
      <alignment horizontal="center"/>
      <protection/>
    </xf>
    <xf numFmtId="0" fontId="6" fillId="47" borderId="10" xfId="50" applyFont="1" applyFill="1" applyBorder="1" applyAlignment="1">
      <alignment horizontal="center"/>
      <protection/>
    </xf>
    <xf numFmtId="0" fontId="6" fillId="46" borderId="23" xfId="50" applyFont="1" applyFill="1" applyBorder="1" applyAlignment="1">
      <alignment horizontal="center"/>
      <protection/>
    </xf>
    <xf numFmtId="0" fontId="1" fillId="0" borderId="22" xfId="50" applyFont="1" applyBorder="1" applyAlignment="1">
      <alignment horizontal="center" vertical="top" wrapText="1"/>
      <protection/>
    </xf>
    <xf numFmtId="0" fontId="1" fillId="0" borderId="39" xfId="50" applyFont="1" applyBorder="1" applyAlignment="1">
      <alignment horizontal="center" vertical="top" wrapText="1"/>
      <protection/>
    </xf>
    <xf numFmtId="0" fontId="1" fillId="0" borderId="43" xfId="50" applyFont="1" applyBorder="1" applyAlignment="1">
      <alignment horizontal="center" vertical="top" wrapText="1"/>
      <protection/>
    </xf>
    <xf numFmtId="0" fontId="1" fillId="0" borderId="27" xfId="50" applyFont="1" applyBorder="1" applyAlignment="1">
      <alignment horizontal="center" vertical="top" wrapText="1"/>
      <protection/>
    </xf>
    <xf numFmtId="0" fontId="1" fillId="0" borderId="54" xfId="50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1" fillId="0" borderId="20" xfId="50" applyFont="1" applyFill="1" applyBorder="1" applyAlignment="1">
      <alignment horizontal="center"/>
      <protection/>
    </xf>
    <xf numFmtId="0" fontId="1" fillId="0" borderId="21" xfId="50" applyFont="1" applyFill="1" applyBorder="1" applyAlignment="1">
      <alignment horizontal="center"/>
      <protection/>
    </xf>
    <xf numFmtId="0" fontId="1" fillId="0" borderId="67" xfId="50" applyFont="1" applyFill="1" applyBorder="1" applyAlignment="1">
      <alignment horizontal="center"/>
      <protection/>
    </xf>
    <xf numFmtId="0" fontId="1" fillId="0" borderId="58" xfId="50" applyFont="1" applyFill="1" applyBorder="1" applyAlignment="1">
      <alignment horizontal="center"/>
      <protection/>
    </xf>
    <xf numFmtId="0" fontId="6" fillId="47" borderId="67" xfId="50" applyFont="1" applyFill="1" applyBorder="1" applyAlignment="1">
      <alignment horizontal="center"/>
      <protection/>
    </xf>
    <xf numFmtId="0" fontId="6" fillId="47" borderId="19" xfId="50" applyFont="1" applyFill="1" applyBorder="1" applyAlignment="1">
      <alignment horizontal="center"/>
      <protection/>
    </xf>
    <xf numFmtId="0" fontId="6" fillId="46" borderId="21" xfId="50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" fillId="0" borderId="52" xfId="50" applyFont="1" applyFill="1" applyBorder="1" applyAlignment="1">
      <alignment horizontal="center"/>
      <protection/>
    </xf>
    <xf numFmtId="0" fontId="1" fillId="0" borderId="60" xfId="50" applyFont="1" applyFill="1" applyBorder="1" applyAlignment="1">
      <alignment horizontal="center"/>
      <protection/>
    </xf>
    <xf numFmtId="0" fontId="6" fillId="47" borderId="52" xfId="50" applyFont="1" applyFill="1" applyBorder="1" applyAlignment="1">
      <alignment horizontal="center"/>
      <protection/>
    </xf>
    <xf numFmtId="0" fontId="6" fillId="47" borderId="11" xfId="50" applyFont="1" applyFill="1" applyBorder="1" applyAlignment="1">
      <alignment horizontal="center"/>
      <protection/>
    </xf>
    <xf numFmtId="0" fontId="6" fillId="46" borderId="40" xfId="50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21" fillId="37" borderId="32" xfId="50" applyFont="1" applyFill="1" applyBorder="1" applyAlignment="1">
      <alignment horizontal="center"/>
      <protection/>
    </xf>
    <xf numFmtId="0" fontId="21" fillId="37" borderId="75" xfId="50" applyFont="1" applyFill="1" applyBorder="1" applyAlignment="1">
      <alignment horizontal="center"/>
      <protection/>
    </xf>
    <xf numFmtId="0" fontId="21" fillId="37" borderId="79" xfId="50" applyFont="1" applyFill="1" applyBorder="1" applyAlignment="1">
      <alignment horizontal="center"/>
      <protection/>
    </xf>
    <xf numFmtId="0" fontId="21" fillId="37" borderId="74" xfId="50" applyFont="1" applyFill="1" applyBorder="1" applyAlignment="1">
      <alignment horizontal="center"/>
      <protection/>
    </xf>
    <xf numFmtId="0" fontId="21" fillId="37" borderId="73" xfId="50" applyFont="1" applyFill="1" applyBorder="1" applyAlignment="1">
      <alignment horizontal="center"/>
      <protection/>
    </xf>
    <xf numFmtId="0" fontId="21" fillId="37" borderId="47" xfId="50" applyFont="1" applyFill="1" applyBorder="1" applyAlignment="1">
      <alignment horizontal="center"/>
      <protection/>
    </xf>
    <xf numFmtId="0" fontId="21" fillId="37" borderId="44" xfId="50" applyFont="1" applyFill="1" applyBorder="1" applyAlignment="1">
      <alignment horizontal="center"/>
      <protection/>
    </xf>
    <xf numFmtId="0" fontId="13" fillId="47" borderId="18" xfId="50" applyFont="1" applyFill="1" applyBorder="1" applyAlignment="1">
      <alignment horizontal="center"/>
      <protection/>
    </xf>
    <xf numFmtId="0" fontId="13" fillId="46" borderId="47" xfId="50" applyFont="1" applyFill="1" applyBorder="1" applyAlignment="1">
      <alignment horizontal="center"/>
      <protection/>
    </xf>
    <xf numFmtId="0" fontId="13" fillId="44" borderId="32" xfId="50" applyFont="1" applyFill="1" applyBorder="1" applyAlignment="1">
      <alignment horizontal="center"/>
      <protection/>
    </xf>
    <xf numFmtId="0" fontId="13" fillId="44" borderId="73" xfId="50" applyFont="1" applyFill="1" applyBorder="1" applyAlignment="1">
      <alignment horizontal="center"/>
      <protection/>
    </xf>
    <xf numFmtId="0" fontId="13" fillId="44" borderId="75" xfId="50" applyFont="1" applyFill="1" applyBorder="1" applyAlignment="1">
      <alignment horizontal="center"/>
      <protection/>
    </xf>
    <xf numFmtId="0" fontId="6" fillId="46" borderId="17" xfId="50" applyFont="1" applyFill="1" applyBorder="1" applyAlignment="1">
      <alignment horizontal="center"/>
      <protection/>
    </xf>
    <xf numFmtId="0" fontId="6" fillId="46" borderId="54" xfId="50" applyFont="1" applyFill="1" applyBorder="1" applyAlignment="1">
      <alignment horizontal="center"/>
      <protection/>
    </xf>
    <xf numFmtId="0" fontId="6" fillId="46" borderId="58" xfId="50" applyFont="1" applyFill="1" applyBorder="1" applyAlignment="1">
      <alignment horizontal="center"/>
      <protection/>
    </xf>
    <xf numFmtId="0" fontId="6" fillId="46" borderId="60" xfId="50" applyFont="1" applyFill="1" applyBorder="1" applyAlignment="1">
      <alignment horizontal="center"/>
      <protection/>
    </xf>
    <xf numFmtId="0" fontId="13" fillId="46" borderId="62" xfId="50" applyFont="1" applyFill="1" applyBorder="1" applyAlignment="1">
      <alignment horizontal="center"/>
      <protection/>
    </xf>
    <xf numFmtId="0" fontId="24" fillId="39" borderId="24" xfId="50" applyFont="1" applyFill="1" applyBorder="1">
      <alignment/>
      <protection/>
    </xf>
    <xf numFmtId="0" fontId="1" fillId="0" borderId="80" xfId="50" applyFont="1" applyFill="1" applyBorder="1" applyAlignment="1">
      <alignment horizontal="center"/>
      <protection/>
    </xf>
    <xf numFmtId="0" fontId="1" fillId="0" borderId="81" xfId="50" applyFont="1" applyFill="1" applyBorder="1" applyAlignment="1">
      <alignment horizontal="center"/>
      <protection/>
    </xf>
    <xf numFmtId="0" fontId="1" fillId="0" borderId="53" xfId="50" applyFont="1" applyFill="1" applyBorder="1" applyAlignment="1">
      <alignment horizontal="center"/>
      <protection/>
    </xf>
    <xf numFmtId="0" fontId="1" fillId="0" borderId="61" xfId="50" applyFont="1" applyFill="1" applyBorder="1" applyAlignment="1">
      <alignment horizontal="center"/>
      <protection/>
    </xf>
    <xf numFmtId="0" fontId="1" fillId="0" borderId="55" xfId="50" applyFont="1" applyFill="1" applyBorder="1" applyAlignment="1">
      <alignment horizontal="center"/>
      <protection/>
    </xf>
    <xf numFmtId="0" fontId="8" fillId="39" borderId="77" xfId="49" applyFont="1" applyFill="1" applyBorder="1" applyAlignment="1">
      <alignment horizontal="center"/>
      <protection/>
    </xf>
    <xf numFmtId="0" fontId="24" fillId="39" borderId="26" xfId="50" applyFont="1" applyFill="1" applyBorder="1">
      <alignment/>
      <protection/>
    </xf>
    <xf numFmtId="193" fontId="1" fillId="0" borderId="14" xfId="50" applyNumberFormat="1" applyFont="1" applyFill="1" applyBorder="1" applyAlignment="1">
      <alignment horizontal="center"/>
      <protection/>
    </xf>
    <xf numFmtId="0" fontId="24" fillId="39" borderId="45" xfId="50" applyFont="1" applyFill="1" applyBorder="1">
      <alignment/>
      <protection/>
    </xf>
    <xf numFmtId="0" fontId="0" fillId="0" borderId="45" xfId="0" applyFont="1" applyBorder="1" applyAlignment="1">
      <alignment/>
    </xf>
    <xf numFmtId="0" fontId="1" fillId="0" borderId="39" xfId="50" applyFont="1" applyFill="1" applyBorder="1" applyAlignment="1">
      <alignment horizontal="center"/>
      <protection/>
    </xf>
    <xf numFmtId="0" fontId="24" fillId="39" borderId="16" xfId="50" applyFont="1" applyFill="1" applyBorder="1">
      <alignment/>
      <protection/>
    </xf>
    <xf numFmtId="193" fontId="1" fillId="0" borderId="48" xfId="50" applyNumberFormat="1" applyFont="1" applyFill="1" applyBorder="1" applyAlignment="1">
      <alignment horizontal="center"/>
      <protection/>
    </xf>
    <xf numFmtId="193" fontId="1" fillId="0" borderId="49" xfId="50" applyNumberFormat="1" applyFont="1" applyFill="1" applyBorder="1" applyAlignment="1">
      <alignment horizontal="center"/>
      <protection/>
    </xf>
    <xf numFmtId="193" fontId="1" fillId="0" borderId="40" xfId="50" applyNumberFormat="1" applyFont="1" applyFill="1" applyBorder="1" applyAlignment="1">
      <alignment horizontal="center"/>
      <protection/>
    </xf>
    <xf numFmtId="193" fontId="1" fillId="0" borderId="60" xfId="50" applyNumberFormat="1" applyFont="1" applyFill="1" applyBorder="1" applyAlignment="1">
      <alignment horizontal="center"/>
      <protection/>
    </xf>
    <xf numFmtId="193" fontId="1" fillId="0" borderId="21" xfId="50" applyNumberFormat="1" applyFont="1" applyFill="1" applyBorder="1" applyAlignment="1">
      <alignment horizontal="center"/>
      <protection/>
    </xf>
    <xf numFmtId="193" fontId="1" fillId="0" borderId="58" xfId="50" applyNumberFormat="1" applyFont="1" applyFill="1" applyBorder="1" applyAlignment="1">
      <alignment horizontal="center"/>
      <protection/>
    </xf>
    <xf numFmtId="0" fontId="6" fillId="40" borderId="53" xfId="50" applyFont="1" applyFill="1" applyBorder="1" applyAlignment="1">
      <alignment horizontal="center"/>
      <protection/>
    </xf>
    <xf numFmtId="0" fontId="6" fillId="40" borderId="54" xfId="50" applyFont="1" applyFill="1" applyBorder="1" applyAlignment="1">
      <alignment horizontal="center"/>
      <protection/>
    </xf>
    <xf numFmtId="193" fontId="1" fillId="40" borderId="58" xfId="50" applyNumberFormat="1" applyFont="1" applyFill="1" applyBorder="1" applyAlignment="1">
      <alignment horizontal="center"/>
      <protection/>
    </xf>
    <xf numFmtId="193" fontId="1" fillId="0" borderId="34" xfId="50" applyNumberFormat="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8" fillId="39" borderId="36" xfId="49" applyFont="1" applyFill="1" applyBorder="1" applyAlignment="1">
      <alignment wrapText="1"/>
      <protection/>
    </xf>
    <xf numFmtId="0" fontId="1" fillId="0" borderId="41" xfId="50" applyFont="1" applyFill="1" applyBorder="1" applyAlignment="1">
      <alignment horizontal="center"/>
      <protection/>
    </xf>
    <xf numFmtId="0" fontId="1" fillId="0" borderId="29" xfId="50" applyFont="1" applyFill="1" applyBorder="1" applyAlignment="1">
      <alignment horizontal="center"/>
      <protection/>
    </xf>
    <xf numFmtId="0" fontId="8" fillId="39" borderId="48" xfId="49" applyFont="1" applyFill="1" applyBorder="1" applyAlignment="1">
      <alignment horizontal="center"/>
      <protection/>
    </xf>
    <xf numFmtId="0" fontId="1" fillId="0" borderId="82" xfId="50" applyFont="1" applyFill="1" applyBorder="1" applyAlignment="1">
      <alignment horizontal="center"/>
      <protection/>
    </xf>
    <xf numFmtId="0" fontId="1" fillId="0" borderId="83" xfId="50" applyFont="1" applyFill="1" applyBorder="1" applyAlignment="1">
      <alignment horizontal="center"/>
      <protection/>
    </xf>
    <xf numFmtId="0" fontId="19" fillId="40" borderId="24" xfId="49" applyFont="1" applyFill="1" applyBorder="1" applyAlignment="1">
      <alignment horizontal="center" wrapText="1"/>
      <protection/>
    </xf>
    <xf numFmtId="0" fontId="19" fillId="40" borderId="15" xfId="49" applyFont="1" applyFill="1" applyBorder="1" applyAlignment="1">
      <alignment horizontal="center"/>
      <protection/>
    </xf>
    <xf numFmtId="0" fontId="19" fillId="40" borderId="26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left"/>
      <protection/>
    </xf>
    <xf numFmtId="0" fontId="8" fillId="0" borderId="0" xfId="49" applyFont="1" applyFill="1" applyBorder="1" applyAlignment="1">
      <alignment wrapText="1"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26" fillId="0" borderId="0" xfId="49" applyFont="1" applyFill="1" applyBorder="1" applyAlignment="1">
      <alignment wrapText="1"/>
      <protection/>
    </xf>
    <xf numFmtId="0" fontId="27" fillId="0" borderId="0" xfId="49" applyFont="1" applyFill="1" applyBorder="1" applyAlignment="1">
      <alignment wrapText="1"/>
      <protection/>
    </xf>
    <xf numFmtId="0" fontId="17" fillId="0" borderId="0" xfId="0" applyFont="1" applyFill="1" applyBorder="1" applyAlignment="1">
      <alignment/>
    </xf>
    <xf numFmtId="0" fontId="7" fillId="0" borderId="0" xfId="50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0" fontId="6" fillId="37" borderId="45" xfId="49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0" fontId="25" fillId="39" borderId="14" xfId="49" applyFont="1" applyFill="1" applyBorder="1" applyAlignment="1">
      <alignment wrapText="1"/>
      <protection/>
    </xf>
    <xf numFmtId="0" fontId="1" fillId="0" borderId="70" xfId="49" applyFont="1" applyFill="1" applyBorder="1" applyAlignment="1">
      <alignment horizontal="center"/>
      <protection/>
    </xf>
    <xf numFmtId="0" fontId="1" fillId="35" borderId="70" xfId="49" applyFont="1" applyFill="1" applyBorder="1" applyAlignment="1">
      <alignment horizontal="center"/>
      <protection/>
    </xf>
    <xf numFmtId="0" fontId="1" fillId="35" borderId="55" xfId="49" applyFont="1" applyFill="1" applyBorder="1" applyAlignment="1">
      <alignment horizontal="center"/>
      <protection/>
    </xf>
    <xf numFmtId="0" fontId="21" fillId="37" borderId="41" xfId="49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37" borderId="63" xfId="49" applyFont="1" applyFill="1" applyBorder="1" applyAlignment="1">
      <alignment horizontal="center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35" borderId="51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1" fillId="35" borderId="10" xfId="49" applyFont="1" applyFill="1" applyBorder="1" applyAlignment="1">
      <alignment horizontal="center"/>
      <protection/>
    </xf>
    <xf numFmtId="0" fontId="1" fillId="35" borderId="59" xfId="49" applyFont="1" applyFill="1" applyBorder="1" applyAlignment="1">
      <alignment horizontal="center"/>
      <protection/>
    </xf>
    <xf numFmtId="0" fontId="9" fillId="39" borderId="56" xfId="49" applyFont="1" applyFill="1" applyBorder="1">
      <alignment/>
      <protection/>
    </xf>
    <xf numFmtId="0" fontId="9" fillId="39" borderId="34" xfId="49" applyFont="1" applyFill="1" applyBorder="1">
      <alignment/>
      <protection/>
    </xf>
    <xf numFmtId="193" fontId="1" fillId="40" borderId="38" xfId="49" applyNumberFormat="1" applyFont="1" applyFill="1" applyBorder="1" applyAlignment="1">
      <alignment horizontal="center"/>
      <protection/>
    </xf>
    <xf numFmtId="193" fontId="1" fillId="0" borderId="38" xfId="49" applyNumberFormat="1" applyFont="1" applyFill="1" applyBorder="1" applyAlignment="1">
      <alignment horizontal="center"/>
      <protection/>
    </xf>
    <xf numFmtId="193" fontId="1" fillId="40" borderId="52" xfId="49" applyNumberFormat="1" applyFont="1" applyFill="1" applyBorder="1" applyAlignment="1">
      <alignment horizontal="center"/>
      <protection/>
    </xf>
    <xf numFmtId="0" fontId="21" fillId="0" borderId="43" xfId="49" applyFont="1" applyFill="1" applyBorder="1" applyAlignment="1">
      <alignment horizontal="center"/>
      <protection/>
    </xf>
    <xf numFmtId="0" fontId="21" fillId="0" borderId="10" xfId="49" applyFont="1" applyFill="1" applyBorder="1" applyAlignment="1">
      <alignment horizontal="center"/>
      <protection/>
    </xf>
    <xf numFmtId="0" fontId="21" fillId="0" borderId="22" xfId="49" applyFont="1" applyFill="1" applyBorder="1" applyAlignment="1">
      <alignment horizontal="center"/>
      <protection/>
    </xf>
    <xf numFmtId="0" fontId="21" fillId="40" borderId="27" xfId="49" applyFont="1" applyFill="1" applyBorder="1" applyAlignment="1">
      <alignment horizontal="center"/>
      <protection/>
    </xf>
    <xf numFmtId="0" fontId="21" fillId="40" borderId="39" xfId="49" applyFont="1" applyFill="1" applyBorder="1" applyAlignment="1">
      <alignment horizontal="center"/>
      <protection/>
    </xf>
    <xf numFmtId="0" fontId="21" fillId="40" borderId="54" xfId="49" applyFont="1" applyFill="1" applyBorder="1" applyAlignment="1">
      <alignment horizontal="center"/>
      <protection/>
    </xf>
    <xf numFmtId="0" fontId="19" fillId="39" borderId="24" xfId="49" applyFont="1" applyFill="1" applyBorder="1" applyAlignment="1">
      <alignment horizontal="center" vertical="center" wrapText="1"/>
      <protection/>
    </xf>
    <xf numFmtId="0" fontId="19" fillId="39" borderId="15" xfId="49" applyFont="1" applyFill="1" applyBorder="1" applyAlignment="1">
      <alignment horizontal="center" vertical="center"/>
      <protection/>
    </xf>
    <xf numFmtId="193" fontId="76" fillId="0" borderId="52" xfId="49" applyNumberFormat="1" applyFont="1" applyFill="1" applyBorder="1" applyAlignment="1">
      <alignment horizontal="center"/>
      <protection/>
    </xf>
    <xf numFmtId="193" fontId="76" fillId="0" borderId="11" xfId="49" applyNumberFormat="1" applyFont="1" applyFill="1" applyBorder="1" applyAlignment="1">
      <alignment horizontal="center"/>
      <protection/>
    </xf>
    <xf numFmtId="193" fontId="76" fillId="40" borderId="60" xfId="49" applyNumberFormat="1" applyFont="1" applyFill="1" applyBorder="1" applyAlignment="1">
      <alignment horizontal="center"/>
      <protection/>
    </xf>
    <xf numFmtId="193" fontId="76" fillId="0" borderId="38" xfId="49" applyNumberFormat="1" applyFont="1" applyFill="1" applyBorder="1" applyAlignment="1">
      <alignment horizontal="center"/>
      <protection/>
    </xf>
    <xf numFmtId="193" fontId="76" fillId="40" borderId="40" xfId="49" applyNumberFormat="1" applyFont="1" applyFill="1" applyBorder="1" applyAlignment="1">
      <alignment horizontal="center"/>
      <protection/>
    </xf>
    <xf numFmtId="0" fontId="19" fillId="39" borderId="26" xfId="49" applyFont="1" applyFill="1" applyBorder="1" applyAlignment="1">
      <alignment horizontal="center" vertical="center"/>
      <protection/>
    </xf>
    <xf numFmtId="0" fontId="8" fillId="0" borderId="0" xfId="49" applyFont="1" applyFill="1" applyBorder="1">
      <alignment/>
      <protection/>
    </xf>
    <xf numFmtId="0" fontId="29" fillId="0" borderId="0" xfId="0" applyFont="1" applyFill="1" applyBorder="1" applyAlignment="1">
      <alignment/>
    </xf>
    <xf numFmtId="0" fontId="9" fillId="0" borderId="0" xfId="49" applyFont="1" applyFill="1" applyBorder="1">
      <alignment/>
      <protection/>
    </xf>
    <xf numFmtId="0" fontId="7" fillId="0" borderId="0" xfId="49" applyFont="1" applyFill="1" applyAlignment="1">
      <alignment horizontal="center"/>
      <protection/>
    </xf>
    <xf numFmtId="0" fontId="1" fillId="40" borderId="24" xfId="49" applyFont="1" applyFill="1" applyBorder="1" applyAlignment="1">
      <alignment horizontal="center"/>
      <protection/>
    </xf>
    <xf numFmtId="0" fontId="1" fillId="48" borderId="68" xfId="49" applyFont="1" applyFill="1" applyBorder="1" applyAlignment="1">
      <alignment horizontal="center"/>
      <protection/>
    </xf>
    <xf numFmtId="0" fontId="1" fillId="40" borderId="45" xfId="49" applyFont="1" applyFill="1" applyBorder="1" applyAlignment="1">
      <alignment horizontal="center"/>
      <protection/>
    </xf>
    <xf numFmtId="0" fontId="1" fillId="48" borderId="22" xfId="49" applyFont="1" applyFill="1" applyBorder="1" applyAlignment="1">
      <alignment horizontal="center"/>
      <protection/>
    </xf>
    <xf numFmtId="193" fontId="1" fillId="48" borderId="14" xfId="49" applyNumberFormat="1" applyFont="1" applyFill="1" applyBorder="1" applyAlignment="1">
      <alignment horizontal="center"/>
      <protection/>
    </xf>
    <xf numFmtId="0" fontId="1" fillId="48" borderId="70" xfId="49" applyFont="1" applyFill="1" applyBorder="1" applyAlignment="1">
      <alignment horizontal="center"/>
      <protection/>
    </xf>
    <xf numFmtId="193" fontId="1" fillId="48" borderId="0" xfId="49" applyNumberFormat="1" applyFont="1" applyFill="1" applyBorder="1" applyAlignment="1">
      <alignment horizontal="center"/>
      <protection/>
    </xf>
    <xf numFmtId="0" fontId="1" fillId="40" borderId="15" xfId="49" applyFont="1" applyFill="1" applyBorder="1" applyAlignment="1">
      <alignment horizontal="center"/>
      <protection/>
    </xf>
    <xf numFmtId="0" fontId="1" fillId="48" borderId="71" xfId="49" applyFont="1" applyFill="1" applyBorder="1" applyAlignment="1">
      <alignment horizontal="center"/>
      <protection/>
    </xf>
    <xf numFmtId="0" fontId="1" fillId="48" borderId="27" xfId="49" applyFont="1" applyFill="1" applyBorder="1" applyAlignment="1">
      <alignment horizontal="center"/>
      <protection/>
    </xf>
    <xf numFmtId="193" fontId="1" fillId="48" borderId="69" xfId="49" applyNumberFormat="1" applyFont="1" applyFill="1" applyBorder="1" applyAlignment="1">
      <alignment horizontal="center"/>
      <protection/>
    </xf>
    <xf numFmtId="193" fontId="1" fillId="0" borderId="34" xfId="49" applyNumberFormat="1" applyFont="1" applyFill="1" applyBorder="1" applyAlignment="1">
      <alignment horizontal="center"/>
      <protection/>
    </xf>
    <xf numFmtId="193" fontId="1" fillId="48" borderId="48" xfId="49" applyNumberFormat="1" applyFont="1" applyFill="1" applyBorder="1" applyAlignment="1">
      <alignment horizontal="center"/>
      <protection/>
    </xf>
    <xf numFmtId="193" fontId="1" fillId="48" borderId="72" xfId="49" applyNumberFormat="1" applyFont="1" applyFill="1" applyBorder="1" applyAlignment="1">
      <alignment horizontal="center"/>
      <protection/>
    </xf>
    <xf numFmtId="193" fontId="1" fillId="48" borderId="49" xfId="49" applyNumberFormat="1" applyFont="1" applyFill="1" applyBorder="1" applyAlignment="1">
      <alignment horizontal="center"/>
      <protection/>
    </xf>
    <xf numFmtId="0" fontId="8" fillId="39" borderId="24" xfId="49" applyFont="1" applyFill="1" applyBorder="1" applyAlignment="1">
      <alignment wrapText="1"/>
      <protection/>
    </xf>
    <xf numFmtId="0" fontId="77" fillId="40" borderId="66" xfId="0" applyFont="1" applyFill="1" applyBorder="1" applyAlignment="1">
      <alignment horizontal="center" vertical="center"/>
    </xf>
    <xf numFmtId="0" fontId="77" fillId="40" borderId="59" xfId="0" applyFont="1" applyFill="1" applyBorder="1" applyAlignment="1">
      <alignment horizontal="center" vertical="center"/>
    </xf>
    <xf numFmtId="0" fontId="77" fillId="40" borderId="55" xfId="0" applyFont="1" applyFill="1" applyBorder="1" applyAlignment="1">
      <alignment horizontal="center" vertical="center"/>
    </xf>
    <xf numFmtId="0" fontId="77" fillId="40" borderId="45" xfId="0" applyFont="1" applyFill="1" applyBorder="1" applyAlignment="1">
      <alignment horizontal="center" vertical="center"/>
    </xf>
    <xf numFmtId="0" fontId="77" fillId="40" borderId="84" xfId="0" applyFont="1" applyFill="1" applyBorder="1" applyAlignment="1">
      <alignment horizontal="center" vertical="center"/>
    </xf>
    <xf numFmtId="0" fontId="19" fillId="40" borderId="24" xfId="49" applyFont="1" applyFill="1" applyBorder="1" applyAlignment="1">
      <alignment horizontal="center" vertical="center" wrapText="1"/>
      <protection/>
    </xf>
    <xf numFmtId="0" fontId="77" fillId="40" borderId="43" xfId="0" applyFont="1" applyFill="1" applyBorder="1" applyAlignment="1">
      <alignment horizontal="center" vertical="center"/>
    </xf>
    <xf numFmtId="0" fontId="77" fillId="40" borderId="10" xfId="0" applyFont="1" applyFill="1" applyBorder="1" applyAlignment="1">
      <alignment horizontal="center" vertical="center"/>
    </xf>
    <xf numFmtId="0" fontId="77" fillId="40" borderId="23" xfId="0" applyFont="1" applyFill="1" applyBorder="1" applyAlignment="1">
      <alignment horizontal="center" vertical="center"/>
    </xf>
    <xf numFmtId="0" fontId="77" fillId="40" borderId="15" xfId="0" applyFont="1" applyFill="1" applyBorder="1" applyAlignment="1">
      <alignment horizontal="center" vertical="center"/>
    </xf>
    <xf numFmtId="0" fontId="77" fillId="40" borderId="27" xfId="0" applyFont="1" applyFill="1" applyBorder="1" applyAlignment="1">
      <alignment horizontal="center" vertical="center"/>
    </xf>
    <xf numFmtId="0" fontId="19" fillId="40" borderId="15" xfId="49" applyFont="1" applyFill="1" applyBorder="1" applyAlignment="1">
      <alignment horizontal="center" vertical="center"/>
      <protection/>
    </xf>
    <xf numFmtId="193" fontId="76" fillId="40" borderId="52" xfId="49" applyNumberFormat="1" applyFont="1" applyFill="1" applyBorder="1" applyAlignment="1">
      <alignment horizontal="center" vertical="center"/>
      <protection/>
    </xf>
    <xf numFmtId="193" fontId="76" fillId="40" borderId="11" xfId="49" applyNumberFormat="1" applyFont="1" applyFill="1" applyBorder="1" applyAlignment="1">
      <alignment horizontal="center" vertical="center"/>
      <protection/>
    </xf>
    <xf numFmtId="193" fontId="76" fillId="40" borderId="40" xfId="49" applyNumberFormat="1" applyFont="1" applyFill="1" applyBorder="1" applyAlignment="1">
      <alignment horizontal="center" vertical="center"/>
      <protection/>
    </xf>
    <xf numFmtId="193" fontId="76" fillId="40" borderId="26" xfId="49" applyNumberFormat="1" applyFont="1" applyFill="1" applyBorder="1" applyAlignment="1">
      <alignment horizontal="center" vertical="center"/>
      <protection/>
    </xf>
    <xf numFmtId="193" fontId="76" fillId="40" borderId="72" xfId="49" applyNumberFormat="1" applyFont="1" applyFill="1" applyBorder="1" applyAlignment="1">
      <alignment horizontal="center" vertical="center"/>
      <protection/>
    </xf>
    <xf numFmtId="0" fontId="19" fillId="40" borderId="26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49" fontId="7" fillId="39" borderId="47" xfId="49" applyNumberFormat="1" applyFont="1" applyFill="1" applyBorder="1" applyAlignment="1">
      <alignment horizontal="center" vertical="center" wrapText="1"/>
      <protection/>
    </xf>
    <xf numFmtId="49" fontId="7" fillId="39" borderId="12" xfId="49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2" fillId="42" borderId="0" xfId="0" applyFont="1" applyFill="1" applyAlignment="1">
      <alignment/>
    </xf>
    <xf numFmtId="0" fontId="0" fillId="39" borderId="15" xfId="49" applyFont="1" applyFill="1" applyBorder="1" applyAlignment="1">
      <alignment horizontal="center"/>
      <protection/>
    </xf>
    <xf numFmtId="0" fontId="0" fillId="39" borderId="39" xfId="49" applyFont="1" applyFill="1" applyBorder="1">
      <alignment/>
      <protection/>
    </xf>
    <xf numFmtId="0" fontId="0" fillId="0" borderId="66" xfId="0" applyFont="1" applyBorder="1" applyAlignment="1">
      <alignment horizontal="center"/>
    </xf>
    <xf numFmtId="0" fontId="31" fillId="39" borderId="15" xfId="49" applyFont="1" applyFill="1" applyBorder="1" applyAlignment="1">
      <alignment horizontal="center"/>
      <protection/>
    </xf>
    <xf numFmtId="0" fontId="31" fillId="39" borderId="39" xfId="49" applyFont="1" applyFill="1" applyBorder="1">
      <alignment/>
      <protection/>
    </xf>
    <xf numFmtId="0" fontId="0" fillId="39" borderId="39" xfId="49" applyFont="1" applyFill="1" applyBorder="1" applyAlignment="1">
      <alignment wrapText="1"/>
      <protection/>
    </xf>
    <xf numFmtId="0" fontId="0" fillId="39" borderId="26" xfId="49" applyFont="1" applyFill="1" applyBorder="1" applyAlignment="1">
      <alignment horizontal="center"/>
      <protection/>
    </xf>
    <xf numFmtId="0" fontId="0" fillId="39" borderId="48" xfId="49" applyFont="1" applyFill="1" applyBorder="1" applyAlignment="1">
      <alignment wrapText="1"/>
      <protection/>
    </xf>
    <xf numFmtId="0" fontId="17" fillId="42" borderId="12" xfId="0" applyFont="1" applyFill="1" applyBorder="1" applyAlignment="1">
      <alignment horizontal="center"/>
    </xf>
    <xf numFmtId="0" fontId="17" fillId="42" borderId="42" xfId="0" applyFont="1" applyFill="1" applyBorder="1" applyAlignment="1">
      <alignment horizontal="center"/>
    </xf>
    <xf numFmtId="9" fontId="17" fillId="42" borderId="85" xfId="60" applyFont="1" applyFill="1" applyBorder="1" applyAlignment="1">
      <alignment horizontal="center"/>
    </xf>
    <xf numFmtId="0" fontId="17" fillId="38" borderId="44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9" fontId="17" fillId="38" borderId="62" xfId="60" applyFont="1" applyFill="1" applyBorder="1" applyAlignment="1">
      <alignment horizontal="center"/>
    </xf>
    <xf numFmtId="0" fontId="33" fillId="0" borderId="0" xfId="0" applyFont="1" applyAlignment="1">
      <alignment/>
    </xf>
    <xf numFmtId="0" fontId="39" fillId="39" borderId="24" xfId="49" applyFont="1" applyFill="1" applyBorder="1" applyAlignment="1">
      <alignment horizontal="center"/>
      <protection/>
    </xf>
    <xf numFmtId="0" fontId="39" fillId="39" borderId="80" xfId="49" applyFont="1" applyFill="1" applyBorder="1">
      <alignment/>
      <protection/>
    </xf>
    <xf numFmtId="0" fontId="33" fillId="0" borderId="50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3" fillId="40" borderId="71" xfId="0" applyFont="1" applyFill="1" applyBorder="1" applyAlignment="1">
      <alignment horizontal="center"/>
    </xf>
    <xf numFmtId="0" fontId="39" fillId="39" borderId="15" xfId="49" applyFont="1" applyFill="1" applyBorder="1" applyAlignment="1">
      <alignment horizontal="center"/>
      <protection/>
    </xf>
    <xf numFmtId="0" fontId="39" fillId="39" borderId="39" xfId="49" applyFont="1" applyFill="1" applyBorder="1">
      <alignment/>
      <protection/>
    </xf>
    <xf numFmtId="0" fontId="33" fillId="0" borderId="66" xfId="0" applyFont="1" applyFill="1" applyBorder="1" applyAlignment="1">
      <alignment horizontal="center"/>
    </xf>
    <xf numFmtId="0" fontId="33" fillId="0" borderId="5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40" borderId="84" xfId="0" applyFont="1" applyFill="1" applyBorder="1" applyAlignment="1">
      <alignment horizontal="center"/>
    </xf>
    <xf numFmtId="0" fontId="39" fillId="39" borderId="26" xfId="49" applyFont="1" applyFill="1" applyBorder="1" applyAlignment="1">
      <alignment horizontal="center"/>
      <protection/>
    </xf>
    <xf numFmtId="0" fontId="39" fillId="39" borderId="49" xfId="49" applyFont="1" applyFill="1" applyBorder="1">
      <alignment/>
      <protection/>
    </xf>
    <xf numFmtId="193" fontId="33" fillId="0" borderId="33" xfId="0" applyNumberFormat="1" applyFont="1" applyFill="1" applyBorder="1" applyAlignment="1">
      <alignment horizontal="center"/>
    </xf>
    <xf numFmtId="193" fontId="33" fillId="0" borderId="63" xfId="0" applyNumberFormat="1" applyFont="1" applyFill="1" applyBorder="1" applyAlignment="1">
      <alignment horizontal="center"/>
    </xf>
    <xf numFmtId="193" fontId="33" fillId="0" borderId="65" xfId="0" applyNumberFormat="1" applyFont="1" applyFill="1" applyBorder="1" applyAlignment="1">
      <alignment horizontal="center"/>
    </xf>
    <xf numFmtId="193" fontId="33" fillId="40" borderId="69" xfId="0" applyNumberFormat="1" applyFont="1" applyFill="1" applyBorder="1" applyAlignment="1">
      <alignment horizontal="center"/>
    </xf>
    <xf numFmtId="0" fontId="39" fillId="39" borderId="45" xfId="49" applyFont="1" applyFill="1" applyBorder="1" applyAlignment="1">
      <alignment horizontal="center"/>
      <protection/>
    </xf>
    <xf numFmtId="0" fontId="39" fillId="39" borderId="61" xfId="49" applyFont="1" applyFill="1" applyBorder="1">
      <alignment/>
      <protection/>
    </xf>
    <xf numFmtId="0" fontId="33" fillId="0" borderId="43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9" fillId="39" borderId="16" xfId="49" applyFont="1" applyFill="1" applyBorder="1" applyAlignment="1">
      <alignment horizontal="center"/>
      <protection/>
    </xf>
    <xf numFmtId="0" fontId="39" fillId="39" borderId="48" xfId="49" applyFont="1" applyFill="1" applyBorder="1">
      <alignment/>
      <protection/>
    </xf>
    <xf numFmtId="193" fontId="33" fillId="0" borderId="78" xfId="0" applyNumberFormat="1" applyFont="1" applyFill="1" applyBorder="1" applyAlignment="1">
      <alignment horizontal="center"/>
    </xf>
    <xf numFmtId="193" fontId="33" fillId="0" borderId="35" xfId="0" applyNumberFormat="1" applyFont="1" applyFill="1" applyBorder="1" applyAlignment="1">
      <alignment horizontal="center"/>
    </xf>
    <xf numFmtId="193" fontId="33" fillId="0" borderId="29" xfId="0" applyNumberFormat="1" applyFont="1" applyFill="1" applyBorder="1" applyAlignment="1">
      <alignment horizontal="center"/>
    </xf>
    <xf numFmtId="193" fontId="33" fillId="40" borderId="37" xfId="0" applyNumberFormat="1" applyFont="1" applyFill="1" applyBorder="1" applyAlignment="1">
      <alignment horizontal="center"/>
    </xf>
    <xf numFmtId="0" fontId="40" fillId="39" borderId="45" xfId="49" applyFont="1" applyFill="1" applyBorder="1" applyAlignment="1">
      <alignment horizontal="center"/>
      <protection/>
    </xf>
    <xf numFmtId="0" fontId="40" fillId="39" borderId="61" xfId="49" applyFont="1" applyFill="1" applyBorder="1">
      <alignment/>
      <protection/>
    </xf>
    <xf numFmtId="0" fontId="40" fillId="39" borderId="15" xfId="49" applyFont="1" applyFill="1" applyBorder="1" applyAlignment="1">
      <alignment horizontal="center"/>
      <protection/>
    </xf>
    <xf numFmtId="0" fontId="40" fillId="39" borderId="39" xfId="49" applyFont="1" applyFill="1" applyBorder="1">
      <alignment/>
      <protection/>
    </xf>
    <xf numFmtId="0" fontId="40" fillId="39" borderId="16" xfId="49" applyFont="1" applyFill="1" applyBorder="1" applyAlignment="1">
      <alignment horizontal="center"/>
      <protection/>
    </xf>
    <xf numFmtId="0" fontId="40" fillId="39" borderId="48" xfId="49" applyFont="1" applyFill="1" applyBorder="1">
      <alignment/>
      <protection/>
    </xf>
    <xf numFmtId="0" fontId="40" fillId="39" borderId="24" xfId="49" applyFont="1" applyFill="1" applyBorder="1" applyAlignment="1">
      <alignment horizontal="center"/>
      <protection/>
    </xf>
    <xf numFmtId="0" fontId="40" fillId="39" borderId="80" xfId="49" applyFont="1" applyFill="1" applyBorder="1">
      <alignment/>
      <protection/>
    </xf>
    <xf numFmtId="0" fontId="40" fillId="39" borderId="26" xfId="49" applyFont="1" applyFill="1" applyBorder="1" applyAlignment="1">
      <alignment horizontal="center"/>
      <protection/>
    </xf>
    <xf numFmtId="0" fontId="40" fillId="39" borderId="49" xfId="49" applyFont="1" applyFill="1" applyBorder="1">
      <alignment/>
      <protection/>
    </xf>
    <xf numFmtId="0" fontId="39" fillId="39" borderId="61" xfId="49" applyFont="1" applyFill="1" applyBorder="1" applyAlignment="1">
      <alignment wrapText="1"/>
      <protection/>
    </xf>
    <xf numFmtId="0" fontId="39" fillId="39" borderId="48" xfId="49" applyFont="1" applyFill="1" applyBorder="1" applyAlignment="1">
      <alignment wrapText="1"/>
      <protection/>
    </xf>
    <xf numFmtId="0" fontId="39" fillId="39" borderId="80" xfId="49" applyFont="1" applyFill="1" applyBorder="1" applyAlignment="1">
      <alignment wrapText="1"/>
      <protection/>
    </xf>
    <xf numFmtId="0" fontId="39" fillId="39" borderId="36" xfId="49" applyFont="1" applyFill="1" applyBorder="1" applyAlignment="1">
      <alignment horizontal="center"/>
      <protection/>
    </xf>
    <xf numFmtId="0" fontId="39" fillId="39" borderId="0" xfId="49" applyFont="1" applyFill="1" applyBorder="1" applyAlignment="1">
      <alignment wrapText="1"/>
      <protection/>
    </xf>
    <xf numFmtId="0" fontId="33" fillId="40" borderId="27" xfId="0" applyFont="1" applyFill="1" applyBorder="1" applyAlignment="1">
      <alignment horizontal="center"/>
    </xf>
    <xf numFmtId="0" fontId="39" fillId="39" borderId="49" xfId="49" applyFont="1" applyFill="1" applyBorder="1" applyAlignment="1">
      <alignment wrapText="1"/>
      <protection/>
    </xf>
    <xf numFmtId="0" fontId="76" fillId="40" borderId="50" xfId="49" applyNumberFormat="1" applyFont="1" applyFill="1" applyBorder="1" applyAlignment="1">
      <alignment horizontal="center" vertical="center"/>
      <protection/>
    </xf>
    <xf numFmtId="0" fontId="76" fillId="40" borderId="51" xfId="49" applyNumberFormat="1" applyFont="1" applyFill="1" applyBorder="1" applyAlignment="1">
      <alignment horizontal="center" vertical="center"/>
      <protection/>
    </xf>
    <xf numFmtId="0" fontId="76" fillId="40" borderId="53" xfId="49" applyNumberFormat="1" applyFont="1" applyFill="1" applyBorder="1" applyAlignment="1">
      <alignment horizontal="center" vertical="center"/>
      <protection/>
    </xf>
    <xf numFmtId="0" fontId="76" fillId="40" borderId="68" xfId="49" applyNumberFormat="1" applyFont="1" applyFill="1" applyBorder="1" applyAlignment="1">
      <alignment horizontal="center" vertical="center"/>
      <protection/>
    </xf>
    <xf numFmtId="0" fontId="76" fillId="40" borderId="71" xfId="49" applyNumberFormat="1" applyFont="1" applyFill="1" applyBorder="1" applyAlignment="1">
      <alignment horizontal="center" vertical="center"/>
      <protection/>
    </xf>
    <xf numFmtId="49" fontId="7" fillId="45" borderId="44" xfId="50" applyNumberFormat="1" applyFont="1" applyFill="1" applyBorder="1" applyAlignment="1">
      <alignment horizontal="center" vertical="center" wrapText="1"/>
      <protection/>
    </xf>
    <xf numFmtId="49" fontId="7" fillId="33" borderId="75" xfId="50" applyNumberFormat="1" applyFont="1" applyFill="1" applyBorder="1" applyAlignment="1">
      <alignment horizontal="center" vertical="center" wrapText="1"/>
      <protection/>
    </xf>
    <xf numFmtId="49" fontId="7" fillId="45" borderId="47" xfId="50" applyNumberFormat="1" applyFont="1" applyFill="1" applyBorder="1" applyAlignment="1">
      <alignment horizontal="center" vertical="center" wrapText="1"/>
      <protection/>
    </xf>
    <xf numFmtId="49" fontId="7" fillId="40" borderId="75" xfId="50" applyNumberFormat="1" applyFont="1" applyFill="1" applyBorder="1" applyAlignment="1">
      <alignment horizontal="center" vertical="center" wrapText="1"/>
      <protection/>
    </xf>
    <xf numFmtId="0" fontId="1" fillId="0" borderId="57" xfId="50" applyFont="1" applyFill="1" applyBorder="1" applyAlignment="1">
      <alignment horizontal="center"/>
      <protection/>
    </xf>
    <xf numFmtId="0" fontId="6" fillId="40" borderId="80" xfId="50" applyFont="1" applyFill="1" applyBorder="1" applyAlignment="1">
      <alignment horizontal="center"/>
      <protection/>
    </xf>
    <xf numFmtId="0" fontId="6" fillId="40" borderId="81" xfId="50" applyFont="1" applyFill="1" applyBorder="1" applyAlignment="1">
      <alignment horizontal="center"/>
      <protection/>
    </xf>
    <xf numFmtId="0" fontId="1" fillId="0" borderId="56" xfId="50" applyFont="1" applyFill="1" applyBorder="1" applyAlignment="1">
      <alignment horizontal="center"/>
      <protection/>
    </xf>
    <xf numFmtId="0" fontId="6" fillId="40" borderId="61" xfId="50" applyFont="1" applyFill="1" applyBorder="1" applyAlignment="1">
      <alignment horizontal="center"/>
      <protection/>
    </xf>
    <xf numFmtId="0" fontId="6" fillId="40" borderId="55" xfId="50" applyFont="1" applyFill="1" applyBorder="1" applyAlignment="1">
      <alignment horizontal="center"/>
      <protection/>
    </xf>
    <xf numFmtId="0" fontId="6" fillId="40" borderId="17" xfId="50" applyFont="1" applyFill="1" applyBorder="1" applyAlignment="1">
      <alignment horizontal="center"/>
      <protection/>
    </xf>
    <xf numFmtId="193" fontId="1" fillId="0" borderId="77" xfId="50" applyNumberFormat="1" applyFont="1" applyFill="1" applyBorder="1" applyAlignment="1">
      <alignment horizontal="center"/>
      <protection/>
    </xf>
    <xf numFmtId="193" fontId="1" fillId="0" borderId="65" xfId="50" applyNumberFormat="1" applyFont="1" applyFill="1" applyBorder="1" applyAlignment="1">
      <alignment horizontal="center"/>
      <protection/>
    </xf>
    <xf numFmtId="193" fontId="1" fillId="40" borderId="14" xfId="50" applyNumberFormat="1" applyFont="1" applyFill="1" applyBorder="1" applyAlignment="1">
      <alignment horizontal="center"/>
      <protection/>
    </xf>
    <xf numFmtId="193" fontId="1" fillId="40" borderId="86" xfId="50" applyNumberFormat="1" applyFont="1" applyFill="1" applyBorder="1" applyAlignment="1">
      <alignment horizontal="center"/>
      <protection/>
    </xf>
    <xf numFmtId="193" fontId="1" fillId="40" borderId="65" xfId="50" applyNumberFormat="1" applyFont="1" applyFill="1" applyBorder="1" applyAlignment="1">
      <alignment horizontal="center"/>
      <protection/>
    </xf>
    <xf numFmtId="0" fontId="1" fillId="0" borderId="25" xfId="50" applyFont="1" applyFill="1" applyBorder="1" applyAlignment="1">
      <alignment horizontal="center"/>
      <protection/>
    </xf>
    <xf numFmtId="0" fontId="6" fillId="40" borderId="39" xfId="50" applyFont="1" applyFill="1" applyBorder="1" applyAlignment="1">
      <alignment horizontal="center"/>
      <protection/>
    </xf>
    <xf numFmtId="0" fontId="6" fillId="40" borderId="23" xfId="50" applyFont="1" applyFill="1" applyBorder="1" applyAlignment="1">
      <alignment horizontal="center"/>
      <protection/>
    </xf>
    <xf numFmtId="193" fontId="1" fillId="40" borderId="48" xfId="50" applyNumberFormat="1" applyFont="1" applyFill="1" applyBorder="1" applyAlignment="1">
      <alignment horizontal="center"/>
      <protection/>
    </xf>
    <xf numFmtId="193" fontId="1" fillId="40" borderId="21" xfId="50" applyNumberFormat="1" applyFont="1" applyFill="1" applyBorder="1" applyAlignment="1">
      <alignment horizontal="center"/>
      <protection/>
    </xf>
    <xf numFmtId="193" fontId="1" fillId="0" borderId="31" xfId="50" applyNumberFormat="1" applyFont="1" applyFill="1" applyBorder="1" applyAlignment="1">
      <alignment horizontal="center"/>
      <protection/>
    </xf>
    <xf numFmtId="193" fontId="1" fillId="40" borderId="49" xfId="50" applyNumberFormat="1" applyFont="1" applyFill="1" applyBorder="1" applyAlignment="1">
      <alignment horizontal="center"/>
      <protection/>
    </xf>
    <xf numFmtId="193" fontId="1" fillId="40" borderId="40" xfId="50" applyNumberFormat="1" applyFont="1" applyFill="1" applyBorder="1" applyAlignment="1">
      <alignment horizontal="center"/>
      <protection/>
    </xf>
    <xf numFmtId="193" fontId="1" fillId="40" borderId="60" xfId="50" applyNumberFormat="1" applyFont="1" applyFill="1" applyBorder="1" applyAlignment="1">
      <alignment horizontal="center"/>
      <protection/>
    </xf>
    <xf numFmtId="0" fontId="6" fillId="40" borderId="57" xfId="50" applyFont="1" applyFill="1" applyBorder="1" applyAlignment="1">
      <alignment horizontal="center"/>
      <protection/>
    </xf>
    <xf numFmtId="0" fontId="6" fillId="40" borderId="25" xfId="50" applyFont="1" applyFill="1" applyBorder="1" applyAlignment="1">
      <alignment horizontal="center"/>
      <protection/>
    </xf>
    <xf numFmtId="193" fontId="1" fillId="40" borderId="31" xfId="50" applyNumberFormat="1" applyFont="1" applyFill="1" applyBorder="1" applyAlignment="1">
      <alignment horizontal="center"/>
      <protection/>
    </xf>
    <xf numFmtId="0" fontId="1" fillId="0" borderId="34" xfId="50" applyFont="1" applyFill="1" applyBorder="1" applyAlignment="1">
      <alignment horizontal="center"/>
      <protection/>
    </xf>
    <xf numFmtId="0" fontId="1" fillId="0" borderId="48" xfId="50" applyFont="1" applyFill="1" applyBorder="1" applyAlignment="1">
      <alignment horizontal="center"/>
      <protection/>
    </xf>
    <xf numFmtId="0" fontId="6" fillId="40" borderId="48" xfId="50" applyFont="1" applyFill="1" applyBorder="1" applyAlignment="1">
      <alignment horizontal="center"/>
      <protection/>
    </xf>
    <xf numFmtId="0" fontId="6" fillId="40" borderId="21" xfId="50" applyFont="1" applyFill="1" applyBorder="1" applyAlignment="1">
      <alignment horizontal="center"/>
      <protection/>
    </xf>
    <xf numFmtId="0" fontId="1" fillId="0" borderId="76" xfId="50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center"/>
      <protection/>
    </xf>
    <xf numFmtId="0" fontId="1" fillId="0" borderId="12" xfId="50" applyFont="1" applyFill="1" applyBorder="1" applyAlignment="1">
      <alignment horizontal="center"/>
      <protection/>
    </xf>
    <xf numFmtId="0" fontId="6" fillId="40" borderId="0" xfId="50" applyFont="1" applyFill="1" applyBorder="1" applyAlignment="1">
      <alignment horizontal="center"/>
      <protection/>
    </xf>
    <xf numFmtId="0" fontId="6" fillId="40" borderId="41" xfId="50" applyFont="1" applyFill="1" applyBorder="1" applyAlignment="1">
      <alignment horizontal="center"/>
      <protection/>
    </xf>
    <xf numFmtId="0" fontId="1" fillId="0" borderId="13" xfId="50" applyFont="1" applyFill="1" applyBorder="1" applyAlignment="1">
      <alignment horizontal="center"/>
      <protection/>
    </xf>
    <xf numFmtId="0" fontId="6" fillId="40" borderId="13" xfId="50" applyFont="1" applyFill="1" applyBorder="1" applyAlignment="1">
      <alignment horizontal="center"/>
      <protection/>
    </xf>
    <xf numFmtId="0" fontId="6" fillId="40" borderId="82" xfId="50" applyFont="1" applyFill="1" applyBorder="1" applyAlignment="1">
      <alignment horizontal="center"/>
      <protection/>
    </xf>
    <xf numFmtId="0" fontId="17" fillId="40" borderId="25" xfId="0" applyFont="1" applyFill="1" applyBorder="1" applyAlignment="1">
      <alignment horizontal="center" vertical="center"/>
    </xf>
    <xf numFmtId="0" fontId="17" fillId="40" borderId="53" xfId="0" applyFont="1" applyFill="1" applyBorder="1" applyAlignment="1">
      <alignment horizontal="center" vertical="center"/>
    </xf>
    <xf numFmtId="0" fontId="17" fillId="40" borderId="81" xfId="0" applyFont="1" applyFill="1" applyBorder="1" applyAlignment="1">
      <alignment horizontal="center" vertical="center"/>
    </xf>
    <xf numFmtId="0" fontId="17" fillId="40" borderId="54" xfId="0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horizontal="center" vertical="center"/>
    </xf>
    <xf numFmtId="193" fontId="6" fillId="40" borderId="31" xfId="50" applyNumberFormat="1" applyFont="1" applyFill="1" applyBorder="1" applyAlignment="1">
      <alignment horizontal="center"/>
      <protection/>
    </xf>
    <xf numFmtId="193" fontId="6" fillId="40" borderId="60" xfId="50" applyNumberFormat="1" applyFont="1" applyFill="1" applyBorder="1" applyAlignment="1">
      <alignment horizontal="center"/>
      <protection/>
    </xf>
    <xf numFmtId="193" fontId="6" fillId="40" borderId="40" xfId="50" applyNumberFormat="1" applyFont="1" applyFill="1" applyBorder="1" applyAlignment="1">
      <alignment horizontal="center"/>
      <protection/>
    </xf>
    <xf numFmtId="49" fontId="7" fillId="39" borderId="74" xfId="49" applyNumberFormat="1" applyFont="1" applyFill="1" applyBorder="1" applyAlignment="1">
      <alignment horizontal="center" vertical="center" wrapText="1"/>
      <protection/>
    </xf>
    <xf numFmtId="49" fontId="7" fillId="39" borderId="87" xfId="49" applyNumberFormat="1" applyFont="1" applyFill="1" applyBorder="1" applyAlignment="1">
      <alignment horizontal="center" vertical="center" wrapText="1"/>
      <protection/>
    </xf>
    <xf numFmtId="49" fontId="7" fillId="39" borderId="64" xfId="49" applyNumberFormat="1" applyFont="1" applyFill="1" applyBorder="1" applyAlignment="1">
      <alignment horizontal="center" vertical="center" wrapText="1"/>
      <protection/>
    </xf>
    <xf numFmtId="49" fontId="7" fillId="39" borderId="83" xfId="49" applyNumberFormat="1" applyFont="1" applyFill="1" applyBorder="1" applyAlignment="1">
      <alignment horizontal="center" vertical="center" wrapText="1"/>
      <protection/>
    </xf>
    <xf numFmtId="0" fontId="1" fillId="0" borderId="81" xfId="49" applyFont="1" applyFill="1" applyBorder="1" applyAlignment="1">
      <alignment horizontal="center"/>
      <protection/>
    </xf>
    <xf numFmtId="0" fontId="1" fillId="0" borderId="53" xfId="49" applyFont="1" applyFill="1" applyBorder="1" applyAlignment="1">
      <alignment horizontal="center"/>
      <protection/>
    </xf>
    <xf numFmtId="0" fontId="1" fillId="0" borderId="17" xfId="49" applyFont="1" applyFill="1" applyBorder="1" applyAlignment="1">
      <alignment horizontal="center"/>
      <protection/>
    </xf>
    <xf numFmtId="193" fontId="1" fillId="0" borderId="86" xfId="49" applyNumberFormat="1" applyFont="1" applyFill="1" applyBorder="1" applyAlignment="1">
      <alignment horizontal="center"/>
      <protection/>
    </xf>
    <xf numFmtId="193" fontId="1" fillId="0" borderId="41" xfId="49" applyNumberFormat="1" applyFont="1" applyFill="1" applyBorder="1" applyAlignment="1">
      <alignment horizontal="center"/>
      <protection/>
    </xf>
    <xf numFmtId="0" fontId="1" fillId="0" borderId="54" xfId="49" applyFont="1" applyFill="1" applyBorder="1" applyAlignment="1">
      <alignment horizontal="center"/>
      <protection/>
    </xf>
    <xf numFmtId="193" fontId="1" fillId="0" borderId="21" xfId="49" applyNumberFormat="1" applyFont="1" applyFill="1" applyBorder="1" applyAlignment="1">
      <alignment horizontal="center"/>
      <protection/>
    </xf>
    <xf numFmtId="193" fontId="1" fillId="0" borderId="40" xfId="49" applyNumberFormat="1" applyFont="1" applyFill="1" applyBorder="1" applyAlignment="1">
      <alignment horizontal="center"/>
      <protection/>
    </xf>
    <xf numFmtId="0" fontId="77" fillId="40" borderId="17" xfId="0" applyFont="1" applyFill="1" applyBorder="1" applyAlignment="1">
      <alignment horizontal="center" vertical="center"/>
    </xf>
    <xf numFmtId="0" fontId="77" fillId="40" borderId="54" xfId="0" applyFont="1" applyFill="1" applyBorder="1" applyAlignment="1">
      <alignment horizontal="center" vertical="center"/>
    </xf>
    <xf numFmtId="193" fontId="76" fillId="40" borderId="60" xfId="49" applyNumberFormat="1" applyFont="1" applyFill="1" applyBorder="1" applyAlignment="1">
      <alignment horizontal="center" vertical="center"/>
      <protection/>
    </xf>
    <xf numFmtId="0" fontId="1" fillId="33" borderId="68" xfId="49" applyFont="1" applyFill="1" applyBorder="1" applyAlignment="1">
      <alignment horizontal="center"/>
      <protection/>
    </xf>
    <xf numFmtId="0" fontId="1" fillId="33" borderId="81" xfId="49" applyFont="1" applyFill="1" applyBorder="1" applyAlignment="1">
      <alignment horizontal="center"/>
      <protection/>
    </xf>
    <xf numFmtId="0" fontId="1" fillId="33" borderId="22" xfId="49" applyFont="1" applyFill="1" applyBorder="1" applyAlignment="1">
      <alignment horizontal="center"/>
      <protection/>
    </xf>
    <xf numFmtId="0" fontId="1" fillId="33" borderId="23" xfId="49" applyFont="1" applyFill="1" applyBorder="1" applyAlignment="1">
      <alignment horizontal="center"/>
      <protection/>
    </xf>
    <xf numFmtId="193" fontId="1" fillId="33" borderId="30" xfId="49" applyNumberFormat="1" applyFont="1" applyFill="1" applyBorder="1" applyAlignment="1">
      <alignment horizontal="center"/>
      <protection/>
    </xf>
    <xf numFmtId="193" fontId="1" fillId="33" borderId="86" xfId="49" applyNumberFormat="1" applyFont="1" applyFill="1" applyBorder="1" applyAlignment="1">
      <alignment horizontal="center"/>
      <protection/>
    </xf>
    <xf numFmtId="0" fontId="1" fillId="33" borderId="70" xfId="49" applyFont="1" applyFill="1" applyBorder="1" applyAlignment="1">
      <alignment horizontal="center"/>
      <protection/>
    </xf>
    <xf numFmtId="0" fontId="1" fillId="33" borderId="55" xfId="49" applyFont="1" applyFill="1" applyBorder="1" applyAlignment="1">
      <alignment horizontal="center"/>
      <protection/>
    </xf>
    <xf numFmtId="193" fontId="1" fillId="33" borderId="37" xfId="49" applyNumberFormat="1" applyFont="1" applyFill="1" applyBorder="1" applyAlignment="1">
      <alignment horizontal="center"/>
      <protection/>
    </xf>
    <xf numFmtId="193" fontId="1" fillId="33" borderId="41" xfId="49" applyNumberFormat="1" applyFont="1" applyFill="1" applyBorder="1" applyAlignment="1">
      <alignment horizontal="center"/>
      <protection/>
    </xf>
    <xf numFmtId="193" fontId="1" fillId="33" borderId="38" xfId="49" applyNumberFormat="1" applyFont="1" applyFill="1" applyBorder="1" applyAlignment="1">
      <alignment horizontal="center"/>
      <protection/>
    </xf>
    <xf numFmtId="193" fontId="1" fillId="33" borderId="40" xfId="49" applyNumberFormat="1" applyFont="1" applyFill="1" applyBorder="1" applyAlignment="1">
      <alignment horizontal="center"/>
      <protection/>
    </xf>
    <xf numFmtId="193" fontId="1" fillId="33" borderId="20" xfId="49" applyNumberFormat="1" applyFont="1" applyFill="1" applyBorder="1" applyAlignment="1">
      <alignment horizontal="center"/>
      <protection/>
    </xf>
    <xf numFmtId="193" fontId="1" fillId="33" borderId="21" xfId="49" applyNumberFormat="1" applyFont="1" applyFill="1" applyBorder="1" applyAlignment="1">
      <alignment horizontal="center"/>
      <protection/>
    </xf>
    <xf numFmtId="0" fontId="1" fillId="33" borderId="20" xfId="49" applyFont="1" applyFill="1" applyBorder="1" applyAlignment="1">
      <alignment horizontal="center"/>
      <protection/>
    </xf>
    <xf numFmtId="0" fontId="1" fillId="33" borderId="21" xfId="49" applyFont="1" applyFill="1" applyBorder="1" applyAlignment="1">
      <alignment horizontal="center"/>
      <protection/>
    </xf>
    <xf numFmtId="0" fontId="1" fillId="40" borderId="16" xfId="49" applyFont="1" applyFill="1" applyBorder="1" applyAlignment="1">
      <alignment horizontal="center"/>
      <protection/>
    </xf>
    <xf numFmtId="0" fontId="1" fillId="33" borderId="88" xfId="49" applyFont="1" applyFill="1" applyBorder="1" applyAlignment="1">
      <alignment horizontal="center"/>
      <protection/>
    </xf>
    <xf numFmtId="0" fontId="1" fillId="33" borderId="82" xfId="49" applyFont="1" applyFill="1" applyBorder="1" applyAlignment="1">
      <alignment horizontal="center"/>
      <protection/>
    </xf>
    <xf numFmtId="0" fontId="1" fillId="40" borderId="42" xfId="49" applyFont="1" applyFill="1" applyBorder="1" applyAlignment="1">
      <alignment horizontal="center"/>
      <protection/>
    </xf>
    <xf numFmtId="0" fontId="6" fillId="40" borderId="68" xfId="49" applyFont="1" applyFill="1" applyBorder="1" applyAlignment="1">
      <alignment horizontal="center" vertical="center"/>
      <protection/>
    </xf>
    <xf numFmtId="0" fontId="6" fillId="40" borderId="81" xfId="49" applyFont="1" applyFill="1" applyBorder="1" applyAlignment="1">
      <alignment horizontal="center" vertical="center"/>
      <protection/>
    </xf>
    <xf numFmtId="0" fontId="6" fillId="40" borderId="24" xfId="49" applyFont="1" applyFill="1" applyBorder="1" applyAlignment="1">
      <alignment horizontal="center" vertical="center"/>
      <protection/>
    </xf>
    <xf numFmtId="0" fontId="6" fillId="40" borderId="22" xfId="49" applyFont="1" applyFill="1" applyBorder="1" applyAlignment="1">
      <alignment horizontal="center" vertical="center"/>
      <protection/>
    </xf>
    <xf numFmtId="0" fontId="6" fillId="40" borderId="23" xfId="49" applyFont="1" applyFill="1" applyBorder="1" applyAlignment="1">
      <alignment horizontal="center" vertical="center"/>
      <protection/>
    </xf>
    <xf numFmtId="0" fontId="6" fillId="40" borderId="15" xfId="49" applyFont="1" applyFill="1" applyBorder="1" applyAlignment="1">
      <alignment horizontal="center" vertical="center"/>
      <protection/>
    </xf>
    <xf numFmtId="193" fontId="6" fillId="40" borderId="38" xfId="49" applyNumberFormat="1" applyFont="1" applyFill="1" applyBorder="1" applyAlignment="1">
      <alignment horizontal="center" vertical="center"/>
      <protection/>
    </xf>
    <xf numFmtId="193" fontId="6" fillId="40" borderId="40" xfId="49" applyNumberFormat="1" applyFont="1" applyFill="1" applyBorder="1" applyAlignment="1">
      <alignment horizontal="center" vertical="center"/>
      <protection/>
    </xf>
    <xf numFmtId="193" fontId="6" fillId="40" borderId="26" xfId="49" applyNumberFormat="1" applyFont="1" applyFill="1" applyBorder="1" applyAlignment="1">
      <alignment horizontal="center" vertical="center"/>
      <protection/>
    </xf>
    <xf numFmtId="0" fontId="1" fillId="43" borderId="24" xfId="49" applyFont="1" applyFill="1" applyBorder="1" applyAlignment="1">
      <alignment horizontal="center" vertical="center"/>
      <protection/>
    </xf>
    <xf numFmtId="0" fontId="1" fillId="33" borderId="81" xfId="49" applyFont="1" applyFill="1" applyBorder="1" applyAlignment="1">
      <alignment horizontal="center" vertical="center" wrapText="1"/>
      <protection/>
    </xf>
    <xf numFmtId="0" fontId="1" fillId="40" borderId="24" xfId="49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/>
      <protection/>
    </xf>
    <xf numFmtId="0" fontId="1" fillId="33" borderId="55" xfId="49" applyFont="1" applyFill="1" applyBorder="1" applyAlignment="1">
      <alignment horizontal="center" vertical="center" wrapText="1"/>
      <protection/>
    </xf>
    <xf numFmtId="0" fontId="1" fillId="40" borderId="45" xfId="49" applyFont="1" applyFill="1" applyBorder="1" applyAlignment="1">
      <alignment horizontal="center" vertical="center" wrapText="1"/>
      <protection/>
    </xf>
    <xf numFmtId="193" fontId="1" fillId="43" borderId="46" xfId="49" applyNumberFormat="1" applyFont="1" applyFill="1" applyBorder="1" applyAlignment="1">
      <alignment horizontal="center" vertical="center"/>
      <protection/>
    </xf>
    <xf numFmtId="193" fontId="1" fillId="33" borderId="86" xfId="49" applyNumberFormat="1" applyFont="1" applyFill="1" applyBorder="1" applyAlignment="1">
      <alignment horizontal="center" vertical="center" wrapText="1"/>
      <protection/>
    </xf>
    <xf numFmtId="193" fontId="1" fillId="40" borderId="46" xfId="49" applyNumberFormat="1" applyFont="1" applyFill="1" applyBorder="1" applyAlignment="1">
      <alignment horizontal="center" vertical="center" wrapText="1"/>
      <protection/>
    </xf>
    <xf numFmtId="0" fontId="1" fillId="43" borderId="15" xfId="49" applyFont="1" applyFill="1" applyBorder="1" applyAlignment="1">
      <alignment horizontal="center" vertical="center"/>
      <protection/>
    </xf>
    <xf numFmtId="0" fontId="1" fillId="33" borderId="23" xfId="49" applyFont="1" applyFill="1" applyBorder="1" applyAlignment="1">
      <alignment horizontal="center" vertical="center" wrapText="1"/>
      <protection/>
    </xf>
    <xf numFmtId="0" fontId="1" fillId="40" borderId="15" xfId="49" applyFont="1" applyFill="1" applyBorder="1" applyAlignment="1">
      <alignment horizontal="center" vertical="center" wrapText="1"/>
      <protection/>
    </xf>
    <xf numFmtId="193" fontId="1" fillId="43" borderId="36" xfId="49" applyNumberFormat="1" applyFont="1" applyFill="1" applyBorder="1" applyAlignment="1">
      <alignment horizontal="center" vertical="center"/>
      <protection/>
    </xf>
    <xf numFmtId="193" fontId="1" fillId="33" borderId="41" xfId="49" applyNumberFormat="1" applyFont="1" applyFill="1" applyBorder="1" applyAlignment="1">
      <alignment horizontal="center" vertical="center" wrapText="1"/>
      <protection/>
    </xf>
    <xf numFmtId="193" fontId="1" fillId="40" borderId="3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/>
      <protection/>
    </xf>
    <xf numFmtId="193" fontId="1" fillId="33" borderId="21" xfId="49" applyNumberFormat="1" applyFont="1" applyFill="1" applyBorder="1" applyAlignment="1">
      <alignment horizontal="center" vertical="center" wrapText="1"/>
      <protection/>
    </xf>
    <xf numFmtId="193" fontId="1" fillId="40" borderId="16" xfId="49" applyNumberFormat="1" applyFont="1" applyFill="1" applyBorder="1" applyAlignment="1">
      <alignment horizontal="center" vertical="center" wrapText="1"/>
      <protection/>
    </xf>
    <xf numFmtId="193" fontId="1" fillId="43" borderId="26" xfId="49" applyNumberFormat="1" applyFont="1" applyFill="1" applyBorder="1" applyAlignment="1">
      <alignment horizontal="center" vertical="center"/>
      <protection/>
    </xf>
    <xf numFmtId="193" fontId="1" fillId="33" borderId="40" xfId="49" applyNumberFormat="1" applyFont="1" applyFill="1" applyBorder="1" applyAlignment="1">
      <alignment horizontal="center" vertical="center" wrapText="1"/>
      <protection/>
    </xf>
    <xf numFmtId="193" fontId="1" fillId="40" borderId="26" xfId="49" applyNumberFormat="1" applyFont="1" applyFill="1" applyBorder="1" applyAlignment="1">
      <alignment horizontal="center" vertical="center" wrapText="1"/>
      <protection/>
    </xf>
    <xf numFmtId="0" fontId="1" fillId="43" borderId="26" xfId="49" applyFont="1" applyFill="1" applyBorder="1" applyAlignment="1">
      <alignment horizontal="center" vertical="center"/>
      <protection/>
    </xf>
    <xf numFmtId="0" fontId="1" fillId="43" borderId="16" xfId="49" applyFont="1" applyFill="1" applyBorder="1" applyAlignment="1">
      <alignment horizontal="center" vertical="center"/>
      <protection/>
    </xf>
    <xf numFmtId="0" fontId="15" fillId="43" borderId="24" xfId="49" applyFont="1" applyFill="1" applyBorder="1" applyAlignment="1">
      <alignment horizontal="center" vertical="center"/>
      <protection/>
    </xf>
    <xf numFmtId="0" fontId="15" fillId="43" borderId="15" xfId="49" applyFont="1" applyFill="1" applyBorder="1" applyAlignment="1">
      <alignment horizontal="center" vertical="center"/>
      <protection/>
    </xf>
    <xf numFmtId="193" fontId="1" fillId="43" borderId="26" xfId="49" applyNumberFormat="1" applyFont="1" applyFill="1" applyBorder="1" applyAlignment="1">
      <alignment horizontal="center" vertical="center" wrapText="1"/>
      <protection/>
    </xf>
    <xf numFmtId="193" fontId="1" fillId="43" borderId="16" xfId="49" applyNumberFormat="1" applyFont="1" applyFill="1" applyBorder="1" applyAlignment="1">
      <alignment horizontal="center" vertical="center" wrapText="1"/>
      <protection/>
    </xf>
    <xf numFmtId="0" fontId="1" fillId="43" borderId="45" xfId="49" applyFont="1" applyFill="1" applyBorder="1" applyAlignment="1">
      <alignment horizontal="center" vertical="center" wrapText="1"/>
      <protection/>
    </xf>
    <xf numFmtId="0" fontId="1" fillId="43" borderId="16" xfId="49" applyFont="1" applyFill="1" applyBorder="1" applyAlignment="1">
      <alignment horizontal="center" vertical="center" wrapText="1"/>
      <protection/>
    </xf>
    <xf numFmtId="0" fontId="1" fillId="33" borderId="20" xfId="49" applyFont="1" applyFill="1" applyBorder="1" applyAlignment="1">
      <alignment horizontal="center" vertical="center" wrapText="1"/>
      <protection/>
    </xf>
    <xf numFmtId="0" fontId="1" fillId="33" borderId="21" xfId="49" applyFont="1" applyFill="1" applyBorder="1" applyAlignment="1">
      <alignment horizontal="center" vertical="center" wrapText="1"/>
      <protection/>
    </xf>
    <xf numFmtId="0" fontId="1" fillId="40" borderId="16" xfId="49" applyFont="1" applyFill="1" applyBorder="1" applyAlignment="1">
      <alignment horizontal="center" vertical="center" wrapText="1"/>
      <protection/>
    </xf>
    <xf numFmtId="0" fontId="1" fillId="43" borderId="42" xfId="49" applyFont="1" applyFill="1" applyBorder="1" applyAlignment="1">
      <alignment horizontal="center" vertical="center" wrapText="1"/>
      <protection/>
    </xf>
    <xf numFmtId="0" fontId="1" fillId="33" borderId="88" xfId="49" applyFont="1" applyFill="1" applyBorder="1" applyAlignment="1">
      <alignment horizontal="center" vertical="center" wrapText="1"/>
      <protection/>
    </xf>
    <xf numFmtId="0" fontId="1" fillId="33" borderId="82" xfId="49" applyFont="1" applyFill="1" applyBorder="1" applyAlignment="1">
      <alignment horizontal="center" vertical="center" wrapText="1"/>
      <protection/>
    </xf>
    <xf numFmtId="0" fontId="1" fillId="40" borderId="42" xfId="49" applyFont="1" applyFill="1" applyBorder="1" applyAlignment="1">
      <alignment horizontal="center" vertical="center" wrapText="1"/>
      <protection/>
    </xf>
    <xf numFmtId="0" fontId="1" fillId="43" borderId="15" xfId="49" applyFont="1" applyFill="1" applyBorder="1" applyAlignment="1">
      <alignment horizontal="center" vertical="center" wrapText="1"/>
      <protection/>
    </xf>
    <xf numFmtId="0" fontId="6" fillId="43" borderId="24" xfId="49" applyFont="1" applyFill="1" applyBorder="1" applyAlignment="1">
      <alignment horizontal="center" vertical="center"/>
      <protection/>
    </xf>
    <xf numFmtId="0" fontId="6" fillId="41" borderId="68" xfId="49" applyFont="1" applyFill="1" applyBorder="1" applyAlignment="1">
      <alignment horizontal="center" vertical="center"/>
      <protection/>
    </xf>
    <xf numFmtId="0" fontId="6" fillId="41" borderId="81" xfId="49" applyFont="1" applyFill="1" applyBorder="1" applyAlignment="1">
      <alignment horizontal="center" vertical="center"/>
      <protection/>
    </xf>
    <xf numFmtId="0" fontId="6" fillId="41" borderId="24" xfId="49" applyFont="1" applyFill="1" applyBorder="1" applyAlignment="1">
      <alignment horizontal="center" vertical="center"/>
      <protection/>
    </xf>
    <xf numFmtId="0" fontId="6" fillId="43" borderId="15" xfId="49" applyFont="1" applyFill="1" applyBorder="1" applyAlignment="1">
      <alignment horizontal="center" vertical="center"/>
      <protection/>
    </xf>
    <xf numFmtId="0" fontId="6" fillId="41" borderId="22" xfId="49" applyFont="1" applyFill="1" applyBorder="1" applyAlignment="1">
      <alignment horizontal="center" vertical="center"/>
      <protection/>
    </xf>
    <xf numFmtId="0" fontId="6" fillId="41" borderId="23" xfId="49" applyFont="1" applyFill="1" applyBorder="1" applyAlignment="1">
      <alignment horizontal="center" vertical="center"/>
      <protection/>
    </xf>
    <xf numFmtId="0" fontId="6" fillId="41" borderId="15" xfId="49" applyFont="1" applyFill="1" applyBorder="1" applyAlignment="1">
      <alignment horizontal="center" vertical="center"/>
      <protection/>
    </xf>
    <xf numFmtId="193" fontId="6" fillId="43" borderId="26" xfId="49" applyNumberFormat="1" applyFont="1" applyFill="1" applyBorder="1" applyAlignment="1">
      <alignment horizontal="center" vertical="center"/>
      <protection/>
    </xf>
    <xf numFmtId="193" fontId="6" fillId="41" borderId="38" xfId="49" applyNumberFormat="1" applyFont="1" applyFill="1" applyBorder="1" applyAlignment="1">
      <alignment horizontal="center" vertical="center"/>
      <protection/>
    </xf>
    <xf numFmtId="193" fontId="6" fillId="41" borderId="40" xfId="49" applyNumberFormat="1" applyFont="1" applyFill="1" applyBorder="1" applyAlignment="1">
      <alignment horizontal="center" vertical="center"/>
      <protection/>
    </xf>
    <xf numFmtId="193" fontId="6" fillId="41" borderId="26" xfId="49" applyNumberFormat="1" applyFont="1" applyFill="1" applyBorder="1" applyAlignment="1">
      <alignment horizontal="center" vertical="center"/>
      <protection/>
    </xf>
    <xf numFmtId="0" fontId="17" fillId="33" borderId="16" xfId="0" applyFont="1" applyFill="1" applyBorder="1" applyAlignment="1">
      <alignment horizontal="center"/>
    </xf>
    <xf numFmtId="0" fontId="8" fillId="39" borderId="71" xfId="49" applyFont="1" applyFill="1" applyBorder="1">
      <alignment/>
      <protection/>
    </xf>
    <xf numFmtId="0" fontId="0" fillId="0" borderId="71" xfId="0" applyFont="1" applyBorder="1" applyAlignment="1">
      <alignment/>
    </xf>
    <xf numFmtId="0" fontId="8" fillId="39" borderId="27" xfId="49" applyFont="1" applyFill="1" applyBorder="1">
      <alignment/>
      <protection/>
    </xf>
    <xf numFmtId="0" fontId="0" fillId="0" borderId="27" xfId="0" applyBorder="1" applyAlignment="1">
      <alignment/>
    </xf>
    <xf numFmtId="0" fontId="8" fillId="39" borderId="72" xfId="49" applyFont="1" applyFill="1" applyBorder="1">
      <alignment/>
      <protection/>
    </xf>
    <xf numFmtId="0" fontId="0" fillId="0" borderId="72" xfId="0" applyBorder="1" applyAlignment="1">
      <alignment/>
    </xf>
    <xf numFmtId="0" fontId="8" fillId="39" borderId="84" xfId="49" applyFont="1" applyFill="1" applyBorder="1">
      <alignment/>
      <protection/>
    </xf>
    <xf numFmtId="0" fontId="8" fillId="39" borderId="28" xfId="49" applyFont="1" applyFill="1" applyBorder="1">
      <alignment/>
      <protection/>
    </xf>
    <xf numFmtId="193" fontId="1" fillId="33" borderId="38" xfId="49" applyNumberFormat="1" applyFont="1" applyFill="1" applyBorder="1" applyAlignment="1">
      <alignment horizontal="center" vertical="center"/>
      <protection/>
    </xf>
    <xf numFmtId="193" fontId="1" fillId="33" borderId="40" xfId="49" applyNumberFormat="1" applyFont="1" applyFill="1" applyBorder="1" applyAlignment="1">
      <alignment horizontal="center" vertical="center"/>
      <protection/>
    </xf>
    <xf numFmtId="193" fontId="1" fillId="33" borderId="20" xfId="49" applyNumberFormat="1" applyFont="1" applyFill="1" applyBorder="1" applyAlignment="1">
      <alignment horizontal="center" vertical="center"/>
      <protection/>
    </xf>
    <xf numFmtId="193" fontId="1" fillId="33" borderId="21" xfId="49" applyNumberFormat="1" applyFont="1" applyFill="1" applyBorder="1" applyAlignment="1">
      <alignment horizontal="center" vertical="center"/>
      <protection/>
    </xf>
    <xf numFmtId="193" fontId="1" fillId="40" borderId="16" xfId="49" applyNumberFormat="1" applyFont="1" applyFill="1" applyBorder="1" applyAlignment="1">
      <alignment horizontal="center" vertical="center"/>
      <protection/>
    </xf>
    <xf numFmtId="0" fontId="9" fillId="39" borderId="71" xfId="49" applyFont="1" applyFill="1" applyBorder="1">
      <alignment/>
      <protection/>
    </xf>
    <xf numFmtId="0" fontId="9" fillId="39" borderId="27" xfId="49" applyFont="1" applyFill="1" applyBorder="1">
      <alignment/>
      <protection/>
    </xf>
    <xf numFmtId="0" fontId="9" fillId="39" borderId="72" xfId="49" applyFont="1" applyFill="1" applyBorder="1">
      <alignment/>
      <protection/>
    </xf>
    <xf numFmtId="0" fontId="8" fillId="39" borderId="84" xfId="49" applyFont="1" applyFill="1" applyBorder="1" applyAlignment="1">
      <alignment wrapText="1"/>
      <protection/>
    </xf>
    <xf numFmtId="0" fontId="8" fillId="39" borderId="28" xfId="49" applyFont="1" applyFill="1" applyBorder="1" applyAlignment="1">
      <alignment wrapText="1"/>
      <protection/>
    </xf>
    <xf numFmtId="0" fontId="8" fillId="39" borderId="72" xfId="49" applyFont="1" applyFill="1" applyBorder="1" applyAlignment="1">
      <alignment wrapText="1"/>
      <protection/>
    </xf>
    <xf numFmtId="0" fontId="0" fillId="0" borderId="28" xfId="0" applyBorder="1" applyAlignment="1">
      <alignment/>
    </xf>
    <xf numFmtId="0" fontId="6" fillId="41" borderId="81" xfId="49" applyFont="1" applyFill="1" applyBorder="1" applyAlignment="1">
      <alignment horizontal="center" vertical="center"/>
      <protection/>
    </xf>
    <xf numFmtId="0" fontId="6" fillId="41" borderId="24" xfId="49" applyFont="1" applyFill="1" applyBorder="1" applyAlignment="1">
      <alignment horizontal="center" vertical="center"/>
      <protection/>
    </xf>
    <xf numFmtId="0" fontId="19" fillId="39" borderId="71" xfId="49" applyFont="1" applyFill="1" applyBorder="1" applyAlignment="1">
      <alignment horizontal="left" wrapText="1"/>
      <protection/>
    </xf>
    <xf numFmtId="0" fontId="6" fillId="41" borderId="23" xfId="49" applyFont="1" applyFill="1" applyBorder="1" applyAlignment="1">
      <alignment horizontal="center" vertical="center"/>
      <protection/>
    </xf>
    <xf numFmtId="0" fontId="6" fillId="41" borderId="15" xfId="49" applyFont="1" applyFill="1" applyBorder="1" applyAlignment="1">
      <alignment horizontal="center" vertical="center"/>
      <protection/>
    </xf>
    <xf numFmtId="0" fontId="19" fillId="39" borderId="27" xfId="49" applyFont="1" applyFill="1" applyBorder="1" applyAlignment="1">
      <alignment/>
      <protection/>
    </xf>
    <xf numFmtId="0" fontId="19" fillId="39" borderId="72" xfId="49" applyFont="1" applyFill="1" applyBorder="1" applyAlignment="1">
      <alignment/>
      <protection/>
    </xf>
    <xf numFmtId="0" fontId="0" fillId="0" borderId="7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93" fontId="1" fillId="33" borderId="48" xfId="49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193" fontId="1" fillId="40" borderId="15" xfId="49" applyNumberFormat="1" applyFont="1" applyFill="1" applyBorder="1" applyAlignment="1">
      <alignment horizontal="center" vertical="center" wrapText="1"/>
      <protection/>
    </xf>
    <xf numFmtId="0" fontId="19" fillId="39" borderId="71" xfId="49" applyFont="1" applyFill="1" applyBorder="1" applyAlignment="1">
      <alignment horizontal="center" vertical="center" wrapText="1"/>
      <protection/>
    </xf>
    <xf numFmtId="0" fontId="19" fillId="39" borderId="27" xfId="49" applyFont="1" applyFill="1" applyBorder="1" applyAlignment="1">
      <alignment horizontal="center" vertical="center"/>
      <protection/>
    </xf>
    <xf numFmtId="193" fontId="17" fillId="41" borderId="40" xfId="0" applyNumberFormat="1" applyFont="1" applyFill="1" applyBorder="1" applyAlignment="1">
      <alignment horizontal="center" vertical="center"/>
    </xf>
    <xf numFmtId="193" fontId="17" fillId="41" borderId="26" xfId="0" applyNumberFormat="1" applyFont="1" applyFill="1" applyBorder="1" applyAlignment="1">
      <alignment horizontal="center" vertical="center"/>
    </xf>
    <xf numFmtId="0" fontId="19" fillId="39" borderId="72" xfId="49" applyFont="1" applyFill="1" applyBorder="1" applyAlignment="1">
      <alignment horizontal="center" vertical="center"/>
      <protection/>
    </xf>
    <xf numFmtId="9" fontId="0" fillId="0" borderId="24" xfId="60" applyFont="1" applyBorder="1" applyAlignment="1">
      <alignment horizontal="center"/>
    </xf>
    <xf numFmtId="9" fontId="0" fillId="0" borderId="45" xfId="60" applyFont="1" applyBorder="1" applyAlignment="1">
      <alignment horizontal="center"/>
    </xf>
    <xf numFmtId="9" fontId="0" fillId="0" borderId="46" xfId="6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93" fontId="33" fillId="0" borderId="52" xfId="0" applyNumberFormat="1" applyFont="1" applyFill="1" applyBorder="1" applyAlignment="1">
      <alignment horizontal="center"/>
    </xf>
    <xf numFmtId="193" fontId="33" fillId="0" borderId="11" xfId="0" applyNumberFormat="1" applyFont="1" applyFill="1" applyBorder="1" applyAlignment="1">
      <alignment horizontal="center"/>
    </xf>
    <xf numFmtId="193" fontId="33" fillId="0" borderId="60" xfId="0" applyNumberFormat="1" applyFont="1" applyFill="1" applyBorder="1" applyAlignment="1">
      <alignment horizontal="center"/>
    </xf>
    <xf numFmtId="193" fontId="33" fillId="40" borderId="78" xfId="0" applyNumberFormat="1" applyFont="1" applyFill="1" applyBorder="1" applyAlignment="1">
      <alignment horizontal="center"/>
    </xf>
    <xf numFmtId="0" fontId="33" fillId="0" borderId="8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193" fontId="33" fillId="0" borderId="86" xfId="0" applyNumberFormat="1" applyFont="1" applyFill="1" applyBorder="1" applyAlignment="1">
      <alignment horizontal="center"/>
    </xf>
    <xf numFmtId="193" fontId="33" fillId="0" borderId="40" xfId="0" applyNumberFormat="1" applyFont="1" applyFill="1" applyBorder="1" applyAlignment="1">
      <alignment horizontal="center"/>
    </xf>
    <xf numFmtId="0" fontId="33" fillId="42" borderId="44" xfId="0" applyFont="1" applyFill="1" applyBorder="1" applyAlignment="1">
      <alignment horizontal="center"/>
    </xf>
    <xf numFmtId="0" fontId="33" fillId="42" borderId="74" xfId="0" applyFont="1" applyFill="1" applyBorder="1" applyAlignment="1">
      <alignment horizontal="center"/>
    </xf>
    <xf numFmtId="0" fontId="33" fillId="42" borderId="73" xfId="0" applyFont="1" applyFill="1" applyBorder="1" applyAlignment="1">
      <alignment horizontal="center"/>
    </xf>
    <xf numFmtId="0" fontId="33" fillId="42" borderId="75" xfId="0" applyFont="1" applyFill="1" applyBorder="1" applyAlignment="1">
      <alignment horizontal="center"/>
    </xf>
    <xf numFmtId="0" fontId="33" fillId="42" borderId="18" xfId="0" applyFont="1" applyFill="1" applyBorder="1" applyAlignment="1">
      <alignment horizontal="center"/>
    </xf>
    <xf numFmtId="0" fontId="19" fillId="41" borderId="62" xfId="49" applyFont="1" applyFill="1" applyBorder="1" applyAlignment="1">
      <alignment horizontal="center" wrapText="1"/>
      <protection/>
    </xf>
    <xf numFmtId="0" fontId="19" fillId="41" borderId="62" xfId="49" applyFont="1" applyFill="1" applyBorder="1" applyAlignment="1">
      <alignment horizontal="center"/>
      <protection/>
    </xf>
    <xf numFmtId="193" fontId="33" fillId="42" borderId="44" xfId="0" applyNumberFormat="1" applyFont="1" applyFill="1" applyBorder="1" applyAlignment="1">
      <alignment horizontal="center"/>
    </xf>
    <xf numFmtId="193" fontId="33" fillId="42" borderId="74" xfId="0" applyNumberFormat="1" applyFont="1" applyFill="1" applyBorder="1" applyAlignment="1">
      <alignment horizontal="center"/>
    </xf>
    <xf numFmtId="193" fontId="33" fillId="42" borderId="73" xfId="0" applyNumberFormat="1" applyFont="1" applyFill="1" applyBorder="1" applyAlignment="1">
      <alignment horizontal="center"/>
    </xf>
    <xf numFmtId="193" fontId="33" fillId="42" borderId="75" xfId="0" applyNumberFormat="1" applyFont="1" applyFill="1" applyBorder="1" applyAlignment="1">
      <alignment horizontal="center"/>
    </xf>
    <xf numFmtId="193" fontId="33" fillId="42" borderId="18" xfId="0" applyNumberFormat="1" applyFont="1" applyFill="1" applyBorder="1" applyAlignment="1">
      <alignment horizontal="center"/>
    </xf>
    <xf numFmtId="193" fontId="0" fillId="0" borderId="24" xfId="60" applyNumberFormat="1" applyFont="1" applyBorder="1" applyAlignment="1">
      <alignment horizontal="center"/>
    </xf>
    <xf numFmtId="193" fontId="0" fillId="0" borderId="45" xfId="60" applyNumberFormat="1" applyFont="1" applyBorder="1" applyAlignment="1">
      <alignment horizontal="center"/>
    </xf>
    <xf numFmtId="193" fontId="0" fillId="0" borderId="46" xfId="60" applyNumberFormat="1" applyFont="1" applyBorder="1" applyAlignment="1">
      <alignment horizontal="center"/>
    </xf>
    <xf numFmtId="0" fontId="17" fillId="42" borderId="44" xfId="0" applyFont="1" applyFill="1" applyBorder="1" applyAlignment="1">
      <alignment horizontal="center"/>
    </xf>
    <xf numFmtId="0" fontId="17" fillId="42" borderId="18" xfId="0" applyFont="1" applyFill="1" applyBorder="1" applyAlignment="1">
      <alignment horizontal="center"/>
    </xf>
    <xf numFmtId="193" fontId="17" fillId="42" borderId="62" xfId="6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36" borderId="0" xfId="49" applyFont="1" applyFill="1" applyAlignment="1">
      <alignment horizontal="left"/>
      <protection/>
    </xf>
    <xf numFmtId="0" fontId="5" fillId="47" borderId="14" xfId="49" applyFont="1" applyFill="1" applyBorder="1" applyAlignment="1">
      <alignment horizontal="center" wrapText="1"/>
      <protection/>
    </xf>
    <xf numFmtId="49" fontId="7" fillId="39" borderId="42" xfId="49" applyNumberFormat="1" applyFont="1" applyFill="1" applyBorder="1" applyAlignment="1">
      <alignment horizontal="center" vertical="center" wrapText="1"/>
      <protection/>
    </xf>
    <xf numFmtId="49" fontId="7" fillId="39" borderId="36" xfId="49" applyNumberFormat="1" applyFont="1" applyFill="1" applyBorder="1" applyAlignment="1">
      <alignment horizontal="center" vertical="center" wrapText="1"/>
      <protection/>
    </xf>
    <xf numFmtId="49" fontId="7" fillId="39" borderId="46" xfId="49" applyNumberFormat="1" applyFont="1" applyFill="1" applyBorder="1" applyAlignment="1">
      <alignment horizontal="center" vertical="center" wrapText="1"/>
      <protection/>
    </xf>
    <xf numFmtId="49" fontId="7" fillId="39" borderId="44" xfId="49" applyNumberFormat="1" applyFont="1" applyFill="1" applyBorder="1" applyAlignment="1">
      <alignment horizontal="center" vertical="center" wrapText="1"/>
      <protection/>
    </xf>
    <xf numFmtId="49" fontId="7" fillId="39" borderId="47" xfId="49" applyNumberFormat="1" applyFont="1" applyFill="1" applyBorder="1" applyAlignment="1">
      <alignment horizontal="center" vertical="center" wrapText="1"/>
      <protection/>
    </xf>
    <xf numFmtId="49" fontId="7" fillId="39" borderId="12" xfId="49" applyNumberFormat="1" applyFont="1" applyFill="1" applyBorder="1" applyAlignment="1">
      <alignment horizontal="center" vertical="center" wrapText="1"/>
      <protection/>
    </xf>
    <xf numFmtId="49" fontId="7" fillId="39" borderId="13" xfId="49" applyNumberFormat="1" applyFont="1" applyFill="1" applyBorder="1" applyAlignment="1">
      <alignment horizontal="center" vertical="center" wrapText="1"/>
      <protection/>
    </xf>
    <xf numFmtId="49" fontId="7" fillId="39" borderId="85" xfId="49" applyNumberFormat="1" applyFont="1" applyFill="1" applyBorder="1" applyAlignment="1">
      <alignment horizontal="center" vertical="center" wrapText="1"/>
      <protection/>
    </xf>
    <xf numFmtId="49" fontId="7" fillId="39" borderId="77" xfId="49" applyNumberFormat="1" applyFont="1" applyFill="1" applyBorder="1" applyAlignment="1">
      <alignment horizontal="center" vertical="center" wrapText="1"/>
      <protection/>
    </xf>
    <xf numFmtId="49" fontId="7" fillId="39" borderId="14" xfId="49" applyNumberFormat="1" applyFont="1" applyFill="1" applyBorder="1" applyAlignment="1">
      <alignment horizontal="center" vertical="center" wrapText="1"/>
      <protection/>
    </xf>
    <xf numFmtId="49" fontId="7" fillId="39" borderId="69" xfId="49" applyNumberFormat="1" applyFont="1" applyFill="1" applyBorder="1" applyAlignment="1">
      <alignment horizontal="center" vertical="center" wrapText="1"/>
      <protection/>
    </xf>
    <xf numFmtId="49" fontId="7" fillId="39" borderId="0" xfId="49" applyNumberFormat="1" applyFont="1" applyFill="1" applyBorder="1" applyAlignment="1">
      <alignment horizontal="center" vertical="center" wrapText="1"/>
      <protection/>
    </xf>
    <xf numFmtId="49" fontId="7" fillId="39" borderId="89" xfId="49" applyNumberFormat="1" applyFont="1" applyFill="1" applyBorder="1" applyAlignment="1">
      <alignment horizontal="center" vertical="center" wrapText="1"/>
      <protection/>
    </xf>
    <xf numFmtId="0" fontId="19" fillId="39" borderId="44" xfId="49" applyFont="1" applyFill="1" applyBorder="1" applyAlignment="1">
      <alignment horizontal="center"/>
      <protection/>
    </xf>
    <xf numFmtId="0" fontId="19" fillId="39" borderId="62" xfId="49" applyFont="1" applyFill="1" applyBorder="1" applyAlignment="1">
      <alignment horizontal="center"/>
      <protection/>
    </xf>
    <xf numFmtId="0" fontId="21" fillId="40" borderId="12" xfId="50" applyFont="1" applyFill="1" applyBorder="1" applyAlignment="1">
      <alignment horizontal="center" vertical="center"/>
      <protection/>
    </xf>
    <xf numFmtId="0" fontId="21" fillId="40" borderId="85" xfId="50" applyFont="1" applyFill="1" applyBorder="1" applyAlignment="1">
      <alignment horizontal="center" vertical="center"/>
      <protection/>
    </xf>
    <xf numFmtId="0" fontId="21" fillId="40" borderId="76" xfId="50" applyFont="1" applyFill="1" applyBorder="1" applyAlignment="1">
      <alignment horizontal="center" vertical="center"/>
      <protection/>
    </xf>
    <xf numFmtId="0" fontId="21" fillId="40" borderId="89" xfId="50" applyFont="1" applyFill="1" applyBorder="1" applyAlignment="1">
      <alignment horizontal="center" vertical="center"/>
      <protection/>
    </xf>
    <xf numFmtId="0" fontId="21" fillId="40" borderId="77" xfId="50" applyFont="1" applyFill="1" applyBorder="1" applyAlignment="1">
      <alignment horizontal="center" vertical="center"/>
      <protection/>
    </xf>
    <xf numFmtId="0" fontId="21" fillId="40" borderId="69" xfId="50" applyFont="1" applyFill="1" applyBorder="1" applyAlignment="1">
      <alignment horizontal="center" vertical="center"/>
      <protection/>
    </xf>
    <xf numFmtId="49" fontId="7" fillId="0" borderId="0" xfId="49" applyNumberFormat="1" applyFont="1" applyFill="1" applyBorder="1" applyAlignment="1">
      <alignment horizontal="center" vertical="center" wrapText="1"/>
      <protection/>
    </xf>
    <xf numFmtId="0" fontId="21" fillId="0" borderId="0" xfId="49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5" fillId="39" borderId="0" xfId="50" applyFont="1" applyFill="1" applyAlignment="1">
      <alignment horizontal="left" wrapText="1"/>
      <protection/>
    </xf>
    <xf numFmtId="0" fontId="5" fillId="39" borderId="14" xfId="50" applyFont="1" applyFill="1" applyBorder="1" applyAlignment="1">
      <alignment horizontal="left" wrapText="1"/>
      <protection/>
    </xf>
    <xf numFmtId="0" fontId="6" fillId="36" borderId="0" xfId="50" applyFont="1" applyFill="1" applyAlignment="1">
      <alignment horizontal="left"/>
      <protection/>
    </xf>
    <xf numFmtId="49" fontId="7" fillId="39" borderId="42" xfId="50" applyNumberFormat="1" applyFont="1" applyFill="1" applyBorder="1" applyAlignment="1">
      <alignment horizontal="center" vertical="center" wrapText="1"/>
      <protection/>
    </xf>
    <xf numFmtId="49" fontId="7" fillId="39" borderId="36" xfId="50" applyNumberFormat="1" applyFont="1" applyFill="1" applyBorder="1" applyAlignment="1">
      <alignment horizontal="center" vertical="center" wrapText="1"/>
      <protection/>
    </xf>
    <xf numFmtId="49" fontId="7" fillId="39" borderId="46" xfId="50" applyNumberFormat="1" applyFont="1" applyFill="1" applyBorder="1" applyAlignment="1">
      <alignment horizontal="center" vertical="center" wrapText="1"/>
      <protection/>
    </xf>
    <xf numFmtId="49" fontId="7" fillId="39" borderId="77" xfId="50" applyNumberFormat="1" applyFont="1" applyFill="1" applyBorder="1" applyAlignment="1">
      <alignment horizontal="center" vertical="center" wrapText="1"/>
      <protection/>
    </xf>
    <xf numFmtId="49" fontId="7" fillId="39" borderId="44" xfId="50" applyNumberFormat="1" applyFont="1" applyFill="1" applyBorder="1" applyAlignment="1">
      <alignment horizontal="center" vertical="center" wrapText="1"/>
      <protection/>
    </xf>
    <xf numFmtId="49" fontId="7" fillId="39" borderId="47" xfId="50" applyNumberFormat="1" applyFont="1" applyFill="1" applyBorder="1" applyAlignment="1">
      <alignment horizontal="center" vertical="center" wrapText="1"/>
      <protection/>
    </xf>
    <xf numFmtId="49" fontId="7" fillId="39" borderId="12" xfId="50" applyNumberFormat="1" applyFont="1" applyFill="1" applyBorder="1" applyAlignment="1">
      <alignment horizontal="center" vertical="center" wrapText="1"/>
      <protection/>
    </xf>
    <xf numFmtId="49" fontId="7" fillId="39" borderId="13" xfId="50" applyNumberFormat="1" applyFont="1" applyFill="1" applyBorder="1" applyAlignment="1">
      <alignment horizontal="center" vertical="center" wrapText="1"/>
      <protection/>
    </xf>
    <xf numFmtId="49" fontId="7" fillId="39" borderId="85" xfId="50" applyNumberFormat="1" applyFont="1" applyFill="1" applyBorder="1" applyAlignment="1">
      <alignment horizontal="center" vertical="center" wrapText="1"/>
      <protection/>
    </xf>
    <xf numFmtId="49" fontId="7" fillId="39" borderId="14" xfId="50" applyNumberFormat="1" applyFont="1" applyFill="1" applyBorder="1" applyAlignment="1">
      <alignment horizontal="center" vertical="center" wrapText="1"/>
      <protection/>
    </xf>
    <xf numFmtId="49" fontId="7" fillId="39" borderId="69" xfId="50" applyNumberFormat="1" applyFont="1" applyFill="1" applyBorder="1" applyAlignment="1">
      <alignment horizontal="center" vertical="center" wrapText="1"/>
      <protection/>
    </xf>
    <xf numFmtId="49" fontId="7" fillId="39" borderId="62" xfId="50" applyNumberFormat="1" applyFont="1" applyFill="1" applyBorder="1" applyAlignment="1">
      <alignment horizontal="center" vertical="center" wrapText="1"/>
      <protection/>
    </xf>
    <xf numFmtId="0" fontId="21" fillId="39" borderId="44" xfId="50" applyFont="1" applyFill="1" applyBorder="1" applyAlignment="1">
      <alignment horizontal="center"/>
      <protection/>
    </xf>
    <xf numFmtId="0" fontId="21" fillId="39" borderId="62" xfId="50" applyFont="1" applyFill="1" applyBorder="1" applyAlignment="1">
      <alignment horizontal="center"/>
      <protection/>
    </xf>
    <xf numFmtId="0" fontId="5" fillId="39" borderId="0" xfId="50" applyFont="1" applyFill="1" applyAlignment="1">
      <alignment horizontal="left" wrapText="1"/>
      <protection/>
    </xf>
    <xf numFmtId="0" fontId="25" fillId="39" borderId="0" xfId="50" applyFont="1" applyFill="1" applyAlignment="1">
      <alignment horizontal="left" wrapText="1"/>
      <protection/>
    </xf>
    <xf numFmtId="0" fontId="17" fillId="0" borderId="0" xfId="0" applyFont="1" applyAlignment="1">
      <alignment horizontal="center" wrapText="1"/>
    </xf>
    <xf numFmtId="0" fontId="5" fillId="39" borderId="14" xfId="49" applyFont="1" applyFill="1" applyBorder="1" applyAlignment="1">
      <alignment horizontal="left" wrapText="1"/>
      <protection/>
    </xf>
    <xf numFmtId="0" fontId="5" fillId="39" borderId="14" xfId="49" applyFont="1" applyFill="1" applyBorder="1" applyAlignment="1">
      <alignment horizontal="left" wrapText="1"/>
      <protection/>
    </xf>
    <xf numFmtId="0" fontId="21" fillId="37" borderId="12" xfId="49" applyFont="1" applyFill="1" applyBorder="1" applyAlignment="1">
      <alignment horizontal="center" vertical="center"/>
      <protection/>
    </xf>
    <xf numFmtId="0" fontId="21" fillId="37" borderId="85" xfId="49" applyFont="1" applyFill="1" applyBorder="1" applyAlignment="1">
      <alignment horizontal="center" vertical="center"/>
      <protection/>
    </xf>
    <xf numFmtId="0" fontId="21" fillId="37" borderId="76" xfId="49" applyFont="1" applyFill="1" applyBorder="1" applyAlignment="1">
      <alignment horizontal="center" vertical="center"/>
      <protection/>
    </xf>
    <xf numFmtId="0" fontId="21" fillId="37" borderId="89" xfId="49" applyFont="1" applyFill="1" applyBorder="1" applyAlignment="1">
      <alignment horizontal="center" vertical="center"/>
      <protection/>
    </xf>
    <xf numFmtId="0" fontId="21" fillId="37" borderId="77" xfId="49" applyFont="1" applyFill="1" applyBorder="1" applyAlignment="1">
      <alignment horizontal="center" vertical="center"/>
      <protection/>
    </xf>
    <xf numFmtId="0" fontId="21" fillId="37" borderId="69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right"/>
      <protection/>
    </xf>
    <xf numFmtId="0" fontId="21" fillId="40" borderId="12" xfId="49" applyFont="1" applyFill="1" applyBorder="1" applyAlignment="1">
      <alignment horizontal="center" vertical="center"/>
      <protection/>
    </xf>
    <xf numFmtId="0" fontId="21" fillId="40" borderId="85" xfId="49" applyFont="1" applyFill="1" applyBorder="1" applyAlignment="1">
      <alignment horizontal="center" vertical="center"/>
      <protection/>
    </xf>
    <xf numFmtId="0" fontId="21" fillId="40" borderId="76" xfId="49" applyFont="1" applyFill="1" applyBorder="1" applyAlignment="1">
      <alignment horizontal="center" vertical="center"/>
      <protection/>
    </xf>
    <xf numFmtId="0" fontId="21" fillId="40" borderId="89" xfId="49" applyFont="1" applyFill="1" applyBorder="1" applyAlignment="1">
      <alignment horizontal="center" vertical="center"/>
      <protection/>
    </xf>
    <xf numFmtId="0" fontId="21" fillId="40" borderId="77" xfId="49" applyFont="1" applyFill="1" applyBorder="1" applyAlignment="1">
      <alignment horizontal="center" vertical="center"/>
      <protection/>
    </xf>
    <xf numFmtId="0" fontId="21" fillId="40" borderId="69" xfId="49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wrapText="1"/>
    </xf>
    <xf numFmtId="0" fontId="5" fillId="39" borderId="0" xfId="49" applyFont="1" applyFill="1" applyAlignment="1">
      <alignment horizontal="left" wrapText="1"/>
      <protection/>
    </xf>
    <xf numFmtId="0" fontId="25" fillId="39" borderId="0" xfId="49" applyFont="1" applyFill="1" applyAlignment="1">
      <alignment horizontal="left" wrapText="1"/>
      <protection/>
    </xf>
    <xf numFmtId="0" fontId="6" fillId="36" borderId="14" xfId="49" applyFont="1" applyFill="1" applyBorder="1" applyAlignment="1">
      <alignment horizontal="left"/>
      <protection/>
    </xf>
    <xf numFmtId="0" fontId="6" fillId="34" borderId="44" xfId="49" applyFont="1" applyFill="1" applyBorder="1" applyAlignment="1">
      <alignment horizontal="left"/>
      <protection/>
    </xf>
    <xf numFmtId="0" fontId="6" fillId="34" borderId="47" xfId="49" applyFont="1" applyFill="1" applyBorder="1" applyAlignment="1">
      <alignment horizontal="left"/>
      <protection/>
    </xf>
    <xf numFmtId="0" fontId="13" fillId="35" borderId="14" xfId="49" applyFont="1" applyFill="1" applyBorder="1" applyAlignment="1">
      <alignment horizontal="left"/>
      <protection/>
    </xf>
    <xf numFmtId="49" fontId="7" fillId="39" borderId="42" xfId="49" applyNumberFormat="1" applyFont="1" applyFill="1" applyBorder="1" applyAlignment="1">
      <alignment horizontal="center" vertical="center" textRotation="90" wrapText="1"/>
      <protection/>
    </xf>
    <xf numFmtId="49" fontId="7" fillId="39" borderId="36" xfId="49" applyNumberFormat="1" applyFont="1" applyFill="1" applyBorder="1" applyAlignment="1">
      <alignment horizontal="center" vertical="center" textRotation="90" wrapText="1"/>
      <protection/>
    </xf>
    <xf numFmtId="49" fontId="7" fillId="39" borderId="46" xfId="49" applyNumberFormat="1" applyFont="1" applyFill="1" applyBorder="1" applyAlignment="1">
      <alignment horizontal="center" vertical="center" textRotation="90" wrapText="1"/>
      <protection/>
    </xf>
    <xf numFmtId="0" fontId="6" fillId="39" borderId="44" xfId="49" applyFont="1" applyFill="1" applyBorder="1" applyAlignment="1">
      <alignment horizontal="center"/>
      <protection/>
    </xf>
    <xf numFmtId="0" fontId="6" fillId="39" borderId="62" xfId="49" applyFont="1" applyFill="1" applyBorder="1" applyAlignment="1">
      <alignment horizontal="center"/>
      <protection/>
    </xf>
    <xf numFmtId="0" fontId="12" fillId="0" borderId="0" xfId="0" applyFont="1" applyAlignment="1">
      <alignment horizontal="center" wrapText="1"/>
    </xf>
    <xf numFmtId="0" fontId="6" fillId="40" borderId="12" xfId="49" applyFont="1" applyFill="1" applyBorder="1" applyAlignment="1">
      <alignment horizontal="center" vertical="center"/>
      <protection/>
    </xf>
    <xf numFmtId="0" fontId="6" fillId="40" borderId="85" xfId="49" applyFont="1" applyFill="1" applyBorder="1" applyAlignment="1">
      <alignment horizontal="center" vertical="center"/>
      <protection/>
    </xf>
    <xf numFmtId="0" fontId="6" fillId="40" borderId="76" xfId="49" applyFont="1" applyFill="1" applyBorder="1" applyAlignment="1">
      <alignment horizontal="center" vertical="center"/>
      <protection/>
    </xf>
    <xf numFmtId="0" fontId="6" fillId="40" borderId="89" xfId="49" applyFont="1" applyFill="1" applyBorder="1" applyAlignment="1">
      <alignment horizontal="center" vertical="center"/>
      <protection/>
    </xf>
    <xf numFmtId="0" fontId="6" fillId="40" borderId="77" xfId="49" applyFont="1" applyFill="1" applyBorder="1" applyAlignment="1">
      <alignment horizontal="center" vertical="center"/>
      <protection/>
    </xf>
    <xf numFmtId="0" fontId="6" fillId="40" borderId="69" xfId="49" applyFont="1" applyFill="1" applyBorder="1" applyAlignment="1">
      <alignment horizontal="center" vertical="center"/>
      <protection/>
    </xf>
    <xf numFmtId="0" fontId="6" fillId="35" borderId="14" xfId="49" applyFont="1" applyFill="1" applyBorder="1" applyAlignment="1">
      <alignment horizontal="left"/>
      <protection/>
    </xf>
    <xf numFmtId="0" fontId="6" fillId="36" borderId="47" xfId="49" applyFont="1" applyFill="1" applyBorder="1" applyAlignment="1">
      <alignment horizontal="left"/>
      <protection/>
    </xf>
    <xf numFmtId="0" fontId="13" fillId="35" borderId="14" xfId="49" applyFont="1" applyFill="1" applyBorder="1" applyAlignment="1">
      <alignment horizontal="center"/>
      <protection/>
    </xf>
    <xf numFmtId="49" fontId="7" fillId="39" borderId="50" xfId="49" applyNumberFormat="1" applyFont="1" applyFill="1" applyBorder="1" applyAlignment="1">
      <alignment horizontal="center" vertical="center" wrapText="1"/>
      <protection/>
    </xf>
    <xf numFmtId="49" fontId="7" fillId="39" borderId="43" xfId="49" applyNumberFormat="1" applyFont="1" applyFill="1" applyBorder="1" applyAlignment="1">
      <alignment horizontal="center" vertical="center" wrapText="1"/>
      <protection/>
    </xf>
    <xf numFmtId="49" fontId="7" fillId="39" borderId="52" xfId="49" applyNumberFormat="1" applyFont="1" applyFill="1" applyBorder="1" applyAlignment="1">
      <alignment horizontal="center" vertical="center" wrapText="1"/>
      <protection/>
    </xf>
    <xf numFmtId="49" fontId="7" fillId="39" borderId="51" xfId="49" applyNumberFormat="1" applyFont="1" applyFill="1" applyBorder="1" applyAlignment="1">
      <alignment horizontal="center" vertical="center" wrapText="1"/>
      <protection/>
    </xf>
    <xf numFmtId="49" fontId="7" fillId="39" borderId="10" xfId="49" applyNumberFormat="1" applyFont="1" applyFill="1" applyBorder="1" applyAlignment="1">
      <alignment horizontal="center" vertical="center" wrapText="1"/>
      <protection/>
    </xf>
    <xf numFmtId="49" fontId="7" fillId="39" borderId="11" xfId="49" applyNumberFormat="1" applyFont="1" applyFill="1" applyBorder="1" applyAlignment="1">
      <alignment horizontal="center" vertical="center" wrapText="1"/>
      <protection/>
    </xf>
    <xf numFmtId="49" fontId="7" fillId="39" borderId="53" xfId="49" applyNumberFormat="1" applyFont="1" applyFill="1" applyBorder="1" applyAlignment="1">
      <alignment horizontal="center" vertical="center" wrapText="1"/>
      <protection/>
    </xf>
    <xf numFmtId="49" fontId="7" fillId="39" borderId="54" xfId="49" applyNumberFormat="1" applyFont="1" applyFill="1" applyBorder="1" applyAlignment="1">
      <alignment horizontal="center" vertical="center" wrapText="1"/>
      <protection/>
    </xf>
    <xf numFmtId="49" fontId="7" fillId="39" borderId="60" xfId="49" applyNumberFormat="1" applyFont="1" applyFill="1" applyBorder="1" applyAlignment="1">
      <alignment horizontal="center" vertical="center" wrapText="1"/>
      <protection/>
    </xf>
    <xf numFmtId="49" fontId="7" fillId="39" borderId="10" xfId="49" applyNumberFormat="1" applyFont="1" applyFill="1" applyBorder="1" applyAlignment="1">
      <alignment horizontal="center" vertical="center" textRotation="90" wrapText="1"/>
      <protection/>
    </xf>
    <xf numFmtId="49" fontId="7" fillId="39" borderId="11" xfId="49" applyNumberFormat="1" applyFont="1" applyFill="1" applyBorder="1" applyAlignment="1">
      <alignment horizontal="center" vertical="center" textRotation="90" wrapText="1"/>
      <protection/>
    </xf>
    <xf numFmtId="0" fontId="7" fillId="39" borderId="44" xfId="49" applyFont="1" applyFill="1" applyBorder="1" applyAlignment="1">
      <alignment horizontal="center"/>
      <protection/>
    </xf>
    <xf numFmtId="0" fontId="7" fillId="39" borderId="62" xfId="49" applyFont="1" applyFill="1" applyBorder="1" applyAlignment="1">
      <alignment horizontal="center"/>
      <protection/>
    </xf>
    <xf numFmtId="0" fontId="6" fillId="36" borderId="0" xfId="49" applyFont="1" applyFill="1" applyBorder="1" applyAlignment="1">
      <alignment horizontal="left"/>
      <protection/>
    </xf>
    <xf numFmtId="49" fontId="7" fillId="39" borderId="76" xfId="49" applyNumberFormat="1" applyFont="1" applyFill="1" applyBorder="1" applyAlignment="1">
      <alignment horizontal="center" vertical="center" wrapText="1"/>
      <protection/>
    </xf>
    <xf numFmtId="49" fontId="7" fillId="43" borderId="42" xfId="49" applyNumberFormat="1" applyFont="1" applyFill="1" applyBorder="1" applyAlignment="1">
      <alignment horizontal="center" vertical="center" wrapText="1"/>
      <protection/>
    </xf>
    <xf numFmtId="49" fontId="7" fillId="43" borderId="36" xfId="49" applyNumberFormat="1" applyFont="1" applyFill="1" applyBorder="1" applyAlignment="1">
      <alignment horizontal="center" vertical="center" wrapText="1"/>
      <protection/>
    </xf>
    <xf numFmtId="49" fontId="7" fillId="43" borderId="46" xfId="49" applyNumberFormat="1" applyFont="1" applyFill="1" applyBorder="1" applyAlignment="1">
      <alignment horizontal="center" vertical="center" wrapText="1"/>
      <protection/>
    </xf>
    <xf numFmtId="49" fontId="7" fillId="39" borderId="68" xfId="49" applyNumberFormat="1" applyFont="1" applyFill="1" applyBorder="1" applyAlignment="1">
      <alignment horizontal="center" vertical="center" wrapText="1"/>
      <protection/>
    </xf>
    <xf numFmtId="49" fontId="7" fillId="39" borderId="22" xfId="49" applyNumberFormat="1" applyFont="1" applyFill="1" applyBorder="1" applyAlignment="1">
      <alignment horizontal="center" vertical="center" wrapText="1"/>
      <protection/>
    </xf>
    <xf numFmtId="49" fontId="7" fillId="39" borderId="38" xfId="49" applyNumberFormat="1" applyFont="1" applyFill="1" applyBorder="1" applyAlignment="1">
      <alignment horizontal="center" vertical="center" wrapText="1"/>
      <protection/>
    </xf>
    <xf numFmtId="0" fontId="8" fillId="39" borderId="12" xfId="49" applyFont="1" applyFill="1" applyBorder="1" applyAlignment="1">
      <alignment horizontal="center" wrapText="1"/>
      <protection/>
    </xf>
    <xf numFmtId="0" fontId="8" fillId="39" borderId="56" xfId="49" applyFont="1" applyFill="1" applyBorder="1" applyAlignment="1">
      <alignment horizontal="center" wrapText="1"/>
      <protection/>
    </xf>
    <xf numFmtId="0" fontId="6" fillId="40" borderId="13" xfId="49" applyFont="1" applyFill="1" applyBorder="1" applyAlignment="1">
      <alignment horizontal="center" vertical="center"/>
      <protection/>
    </xf>
    <xf numFmtId="0" fontId="6" fillId="40" borderId="0" xfId="49" applyFont="1" applyFill="1" applyBorder="1" applyAlignment="1">
      <alignment horizontal="center" vertical="center"/>
      <protection/>
    </xf>
    <xf numFmtId="0" fontId="6" fillId="40" borderId="14" xfId="49" applyFont="1" applyFill="1" applyBorder="1" applyAlignment="1">
      <alignment horizontal="center" vertical="center"/>
      <protection/>
    </xf>
    <xf numFmtId="49" fontId="7" fillId="39" borderId="81" xfId="49" applyNumberFormat="1" applyFont="1" applyFill="1" applyBorder="1" applyAlignment="1">
      <alignment horizontal="center" vertical="center" wrapText="1"/>
      <protection/>
    </xf>
    <xf numFmtId="49" fontId="7" fillId="39" borderId="23" xfId="49" applyNumberFormat="1" applyFont="1" applyFill="1" applyBorder="1" applyAlignment="1">
      <alignment horizontal="center" vertical="center" wrapText="1"/>
      <protection/>
    </xf>
    <xf numFmtId="49" fontId="7" fillId="39" borderId="40" xfId="49" applyNumberFormat="1" applyFont="1" applyFill="1" applyBorder="1" applyAlignment="1">
      <alignment horizontal="center" vertical="center" wrapText="1"/>
      <protection/>
    </xf>
    <xf numFmtId="0" fontId="5" fillId="35" borderId="14" xfId="49" applyFont="1" applyFill="1" applyBorder="1" applyAlignment="1">
      <alignment horizontal="left"/>
      <protection/>
    </xf>
    <xf numFmtId="0" fontId="5" fillId="49" borderId="14" xfId="49" applyFont="1" applyFill="1" applyBorder="1" applyAlignment="1">
      <alignment horizontal="center"/>
      <protection/>
    </xf>
    <xf numFmtId="0" fontId="8" fillId="39" borderId="42" xfId="49" applyFont="1" applyFill="1" applyBorder="1" applyAlignment="1">
      <alignment horizontal="center" wrapText="1"/>
      <protection/>
    </xf>
    <xf numFmtId="0" fontId="8" fillId="39" borderId="45" xfId="49" applyFont="1" applyFill="1" applyBorder="1" applyAlignment="1">
      <alignment horizontal="center" wrapText="1"/>
      <protection/>
    </xf>
    <xf numFmtId="49" fontId="8" fillId="39" borderId="42" xfId="49" applyNumberFormat="1" applyFont="1" applyFill="1" applyBorder="1" applyAlignment="1">
      <alignment horizontal="center" vertical="center" wrapText="1"/>
      <protection/>
    </xf>
    <xf numFmtId="49" fontId="8" fillId="39" borderId="36" xfId="49" applyNumberFormat="1" applyFont="1" applyFill="1" applyBorder="1" applyAlignment="1">
      <alignment horizontal="center" vertical="center" wrapText="1"/>
      <protection/>
    </xf>
    <xf numFmtId="49" fontId="8" fillId="39" borderId="46" xfId="49" applyNumberFormat="1" applyFont="1" applyFill="1" applyBorder="1" applyAlignment="1">
      <alignment horizontal="center" vertical="center" wrapText="1"/>
      <protection/>
    </xf>
    <xf numFmtId="0" fontId="32" fillId="42" borderId="44" xfId="49" applyFont="1" applyFill="1" applyBorder="1" applyAlignment="1">
      <alignment horizontal="center"/>
      <protection/>
    </xf>
    <xf numFmtId="0" fontId="32" fillId="42" borderId="47" xfId="49" applyFont="1" applyFill="1" applyBorder="1" applyAlignment="1">
      <alignment horizontal="center"/>
      <protection/>
    </xf>
    <xf numFmtId="0" fontId="10" fillId="38" borderId="32" xfId="0" applyFont="1" applyFill="1" applyBorder="1" applyAlignment="1">
      <alignment horizontal="center"/>
    </xf>
    <xf numFmtId="0" fontId="10" fillId="38" borderId="74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17" fillId="39" borderId="42" xfId="49" applyNumberFormat="1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49" fontId="17" fillId="39" borderId="12" xfId="49" applyNumberFormat="1" applyFont="1" applyFill="1" applyBorder="1" applyAlignment="1">
      <alignment horizontal="center" vertical="center" wrapText="1"/>
      <protection/>
    </xf>
    <xf numFmtId="0" fontId="0" fillId="0" borderId="77" xfId="0" applyFont="1" applyBorder="1" applyAlignment="1">
      <alignment/>
    </xf>
    <xf numFmtId="0" fontId="30" fillId="47" borderId="57" xfId="0" applyFont="1" applyFill="1" applyBorder="1" applyAlignment="1">
      <alignment horizontal="center" vertical="center" wrapText="1"/>
    </xf>
    <xf numFmtId="0" fontId="30" fillId="47" borderId="31" xfId="0" applyFont="1" applyFill="1" applyBorder="1" applyAlignment="1">
      <alignment horizontal="center" vertical="center" wrapText="1"/>
    </xf>
    <xf numFmtId="0" fontId="30" fillId="47" borderId="42" xfId="0" applyFont="1" applyFill="1" applyBorder="1" applyAlignment="1">
      <alignment horizontal="center" vertical="center" wrapText="1"/>
    </xf>
    <xf numFmtId="0" fontId="30" fillId="47" borderId="46" xfId="0" applyFont="1" applyFill="1" applyBorder="1" applyAlignment="1">
      <alignment horizontal="center" vertical="center" wrapText="1"/>
    </xf>
    <xf numFmtId="0" fontId="30" fillId="47" borderId="85" xfId="0" applyFont="1" applyFill="1" applyBorder="1" applyAlignment="1">
      <alignment horizontal="center" vertical="center" wrapText="1"/>
    </xf>
    <xf numFmtId="0" fontId="30" fillId="47" borderId="69" xfId="0" applyFont="1" applyFill="1" applyBorder="1" applyAlignment="1">
      <alignment horizontal="center" vertical="center" wrapText="1"/>
    </xf>
    <xf numFmtId="0" fontId="38" fillId="47" borderId="64" xfId="0" applyFont="1" applyFill="1" applyBorder="1" applyAlignment="1">
      <alignment horizontal="center" vertical="center" wrapText="1"/>
    </xf>
    <xf numFmtId="0" fontId="38" fillId="47" borderId="63" xfId="0" applyFont="1" applyFill="1" applyBorder="1" applyAlignment="1">
      <alignment horizontal="center" vertical="center" wrapText="1"/>
    </xf>
    <xf numFmtId="0" fontId="38" fillId="47" borderId="10" xfId="0" applyFont="1" applyFill="1" applyBorder="1" applyAlignment="1">
      <alignment horizontal="center" vertical="center" wrapText="1"/>
    </xf>
    <xf numFmtId="0" fontId="38" fillId="47" borderId="11" xfId="0" applyFont="1" applyFill="1" applyBorder="1" applyAlignment="1">
      <alignment horizontal="center" vertical="center" wrapText="1"/>
    </xf>
    <xf numFmtId="0" fontId="38" fillId="47" borderId="23" xfId="0" applyFont="1" applyFill="1" applyBorder="1" applyAlignment="1">
      <alignment horizontal="center" vertical="center" wrapText="1"/>
    </xf>
    <xf numFmtId="0" fontId="38" fillId="47" borderId="40" xfId="0" applyFont="1" applyFill="1" applyBorder="1" applyAlignment="1">
      <alignment horizontal="center" vertical="center" wrapText="1"/>
    </xf>
    <xf numFmtId="0" fontId="38" fillId="47" borderId="24" xfId="0" applyFont="1" applyFill="1" applyBorder="1" applyAlignment="1">
      <alignment horizontal="center" vertical="center" wrapText="1"/>
    </xf>
    <xf numFmtId="0" fontId="38" fillId="47" borderId="26" xfId="0" applyFont="1" applyFill="1" applyBorder="1" applyAlignment="1">
      <alignment horizontal="center" vertical="center" wrapText="1"/>
    </xf>
    <xf numFmtId="0" fontId="37" fillId="40" borderId="12" xfId="0" applyFont="1" applyFill="1" applyBorder="1" applyAlignment="1">
      <alignment horizontal="center" vertical="center"/>
    </xf>
    <xf numFmtId="0" fontId="37" fillId="40" borderId="85" xfId="0" applyFont="1" applyFill="1" applyBorder="1" applyAlignment="1">
      <alignment horizontal="center" vertical="center"/>
    </xf>
    <xf numFmtId="0" fontId="37" fillId="40" borderId="76" xfId="0" applyFont="1" applyFill="1" applyBorder="1" applyAlignment="1">
      <alignment horizontal="center" vertical="center"/>
    </xf>
    <xf numFmtId="0" fontId="37" fillId="40" borderId="89" xfId="0" applyFont="1" applyFill="1" applyBorder="1" applyAlignment="1">
      <alignment horizontal="center" vertical="center"/>
    </xf>
    <xf numFmtId="0" fontId="37" fillId="40" borderId="77" xfId="0" applyFont="1" applyFill="1" applyBorder="1" applyAlignment="1">
      <alignment horizontal="center" vertical="center"/>
    </xf>
    <xf numFmtId="0" fontId="37" fillId="40" borderId="6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7" fillId="38" borderId="44" xfId="0" applyFont="1" applyFill="1" applyBorder="1" applyAlignment="1">
      <alignment horizontal="center"/>
    </xf>
    <xf numFmtId="0" fontId="37" fillId="38" borderId="62" xfId="0" applyFont="1" applyFill="1" applyBorder="1" applyAlignment="1">
      <alignment horizontal="center"/>
    </xf>
    <xf numFmtId="0" fontId="38" fillId="0" borderId="77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39" borderId="42" xfId="49" applyFont="1" applyFill="1" applyBorder="1" applyAlignment="1">
      <alignment horizontal="center" vertical="center" textRotation="90"/>
      <protection/>
    </xf>
    <xf numFmtId="0" fontId="38" fillId="39" borderId="46" xfId="49" applyFont="1" applyFill="1" applyBorder="1" applyAlignment="1">
      <alignment horizontal="center" vertical="center" textRotation="90"/>
      <protection/>
    </xf>
    <xf numFmtId="0" fontId="38" fillId="39" borderId="42" xfId="49" applyFont="1" applyFill="1" applyBorder="1" applyAlignment="1">
      <alignment horizontal="center" vertical="center"/>
      <protection/>
    </xf>
    <xf numFmtId="0" fontId="38" fillId="39" borderId="46" xfId="49" applyFont="1" applyFill="1" applyBorder="1" applyAlignment="1">
      <alignment horizontal="center" vertical="center"/>
      <protection/>
    </xf>
    <xf numFmtId="0" fontId="38" fillId="47" borderId="76" xfId="0" applyFont="1" applyFill="1" applyBorder="1" applyAlignment="1">
      <alignment horizontal="center" vertical="center" wrapText="1"/>
    </xf>
    <xf numFmtId="0" fontId="38" fillId="47" borderId="7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7"/>
  <sheetViews>
    <sheetView zoomScalePageLayoutView="0" workbookViewId="0" topLeftCell="A146">
      <pane ySplit="5" topLeftCell="A202" activePane="bottomLeft" state="frozen"/>
      <selection pane="topLeft" activeCell="A146" sqref="A146"/>
      <selection pane="bottomLeft" activeCell="S231" sqref="S231"/>
    </sheetView>
  </sheetViews>
  <sheetFormatPr defaultColWidth="9.140625" defaultRowHeight="12.75"/>
  <cols>
    <col min="1" max="1" width="3.7109375" style="0" customWidth="1"/>
    <col min="2" max="2" width="18.421875" style="0" customWidth="1"/>
    <col min="3" max="3" width="8.00390625" style="0" customWidth="1"/>
    <col min="4" max="4" width="8.00390625" style="0" bestFit="1" customWidth="1"/>
    <col min="5" max="5" width="9.28125" style="0" bestFit="1" customWidth="1"/>
    <col min="6" max="6" width="9.00390625" style="0" customWidth="1"/>
    <col min="7" max="7" width="7.7109375" style="0" customWidth="1"/>
    <col min="8" max="9" width="9.28125" style="0" bestFit="1" customWidth="1"/>
    <col min="10" max="10" width="9.8515625" style="0" customWidth="1"/>
    <col min="11" max="13" width="9.28125" style="0" bestFit="1" customWidth="1"/>
    <col min="14" max="14" width="9.421875" style="0" customWidth="1"/>
    <col min="15" max="15" width="10.57421875" style="0" bestFit="1" customWidth="1"/>
    <col min="16" max="16" width="8.00390625" style="0" bestFit="1" customWidth="1"/>
    <col min="17" max="17" width="10.140625" style="0" bestFit="1" customWidth="1"/>
    <col min="18" max="18" width="18.28125" style="0" customWidth="1"/>
    <col min="19" max="19" width="7.00390625" style="0" customWidth="1"/>
    <col min="20" max="20" width="16.140625" style="0" customWidth="1"/>
    <col min="21" max="21" width="9.57421875" style="0" bestFit="1" customWidth="1"/>
  </cols>
  <sheetData>
    <row r="2" spans="1:17" ht="18" customHeight="1">
      <c r="A2" s="901" t="s">
        <v>66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</row>
    <row r="3" spans="1:17" ht="15" customHeight="1" thickBot="1">
      <c r="A3" s="902" t="s">
        <v>67</v>
      </c>
      <c r="B3" s="902"/>
      <c r="C3" s="903" t="s">
        <v>68</v>
      </c>
      <c r="D3" s="903"/>
      <c r="E3" s="903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ht="13.5" customHeight="1" thickBot="1">
      <c r="A4" s="904" t="s">
        <v>0</v>
      </c>
      <c r="B4" s="904" t="s">
        <v>1</v>
      </c>
      <c r="C4" s="907" t="s">
        <v>69</v>
      </c>
      <c r="D4" s="908"/>
      <c r="E4" s="908"/>
      <c r="F4" s="908"/>
      <c r="G4" s="908"/>
      <c r="H4" s="908"/>
      <c r="I4" s="908"/>
      <c r="J4" s="908"/>
      <c r="K4" s="909" t="s">
        <v>70</v>
      </c>
      <c r="L4" s="910"/>
      <c r="M4" s="910"/>
      <c r="N4" s="911"/>
      <c r="O4" s="910" t="s">
        <v>71</v>
      </c>
      <c r="P4" s="910"/>
      <c r="Q4" s="911"/>
    </row>
    <row r="5" spans="1:17" ht="20.25" customHeight="1" thickBot="1">
      <c r="A5" s="905"/>
      <c r="B5" s="905"/>
      <c r="C5" s="907" t="s">
        <v>40</v>
      </c>
      <c r="D5" s="908"/>
      <c r="E5" s="908"/>
      <c r="F5" s="908"/>
      <c r="G5" s="907" t="s">
        <v>41</v>
      </c>
      <c r="H5" s="908"/>
      <c r="I5" s="908"/>
      <c r="J5" s="908"/>
      <c r="K5" s="912"/>
      <c r="L5" s="913"/>
      <c r="M5" s="913"/>
      <c r="N5" s="914"/>
      <c r="O5" s="915"/>
      <c r="P5" s="915"/>
      <c r="Q5" s="916"/>
    </row>
    <row r="6" spans="1:17" ht="23.25" thickBot="1">
      <c r="A6" s="906"/>
      <c r="B6" s="906"/>
      <c r="C6" s="323" t="s">
        <v>72</v>
      </c>
      <c r="D6" s="323" t="s">
        <v>73</v>
      </c>
      <c r="E6" s="323" t="s">
        <v>74</v>
      </c>
      <c r="F6" s="323" t="s">
        <v>75</v>
      </c>
      <c r="G6" s="323" t="s">
        <v>72</v>
      </c>
      <c r="H6" s="323" t="s">
        <v>73</v>
      </c>
      <c r="I6" s="323" t="s">
        <v>74</v>
      </c>
      <c r="J6" s="323" t="s">
        <v>75</v>
      </c>
      <c r="K6" s="323" t="s">
        <v>72</v>
      </c>
      <c r="L6" s="323" t="s">
        <v>73</v>
      </c>
      <c r="M6" s="323" t="s">
        <v>74</v>
      </c>
      <c r="N6" s="323" t="s">
        <v>75</v>
      </c>
      <c r="O6" s="324" t="s">
        <v>76</v>
      </c>
      <c r="P6" s="323" t="s">
        <v>77</v>
      </c>
      <c r="Q6" s="323" t="s">
        <v>75</v>
      </c>
    </row>
    <row r="7" spans="1:20" s="25" customFormat="1" ht="12.75">
      <c r="A7" s="194">
        <v>1</v>
      </c>
      <c r="B7" s="325" t="s">
        <v>2</v>
      </c>
      <c r="C7" s="326">
        <v>65</v>
      </c>
      <c r="D7" s="327">
        <v>31</v>
      </c>
      <c r="E7" s="327">
        <v>13</v>
      </c>
      <c r="F7" s="328">
        <f aca="true" t="shared" si="0" ref="F7:F33">C7+D7+E7</f>
        <v>109</v>
      </c>
      <c r="G7" s="329">
        <v>108</v>
      </c>
      <c r="H7" s="330">
        <v>25</v>
      </c>
      <c r="I7" s="331">
        <v>3</v>
      </c>
      <c r="J7" s="328">
        <f aca="true" t="shared" si="1" ref="J7:J33">G7+H7+I7</f>
        <v>136</v>
      </c>
      <c r="K7" s="329">
        <v>30</v>
      </c>
      <c r="L7" s="330">
        <v>10</v>
      </c>
      <c r="M7" s="331">
        <v>1</v>
      </c>
      <c r="N7" s="328">
        <f aca="true" t="shared" si="2" ref="N7:N33">K7+L7+M7</f>
        <v>41</v>
      </c>
      <c r="O7" s="332">
        <v>215</v>
      </c>
      <c r="P7" s="333">
        <v>71</v>
      </c>
      <c r="Q7" s="334">
        <f aca="true" t="shared" si="3" ref="Q7:Q33">O7+P7</f>
        <v>286</v>
      </c>
      <c r="T7" s="335"/>
    </row>
    <row r="8" spans="1:20" s="25" customFormat="1" ht="12.75">
      <c r="A8" s="45">
        <v>2</v>
      </c>
      <c r="B8" s="102" t="s">
        <v>3</v>
      </c>
      <c r="C8" s="326">
        <v>70</v>
      </c>
      <c r="D8" s="327">
        <v>40</v>
      </c>
      <c r="E8" s="327">
        <v>11</v>
      </c>
      <c r="F8" s="328">
        <f>C8+D8+E8</f>
        <v>121</v>
      </c>
      <c r="G8" s="329">
        <v>73</v>
      </c>
      <c r="H8" s="330">
        <v>22</v>
      </c>
      <c r="I8" s="331">
        <v>2</v>
      </c>
      <c r="J8" s="328">
        <f t="shared" si="1"/>
        <v>97</v>
      </c>
      <c r="K8" s="329">
        <v>20</v>
      </c>
      <c r="L8" s="330">
        <v>2</v>
      </c>
      <c r="M8" s="331">
        <v>0</v>
      </c>
      <c r="N8" s="328">
        <f t="shared" si="2"/>
        <v>22</v>
      </c>
      <c r="O8" s="332">
        <v>181</v>
      </c>
      <c r="P8" s="333">
        <v>59</v>
      </c>
      <c r="Q8" s="334">
        <f t="shared" si="3"/>
        <v>240</v>
      </c>
      <c r="T8" s="335"/>
    </row>
    <row r="9" spans="1:20" s="25" customFormat="1" ht="12.75">
      <c r="A9" s="45">
        <v>3</v>
      </c>
      <c r="B9" s="102" t="s">
        <v>4</v>
      </c>
      <c r="C9" s="326">
        <v>224</v>
      </c>
      <c r="D9" s="327">
        <v>61</v>
      </c>
      <c r="E9" s="327">
        <v>183</v>
      </c>
      <c r="F9" s="328">
        <f t="shared" si="0"/>
        <v>468</v>
      </c>
      <c r="G9" s="329">
        <v>339</v>
      </c>
      <c r="H9" s="330">
        <v>68</v>
      </c>
      <c r="I9" s="331">
        <v>81</v>
      </c>
      <c r="J9" s="328">
        <f t="shared" si="1"/>
        <v>488</v>
      </c>
      <c r="K9" s="329">
        <v>68</v>
      </c>
      <c r="L9" s="330">
        <v>17</v>
      </c>
      <c r="M9" s="331">
        <v>14</v>
      </c>
      <c r="N9" s="328">
        <f t="shared" si="2"/>
        <v>99</v>
      </c>
      <c r="O9" s="332">
        <v>743</v>
      </c>
      <c r="P9" s="333">
        <v>312</v>
      </c>
      <c r="Q9" s="334">
        <f t="shared" si="3"/>
        <v>1055</v>
      </c>
      <c r="T9" s="335"/>
    </row>
    <row r="10" spans="1:20" s="25" customFormat="1" ht="12.75">
      <c r="A10" s="45">
        <v>4</v>
      </c>
      <c r="B10" s="102" t="s">
        <v>5</v>
      </c>
      <c r="C10" s="326">
        <v>153</v>
      </c>
      <c r="D10" s="327">
        <v>29</v>
      </c>
      <c r="E10" s="327">
        <v>45</v>
      </c>
      <c r="F10" s="328">
        <f t="shared" si="0"/>
        <v>227</v>
      </c>
      <c r="G10" s="329">
        <v>162</v>
      </c>
      <c r="H10" s="330">
        <v>24</v>
      </c>
      <c r="I10" s="331">
        <v>35</v>
      </c>
      <c r="J10" s="328">
        <f t="shared" si="1"/>
        <v>221</v>
      </c>
      <c r="K10" s="329">
        <v>16</v>
      </c>
      <c r="L10" s="330">
        <v>1</v>
      </c>
      <c r="M10" s="331">
        <v>0</v>
      </c>
      <c r="N10" s="328">
        <f t="shared" si="2"/>
        <v>17</v>
      </c>
      <c r="O10" s="332">
        <v>327</v>
      </c>
      <c r="P10" s="333">
        <v>138</v>
      </c>
      <c r="Q10" s="334">
        <f t="shared" si="3"/>
        <v>465</v>
      </c>
      <c r="T10" s="335"/>
    </row>
    <row r="11" spans="1:20" ht="12.75">
      <c r="A11" s="45">
        <v>5</v>
      </c>
      <c r="B11" s="102" t="s">
        <v>6</v>
      </c>
      <c r="C11" s="326">
        <v>110</v>
      </c>
      <c r="D11" s="327">
        <v>40</v>
      </c>
      <c r="E11" s="327">
        <v>33</v>
      </c>
      <c r="F11" s="328">
        <f t="shared" si="0"/>
        <v>183</v>
      </c>
      <c r="G11" s="329">
        <v>90</v>
      </c>
      <c r="H11" s="330">
        <v>28</v>
      </c>
      <c r="I11" s="331">
        <v>13</v>
      </c>
      <c r="J11" s="328">
        <f t="shared" si="1"/>
        <v>131</v>
      </c>
      <c r="K11" s="329">
        <v>28</v>
      </c>
      <c r="L11" s="330">
        <v>3</v>
      </c>
      <c r="M11" s="331">
        <v>0</v>
      </c>
      <c r="N11" s="328">
        <f t="shared" si="2"/>
        <v>31</v>
      </c>
      <c r="O11" s="332">
        <v>258</v>
      </c>
      <c r="P11" s="333">
        <v>87</v>
      </c>
      <c r="Q11" s="334">
        <f t="shared" si="3"/>
        <v>345</v>
      </c>
      <c r="S11" s="25"/>
      <c r="T11" s="335"/>
    </row>
    <row r="12" spans="1:20" s="25" customFormat="1" ht="12.75">
      <c r="A12" s="45">
        <v>6</v>
      </c>
      <c r="B12" s="102" t="s">
        <v>7</v>
      </c>
      <c r="C12" s="326">
        <v>96</v>
      </c>
      <c r="D12" s="327">
        <v>22</v>
      </c>
      <c r="E12" s="327">
        <v>38</v>
      </c>
      <c r="F12" s="328">
        <f t="shared" si="0"/>
        <v>156</v>
      </c>
      <c r="G12" s="329">
        <v>114</v>
      </c>
      <c r="H12" s="330">
        <v>9</v>
      </c>
      <c r="I12" s="331">
        <v>24</v>
      </c>
      <c r="J12" s="328">
        <f t="shared" si="1"/>
        <v>147</v>
      </c>
      <c r="K12" s="329">
        <v>4</v>
      </c>
      <c r="L12" s="330">
        <v>0</v>
      </c>
      <c r="M12" s="331">
        <v>1</v>
      </c>
      <c r="N12" s="328">
        <f t="shared" si="2"/>
        <v>5</v>
      </c>
      <c r="O12" s="332">
        <v>220</v>
      </c>
      <c r="P12" s="333">
        <v>88</v>
      </c>
      <c r="Q12" s="334">
        <f t="shared" si="3"/>
        <v>308</v>
      </c>
      <c r="T12" s="335"/>
    </row>
    <row r="13" spans="1:20" s="25" customFormat="1" ht="12.75">
      <c r="A13" s="45">
        <v>7</v>
      </c>
      <c r="B13" s="102" t="s">
        <v>8</v>
      </c>
      <c r="C13" s="326">
        <v>120</v>
      </c>
      <c r="D13" s="327">
        <v>33</v>
      </c>
      <c r="E13" s="327">
        <v>33</v>
      </c>
      <c r="F13" s="328">
        <f t="shared" si="0"/>
        <v>186</v>
      </c>
      <c r="G13" s="329">
        <v>120</v>
      </c>
      <c r="H13" s="330">
        <v>40</v>
      </c>
      <c r="I13" s="331">
        <v>11</v>
      </c>
      <c r="J13" s="328">
        <f t="shared" si="1"/>
        <v>171</v>
      </c>
      <c r="K13" s="329">
        <v>22</v>
      </c>
      <c r="L13" s="330">
        <v>8</v>
      </c>
      <c r="M13" s="331">
        <v>3</v>
      </c>
      <c r="N13" s="328">
        <f t="shared" si="2"/>
        <v>33</v>
      </c>
      <c r="O13" s="332">
        <v>283</v>
      </c>
      <c r="P13" s="333">
        <v>107</v>
      </c>
      <c r="Q13" s="334">
        <f t="shared" si="3"/>
        <v>390</v>
      </c>
      <c r="T13" s="335"/>
    </row>
    <row r="14" spans="1:20" s="25" customFormat="1" ht="12.75">
      <c r="A14" s="45">
        <v>8</v>
      </c>
      <c r="B14" s="102" t="s">
        <v>9</v>
      </c>
      <c r="C14" s="326">
        <v>75</v>
      </c>
      <c r="D14" s="327">
        <v>30</v>
      </c>
      <c r="E14" s="327">
        <v>13</v>
      </c>
      <c r="F14" s="328">
        <f t="shared" si="0"/>
        <v>118</v>
      </c>
      <c r="G14" s="329">
        <v>112</v>
      </c>
      <c r="H14" s="330">
        <v>29</v>
      </c>
      <c r="I14" s="331">
        <v>26</v>
      </c>
      <c r="J14" s="328">
        <f t="shared" si="1"/>
        <v>167</v>
      </c>
      <c r="K14" s="329">
        <v>20</v>
      </c>
      <c r="L14" s="330">
        <v>0</v>
      </c>
      <c r="M14" s="331">
        <v>0</v>
      </c>
      <c r="N14" s="328">
        <f t="shared" si="2"/>
        <v>20</v>
      </c>
      <c r="O14" s="332">
        <v>234</v>
      </c>
      <c r="P14" s="333">
        <v>71</v>
      </c>
      <c r="Q14" s="334">
        <f t="shared" si="3"/>
        <v>305</v>
      </c>
      <c r="T14" s="335"/>
    </row>
    <row r="15" spans="1:20" s="25" customFormat="1" ht="12.75">
      <c r="A15" s="45">
        <v>9</v>
      </c>
      <c r="B15" s="102" t="s">
        <v>10</v>
      </c>
      <c r="C15" s="326">
        <v>119</v>
      </c>
      <c r="D15" s="327">
        <v>24</v>
      </c>
      <c r="E15" s="327">
        <v>28</v>
      </c>
      <c r="F15" s="328">
        <f t="shared" si="0"/>
        <v>171</v>
      </c>
      <c r="G15" s="329">
        <v>155</v>
      </c>
      <c r="H15" s="330">
        <v>20</v>
      </c>
      <c r="I15" s="331">
        <v>15</v>
      </c>
      <c r="J15" s="328">
        <f t="shared" si="1"/>
        <v>190</v>
      </c>
      <c r="K15" s="329">
        <v>53</v>
      </c>
      <c r="L15" s="330">
        <v>8</v>
      </c>
      <c r="M15" s="331">
        <v>4</v>
      </c>
      <c r="N15" s="328">
        <f t="shared" si="2"/>
        <v>65</v>
      </c>
      <c r="O15" s="332">
        <v>312</v>
      </c>
      <c r="P15" s="333">
        <v>114</v>
      </c>
      <c r="Q15" s="334">
        <f t="shared" si="3"/>
        <v>426</v>
      </c>
      <c r="T15" s="335"/>
    </row>
    <row r="16" spans="1:20" s="25" customFormat="1" ht="12.75">
      <c r="A16" s="45">
        <v>10</v>
      </c>
      <c r="B16" s="102" t="s">
        <v>11</v>
      </c>
      <c r="C16" s="326">
        <v>73</v>
      </c>
      <c r="D16" s="327">
        <v>13</v>
      </c>
      <c r="E16" s="327">
        <v>36</v>
      </c>
      <c r="F16" s="328">
        <f t="shared" si="0"/>
        <v>122</v>
      </c>
      <c r="G16" s="329">
        <v>67</v>
      </c>
      <c r="H16" s="330">
        <v>8</v>
      </c>
      <c r="I16" s="331">
        <v>7</v>
      </c>
      <c r="J16" s="328">
        <f t="shared" si="1"/>
        <v>82</v>
      </c>
      <c r="K16" s="329">
        <v>4</v>
      </c>
      <c r="L16" s="330">
        <v>1</v>
      </c>
      <c r="M16" s="331">
        <v>1</v>
      </c>
      <c r="N16" s="328">
        <f t="shared" si="2"/>
        <v>6</v>
      </c>
      <c r="O16" s="332">
        <v>156</v>
      </c>
      <c r="P16" s="333">
        <v>54</v>
      </c>
      <c r="Q16" s="334">
        <f t="shared" si="3"/>
        <v>210</v>
      </c>
      <c r="T16" s="335"/>
    </row>
    <row r="17" spans="1:20" s="25" customFormat="1" ht="12.75">
      <c r="A17" s="45">
        <v>11</v>
      </c>
      <c r="B17" s="102" t="s">
        <v>12</v>
      </c>
      <c r="C17" s="326">
        <v>52</v>
      </c>
      <c r="D17" s="327">
        <v>15</v>
      </c>
      <c r="E17" s="327">
        <v>22</v>
      </c>
      <c r="F17" s="328">
        <f t="shared" si="0"/>
        <v>89</v>
      </c>
      <c r="G17" s="329">
        <v>52</v>
      </c>
      <c r="H17" s="330">
        <v>9</v>
      </c>
      <c r="I17" s="331">
        <v>4</v>
      </c>
      <c r="J17" s="328">
        <f t="shared" si="1"/>
        <v>65</v>
      </c>
      <c r="K17" s="329">
        <v>4</v>
      </c>
      <c r="L17" s="330">
        <v>0</v>
      </c>
      <c r="M17" s="331">
        <v>0</v>
      </c>
      <c r="N17" s="328">
        <f t="shared" si="2"/>
        <v>4</v>
      </c>
      <c r="O17" s="332">
        <v>121</v>
      </c>
      <c r="P17" s="333">
        <v>37</v>
      </c>
      <c r="Q17" s="334">
        <f t="shared" si="3"/>
        <v>158</v>
      </c>
      <c r="T17" s="335"/>
    </row>
    <row r="18" spans="1:20" s="25" customFormat="1" ht="12.75">
      <c r="A18" s="45">
        <v>12</v>
      </c>
      <c r="B18" s="102" t="s">
        <v>13</v>
      </c>
      <c r="C18" s="326">
        <v>150</v>
      </c>
      <c r="D18" s="327">
        <v>55</v>
      </c>
      <c r="E18" s="327">
        <v>19</v>
      </c>
      <c r="F18" s="328">
        <f t="shared" si="0"/>
        <v>224</v>
      </c>
      <c r="G18" s="329">
        <v>236</v>
      </c>
      <c r="H18" s="330">
        <v>60</v>
      </c>
      <c r="I18" s="331">
        <v>21</v>
      </c>
      <c r="J18" s="328">
        <f t="shared" si="1"/>
        <v>317</v>
      </c>
      <c r="K18" s="329">
        <v>38</v>
      </c>
      <c r="L18" s="330">
        <v>2</v>
      </c>
      <c r="M18" s="331">
        <v>0</v>
      </c>
      <c r="N18" s="328">
        <f t="shared" si="2"/>
        <v>40</v>
      </c>
      <c r="O18" s="332">
        <v>445</v>
      </c>
      <c r="P18" s="333">
        <v>136</v>
      </c>
      <c r="Q18" s="334">
        <f t="shared" si="3"/>
        <v>581</v>
      </c>
      <c r="T18" s="335"/>
    </row>
    <row r="19" spans="1:20" s="25" customFormat="1" ht="12.75">
      <c r="A19" s="45">
        <v>13</v>
      </c>
      <c r="B19" s="102" t="s">
        <v>14</v>
      </c>
      <c r="C19" s="326">
        <v>79</v>
      </c>
      <c r="D19" s="327">
        <v>18</v>
      </c>
      <c r="E19" s="327">
        <v>51</v>
      </c>
      <c r="F19" s="328">
        <f t="shared" si="0"/>
        <v>148</v>
      </c>
      <c r="G19" s="329">
        <v>93</v>
      </c>
      <c r="H19" s="330">
        <v>27</v>
      </c>
      <c r="I19" s="331">
        <v>28</v>
      </c>
      <c r="J19" s="328">
        <f t="shared" si="1"/>
        <v>148</v>
      </c>
      <c r="K19" s="329">
        <v>20</v>
      </c>
      <c r="L19" s="330">
        <v>3</v>
      </c>
      <c r="M19" s="331">
        <v>1</v>
      </c>
      <c r="N19" s="328">
        <f t="shared" si="2"/>
        <v>24</v>
      </c>
      <c r="O19" s="332">
        <v>230</v>
      </c>
      <c r="P19" s="333">
        <v>90</v>
      </c>
      <c r="Q19" s="334">
        <f t="shared" si="3"/>
        <v>320</v>
      </c>
      <c r="T19" s="335"/>
    </row>
    <row r="20" spans="1:20" s="25" customFormat="1" ht="12.75">
      <c r="A20" s="45">
        <v>14</v>
      </c>
      <c r="B20" s="102" t="s">
        <v>15</v>
      </c>
      <c r="C20" s="326">
        <v>239</v>
      </c>
      <c r="D20" s="327">
        <v>60</v>
      </c>
      <c r="E20" s="327">
        <v>36</v>
      </c>
      <c r="F20" s="328">
        <f t="shared" si="0"/>
        <v>335</v>
      </c>
      <c r="G20" s="329">
        <v>395</v>
      </c>
      <c r="H20" s="330">
        <v>63</v>
      </c>
      <c r="I20" s="331">
        <v>31</v>
      </c>
      <c r="J20" s="328">
        <f t="shared" si="1"/>
        <v>489</v>
      </c>
      <c r="K20" s="329">
        <v>54</v>
      </c>
      <c r="L20" s="330">
        <v>4</v>
      </c>
      <c r="M20" s="331">
        <v>2</v>
      </c>
      <c r="N20" s="328">
        <f t="shared" si="2"/>
        <v>60</v>
      </c>
      <c r="O20" s="332">
        <v>577</v>
      </c>
      <c r="P20" s="333">
        <v>307</v>
      </c>
      <c r="Q20" s="334">
        <f t="shared" si="3"/>
        <v>884</v>
      </c>
      <c r="T20" s="335"/>
    </row>
    <row r="21" spans="1:20" s="25" customFormat="1" ht="12.75">
      <c r="A21" s="45">
        <v>15</v>
      </c>
      <c r="B21" s="102" t="s">
        <v>16</v>
      </c>
      <c r="C21" s="336">
        <v>78</v>
      </c>
      <c r="D21" s="337">
        <v>21</v>
      </c>
      <c r="E21" s="331">
        <v>15</v>
      </c>
      <c r="F21" s="328">
        <f t="shared" si="0"/>
        <v>114</v>
      </c>
      <c r="G21" s="329">
        <v>120</v>
      </c>
      <c r="H21" s="330">
        <v>20</v>
      </c>
      <c r="I21" s="331">
        <v>8</v>
      </c>
      <c r="J21" s="328">
        <f t="shared" si="1"/>
        <v>148</v>
      </c>
      <c r="K21" s="329">
        <v>10</v>
      </c>
      <c r="L21" s="330">
        <v>3</v>
      </c>
      <c r="M21" s="331">
        <v>1</v>
      </c>
      <c r="N21" s="328">
        <f t="shared" si="2"/>
        <v>14</v>
      </c>
      <c r="O21" s="332">
        <v>193</v>
      </c>
      <c r="P21" s="333">
        <v>83</v>
      </c>
      <c r="Q21" s="334">
        <f t="shared" si="3"/>
        <v>276</v>
      </c>
      <c r="T21" s="335"/>
    </row>
    <row r="22" spans="1:20" s="25" customFormat="1" ht="12.75">
      <c r="A22" s="45">
        <v>16</v>
      </c>
      <c r="B22" s="102" t="s">
        <v>17</v>
      </c>
      <c r="C22" s="338">
        <v>92</v>
      </c>
      <c r="D22" s="339">
        <v>35</v>
      </c>
      <c r="E22" s="340">
        <v>9</v>
      </c>
      <c r="F22" s="328">
        <f t="shared" si="0"/>
        <v>136</v>
      </c>
      <c r="G22" s="338">
        <v>74</v>
      </c>
      <c r="H22" s="339">
        <v>21</v>
      </c>
      <c r="I22" s="340">
        <v>2</v>
      </c>
      <c r="J22" s="328">
        <f t="shared" si="1"/>
        <v>97</v>
      </c>
      <c r="K22" s="338">
        <v>19</v>
      </c>
      <c r="L22" s="339">
        <v>1</v>
      </c>
      <c r="M22" s="340">
        <v>0</v>
      </c>
      <c r="N22" s="328">
        <f t="shared" si="2"/>
        <v>20</v>
      </c>
      <c r="O22" s="332">
        <v>198</v>
      </c>
      <c r="P22" s="333">
        <v>55</v>
      </c>
      <c r="Q22" s="334">
        <f t="shared" si="3"/>
        <v>253</v>
      </c>
      <c r="T22" s="335"/>
    </row>
    <row r="23" spans="1:20" s="25" customFormat="1" ht="12.75">
      <c r="A23" s="45">
        <v>17</v>
      </c>
      <c r="B23" s="102" t="s">
        <v>18</v>
      </c>
      <c r="C23" s="326">
        <v>89</v>
      </c>
      <c r="D23" s="327">
        <v>34</v>
      </c>
      <c r="E23" s="327">
        <v>8</v>
      </c>
      <c r="F23" s="328">
        <f t="shared" si="0"/>
        <v>131</v>
      </c>
      <c r="G23" s="329">
        <v>54</v>
      </c>
      <c r="H23" s="330">
        <v>24</v>
      </c>
      <c r="I23" s="331">
        <v>3</v>
      </c>
      <c r="J23" s="328">
        <f t="shared" si="1"/>
        <v>81</v>
      </c>
      <c r="K23" s="329">
        <v>15</v>
      </c>
      <c r="L23" s="330">
        <v>3</v>
      </c>
      <c r="M23" s="331">
        <v>0</v>
      </c>
      <c r="N23" s="328">
        <f t="shared" si="2"/>
        <v>18</v>
      </c>
      <c r="O23" s="332">
        <v>182</v>
      </c>
      <c r="P23" s="333">
        <v>48</v>
      </c>
      <c r="Q23" s="334">
        <f t="shared" si="3"/>
        <v>230</v>
      </c>
      <c r="T23" s="335"/>
    </row>
    <row r="24" spans="1:20" s="25" customFormat="1" ht="12.75">
      <c r="A24" s="45">
        <v>18</v>
      </c>
      <c r="B24" s="102" t="s">
        <v>19</v>
      </c>
      <c r="C24" s="326">
        <v>36</v>
      </c>
      <c r="D24" s="327">
        <v>12</v>
      </c>
      <c r="E24" s="327">
        <v>2</v>
      </c>
      <c r="F24" s="328">
        <f t="shared" si="0"/>
        <v>50</v>
      </c>
      <c r="G24" s="329">
        <v>80</v>
      </c>
      <c r="H24" s="330">
        <v>26</v>
      </c>
      <c r="I24" s="331">
        <v>2</v>
      </c>
      <c r="J24" s="328">
        <f t="shared" si="1"/>
        <v>108</v>
      </c>
      <c r="K24" s="329">
        <v>18</v>
      </c>
      <c r="L24" s="330">
        <v>0</v>
      </c>
      <c r="M24" s="331">
        <v>0</v>
      </c>
      <c r="N24" s="328">
        <f t="shared" si="2"/>
        <v>18</v>
      </c>
      <c r="O24" s="332">
        <v>125</v>
      </c>
      <c r="P24" s="333">
        <v>51</v>
      </c>
      <c r="Q24" s="334">
        <f t="shared" si="3"/>
        <v>176</v>
      </c>
      <c r="T24" s="335"/>
    </row>
    <row r="25" spans="1:20" s="25" customFormat="1" ht="12.75">
      <c r="A25" s="45">
        <v>19</v>
      </c>
      <c r="B25" s="102" t="s">
        <v>20</v>
      </c>
      <c r="C25" s="326">
        <v>129</v>
      </c>
      <c r="D25" s="327">
        <v>46</v>
      </c>
      <c r="E25" s="327">
        <v>44</v>
      </c>
      <c r="F25" s="328">
        <f t="shared" si="0"/>
        <v>219</v>
      </c>
      <c r="G25" s="329">
        <v>133</v>
      </c>
      <c r="H25" s="330">
        <v>28</v>
      </c>
      <c r="I25" s="331">
        <v>6</v>
      </c>
      <c r="J25" s="328">
        <f t="shared" si="1"/>
        <v>167</v>
      </c>
      <c r="K25" s="329">
        <v>26</v>
      </c>
      <c r="L25" s="330">
        <v>0</v>
      </c>
      <c r="M25" s="331">
        <v>1</v>
      </c>
      <c r="N25" s="328">
        <f t="shared" si="2"/>
        <v>27</v>
      </c>
      <c r="O25" s="332">
        <v>302</v>
      </c>
      <c r="P25" s="333">
        <v>111</v>
      </c>
      <c r="Q25" s="334">
        <f t="shared" si="3"/>
        <v>413</v>
      </c>
      <c r="T25" s="335"/>
    </row>
    <row r="26" spans="1:20" s="25" customFormat="1" ht="12.75">
      <c r="A26" s="45">
        <v>20</v>
      </c>
      <c r="B26" s="102" t="s">
        <v>21</v>
      </c>
      <c r="C26" s="326">
        <v>107</v>
      </c>
      <c r="D26" s="327">
        <v>21</v>
      </c>
      <c r="E26" s="327">
        <v>18</v>
      </c>
      <c r="F26" s="328">
        <f t="shared" si="0"/>
        <v>146</v>
      </c>
      <c r="G26" s="329">
        <v>72</v>
      </c>
      <c r="H26" s="330">
        <v>21</v>
      </c>
      <c r="I26" s="331">
        <v>7</v>
      </c>
      <c r="J26" s="328">
        <f t="shared" si="1"/>
        <v>100</v>
      </c>
      <c r="K26" s="329">
        <v>8</v>
      </c>
      <c r="L26" s="330">
        <v>2</v>
      </c>
      <c r="M26" s="331">
        <v>0</v>
      </c>
      <c r="N26" s="328">
        <f t="shared" si="2"/>
        <v>10</v>
      </c>
      <c r="O26" s="332">
        <v>187</v>
      </c>
      <c r="P26" s="333">
        <v>69</v>
      </c>
      <c r="Q26" s="334">
        <f t="shared" si="3"/>
        <v>256</v>
      </c>
      <c r="T26" s="335"/>
    </row>
    <row r="27" spans="1:20" s="25" customFormat="1" ht="12.75">
      <c r="A27" s="45">
        <v>21</v>
      </c>
      <c r="B27" s="102" t="s">
        <v>22</v>
      </c>
      <c r="C27" s="326">
        <v>55</v>
      </c>
      <c r="D27" s="327">
        <v>15</v>
      </c>
      <c r="E27" s="327">
        <v>8</v>
      </c>
      <c r="F27" s="328">
        <f t="shared" si="0"/>
        <v>78</v>
      </c>
      <c r="G27" s="329">
        <v>115</v>
      </c>
      <c r="H27" s="330">
        <v>32</v>
      </c>
      <c r="I27" s="331">
        <v>18</v>
      </c>
      <c r="J27" s="328">
        <f t="shared" si="1"/>
        <v>165</v>
      </c>
      <c r="K27" s="329">
        <v>17</v>
      </c>
      <c r="L27" s="330">
        <v>1</v>
      </c>
      <c r="M27" s="331">
        <v>0</v>
      </c>
      <c r="N27" s="328">
        <f t="shared" si="2"/>
        <v>18</v>
      </c>
      <c r="O27" s="332">
        <v>180</v>
      </c>
      <c r="P27" s="333">
        <v>81</v>
      </c>
      <c r="Q27" s="334">
        <f t="shared" si="3"/>
        <v>261</v>
      </c>
      <c r="T27" s="335"/>
    </row>
    <row r="28" spans="1:20" s="25" customFormat="1" ht="12.75">
      <c r="A28" s="45">
        <v>22</v>
      </c>
      <c r="B28" s="102" t="s">
        <v>23</v>
      </c>
      <c r="C28" s="326">
        <v>71</v>
      </c>
      <c r="D28" s="327">
        <v>31</v>
      </c>
      <c r="E28" s="327">
        <v>15</v>
      </c>
      <c r="F28" s="328">
        <f t="shared" si="0"/>
        <v>117</v>
      </c>
      <c r="G28" s="329">
        <v>91</v>
      </c>
      <c r="H28" s="330">
        <v>20</v>
      </c>
      <c r="I28" s="331">
        <v>2</v>
      </c>
      <c r="J28" s="328">
        <f t="shared" si="1"/>
        <v>113</v>
      </c>
      <c r="K28" s="329">
        <v>26</v>
      </c>
      <c r="L28" s="330">
        <v>4</v>
      </c>
      <c r="M28" s="331">
        <v>1</v>
      </c>
      <c r="N28" s="328">
        <f t="shared" si="2"/>
        <v>31</v>
      </c>
      <c r="O28" s="332">
        <v>197</v>
      </c>
      <c r="P28" s="333">
        <v>64</v>
      </c>
      <c r="Q28" s="334">
        <f t="shared" si="3"/>
        <v>261</v>
      </c>
      <c r="T28" s="335"/>
    </row>
    <row r="29" spans="1:20" s="25" customFormat="1" ht="12.75">
      <c r="A29" s="45">
        <v>23</v>
      </c>
      <c r="B29" s="102" t="s">
        <v>24</v>
      </c>
      <c r="C29" s="326">
        <v>63</v>
      </c>
      <c r="D29" s="327">
        <v>21</v>
      </c>
      <c r="E29" s="327">
        <v>8</v>
      </c>
      <c r="F29" s="328">
        <f t="shared" si="0"/>
        <v>92</v>
      </c>
      <c r="G29" s="329">
        <v>26</v>
      </c>
      <c r="H29" s="330">
        <v>6</v>
      </c>
      <c r="I29" s="331">
        <v>1</v>
      </c>
      <c r="J29" s="328">
        <f t="shared" si="1"/>
        <v>33</v>
      </c>
      <c r="K29" s="329">
        <v>9</v>
      </c>
      <c r="L29" s="330">
        <v>0</v>
      </c>
      <c r="M29" s="331">
        <v>0</v>
      </c>
      <c r="N29" s="328">
        <f t="shared" si="2"/>
        <v>9</v>
      </c>
      <c r="O29" s="332">
        <v>98</v>
      </c>
      <c r="P29" s="333">
        <v>36</v>
      </c>
      <c r="Q29" s="334">
        <f t="shared" si="3"/>
        <v>134</v>
      </c>
      <c r="T29" s="335"/>
    </row>
    <row r="30" spans="1:20" s="25" customFormat="1" ht="12.75">
      <c r="A30" s="45">
        <v>24</v>
      </c>
      <c r="B30" s="102" t="s">
        <v>25</v>
      </c>
      <c r="C30" s="326">
        <v>95</v>
      </c>
      <c r="D30" s="327">
        <v>28</v>
      </c>
      <c r="E30" s="327">
        <v>21</v>
      </c>
      <c r="F30" s="328">
        <f t="shared" si="0"/>
        <v>144</v>
      </c>
      <c r="G30" s="329">
        <v>64</v>
      </c>
      <c r="H30" s="330">
        <v>31</v>
      </c>
      <c r="I30" s="331">
        <v>9</v>
      </c>
      <c r="J30" s="328">
        <f t="shared" si="1"/>
        <v>104</v>
      </c>
      <c r="K30" s="329">
        <v>16</v>
      </c>
      <c r="L30" s="330">
        <v>8</v>
      </c>
      <c r="M30" s="331">
        <v>0</v>
      </c>
      <c r="N30" s="328">
        <f t="shared" si="2"/>
        <v>24</v>
      </c>
      <c r="O30" s="332">
        <v>201</v>
      </c>
      <c r="P30" s="333">
        <v>71</v>
      </c>
      <c r="Q30" s="334">
        <f t="shared" si="3"/>
        <v>272</v>
      </c>
      <c r="T30" s="335"/>
    </row>
    <row r="31" spans="1:20" s="25" customFormat="1" ht="12.75">
      <c r="A31" s="45">
        <v>25</v>
      </c>
      <c r="B31" s="102" t="s">
        <v>26</v>
      </c>
      <c r="C31" s="326">
        <v>182</v>
      </c>
      <c r="D31" s="327">
        <v>30</v>
      </c>
      <c r="E31" s="327">
        <v>49</v>
      </c>
      <c r="F31" s="328">
        <f t="shared" si="0"/>
        <v>261</v>
      </c>
      <c r="G31" s="329">
        <v>134</v>
      </c>
      <c r="H31" s="330">
        <v>20</v>
      </c>
      <c r="I31" s="331">
        <v>8</v>
      </c>
      <c r="J31" s="328">
        <f t="shared" si="1"/>
        <v>162</v>
      </c>
      <c r="K31" s="329">
        <v>44</v>
      </c>
      <c r="L31" s="330">
        <v>5</v>
      </c>
      <c r="M31" s="331">
        <v>1</v>
      </c>
      <c r="N31" s="328">
        <f t="shared" si="2"/>
        <v>50</v>
      </c>
      <c r="O31" s="332">
        <v>336</v>
      </c>
      <c r="P31" s="333">
        <v>137</v>
      </c>
      <c r="Q31" s="334">
        <v>473</v>
      </c>
      <c r="T31" s="335"/>
    </row>
    <row r="32" spans="1:20" s="25" customFormat="1" ht="12.75" customHeight="1">
      <c r="A32" s="188">
        <v>26</v>
      </c>
      <c r="B32" s="49" t="s">
        <v>78</v>
      </c>
      <c r="C32" s="341">
        <v>39</v>
      </c>
      <c r="D32" s="342">
        <v>34</v>
      </c>
      <c r="E32" s="343">
        <v>15</v>
      </c>
      <c r="F32" s="328">
        <f t="shared" si="0"/>
        <v>88</v>
      </c>
      <c r="G32" s="341">
        <v>76</v>
      </c>
      <c r="H32" s="342">
        <v>40</v>
      </c>
      <c r="I32" s="343">
        <v>41</v>
      </c>
      <c r="J32" s="328">
        <f t="shared" si="1"/>
        <v>157</v>
      </c>
      <c r="K32" s="341">
        <v>6</v>
      </c>
      <c r="L32" s="342">
        <v>4</v>
      </c>
      <c r="M32" s="343">
        <v>2</v>
      </c>
      <c r="N32" s="328">
        <f t="shared" si="2"/>
        <v>12</v>
      </c>
      <c r="O32" s="344">
        <v>245</v>
      </c>
      <c r="P32" s="345">
        <v>12</v>
      </c>
      <c r="Q32" s="334">
        <f t="shared" si="3"/>
        <v>257</v>
      </c>
      <c r="T32" s="335"/>
    </row>
    <row r="33" spans="1:20" s="25" customFormat="1" ht="14.25" customHeight="1" thickBot="1">
      <c r="A33" s="148">
        <v>27</v>
      </c>
      <c r="B33" s="49" t="s">
        <v>52</v>
      </c>
      <c r="C33" s="341">
        <v>1</v>
      </c>
      <c r="D33" s="342">
        <v>0</v>
      </c>
      <c r="E33" s="343">
        <v>0</v>
      </c>
      <c r="F33" s="346">
        <f t="shared" si="0"/>
        <v>1</v>
      </c>
      <c r="G33" s="341">
        <v>21</v>
      </c>
      <c r="H33" s="342">
        <v>6</v>
      </c>
      <c r="I33" s="343">
        <v>0</v>
      </c>
      <c r="J33" s="346">
        <f t="shared" si="1"/>
        <v>27</v>
      </c>
      <c r="K33" s="341">
        <v>2</v>
      </c>
      <c r="L33" s="342">
        <v>0</v>
      </c>
      <c r="M33" s="343">
        <v>0</v>
      </c>
      <c r="N33" s="346">
        <f t="shared" si="2"/>
        <v>2</v>
      </c>
      <c r="O33" s="344">
        <v>28</v>
      </c>
      <c r="P33" s="345">
        <v>2</v>
      </c>
      <c r="Q33" s="347">
        <f t="shared" si="3"/>
        <v>30</v>
      </c>
      <c r="T33" s="335"/>
    </row>
    <row r="34" spans="1:19" ht="16.5" thickBot="1">
      <c r="A34" s="917" t="s">
        <v>79</v>
      </c>
      <c r="B34" s="918"/>
      <c r="C34" s="348">
        <f aca="true" t="shared" si="4" ref="C34:M34">SUM(C7:C33)</f>
        <v>2662</v>
      </c>
      <c r="D34" s="349">
        <f t="shared" si="4"/>
        <v>799</v>
      </c>
      <c r="E34" s="349">
        <f t="shared" si="4"/>
        <v>773</v>
      </c>
      <c r="F34" s="349">
        <f t="shared" si="4"/>
        <v>4234</v>
      </c>
      <c r="G34" s="349">
        <f t="shared" si="4"/>
        <v>3176</v>
      </c>
      <c r="H34" s="349">
        <f t="shared" si="4"/>
        <v>727</v>
      </c>
      <c r="I34" s="349">
        <f t="shared" si="4"/>
        <v>408</v>
      </c>
      <c r="J34" s="349">
        <f t="shared" si="4"/>
        <v>4311</v>
      </c>
      <c r="K34" s="349">
        <f t="shared" si="4"/>
        <v>597</v>
      </c>
      <c r="L34" s="349">
        <f t="shared" si="4"/>
        <v>90</v>
      </c>
      <c r="M34" s="349">
        <f t="shared" si="4"/>
        <v>33</v>
      </c>
      <c r="N34" s="349">
        <f>K34+L34+M34</f>
        <v>720</v>
      </c>
      <c r="O34" s="349">
        <f>SUM(O7:O33)</f>
        <v>6774</v>
      </c>
      <c r="P34" s="349">
        <f>SUM(P7:P33)</f>
        <v>2491</v>
      </c>
      <c r="Q34" s="350">
        <f>SUM(Q7:Q33)</f>
        <v>9265</v>
      </c>
      <c r="S34" s="25"/>
    </row>
    <row r="35" ht="6.75" customHeight="1"/>
    <row r="36" spans="5:17" ht="15.75" customHeight="1">
      <c r="E36" s="351"/>
      <c r="F36" s="352">
        <f>C34+D34+E34</f>
        <v>4234</v>
      </c>
      <c r="G36" s="351"/>
      <c r="H36" s="351"/>
      <c r="I36" s="351"/>
      <c r="J36" s="352">
        <f>G34+H34+I34</f>
        <v>4311</v>
      </c>
      <c r="K36" s="351"/>
      <c r="L36" s="351"/>
      <c r="M36" s="351"/>
      <c r="N36" s="352">
        <f>K34+L34+M34</f>
        <v>720</v>
      </c>
      <c r="O36" s="351"/>
      <c r="P36" s="351"/>
      <c r="Q36" s="352">
        <f>O34+P34</f>
        <v>9265</v>
      </c>
    </row>
    <row r="38" spans="2:17" ht="15">
      <c r="B38" s="12" t="s">
        <v>66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 customHeight="1" thickBot="1">
      <c r="A39" s="902" t="s">
        <v>67</v>
      </c>
      <c r="B39" s="902"/>
      <c r="C39" s="903" t="s">
        <v>80</v>
      </c>
      <c r="D39" s="903"/>
      <c r="E39" s="903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</row>
    <row r="40" spans="1:17" ht="13.5" customHeight="1" thickBot="1">
      <c r="A40" s="904" t="s">
        <v>0</v>
      </c>
      <c r="B40" s="904" t="s">
        <v>1</v>
      </c>
      <c r="C40" s="907" t="s">
        <v>69</v>
      </c>
      <c r="D40" s="908"/>
      <c r="E40" s="908"/>
      <c r="F40" s="908"/>
      <c r="G40" s="908"/>
      <c r="H40" s="908"/>
      <c r="I40" s="908"/>
      <c r="J40" s="908"/>
      <c r="K40" s="909" t="s">
        <v>70</v>
      </c>
      <c r="L40" s="910"/>
      <c r="M40" s="910"/>
      <c r="N40" s="911"/>
      <c r="O40" s="910" t="s">
        <v>71</v>
      </c>
      <c r="P40" s="910"/>
      <c r="Q40" s="911"/>
    </row>
    <row r="41" spans="1:17" ht="22.5" customHeight="1" thickBot="1">
      <c r="A41" s="905"/>
      <c r="B41" s="905"/>
      <c r="C41" s="907" t="s">
        <v>40</v>
      </c>
      <c r="D41" s="908"/>
      <c r="E41" s="908"/>
      <c r="F41" s="908"/>
      <c r="G41" s="907" t="s">
        <v>41</v>
      </c>
      <c r="H41" s="908"/>
      <c r="I41" s="908"/>
      <c r="J41" s="908"/>
      <c r="K41" s="912"/>
      <c r="L41" s="913"/>
      <c r="M41" s="913"/>
      <c r="N41" s="914"/>
      <c r="O41" s="915"/>
      <c r="P41" s="915"/>
      <c r="Q41" s="916"/>
    </row>
    <row r="42" spans="1:17" ht="23.25" thickBot="1">
      <c r="A42" s="906"/>
      <c r="B42" s="906"/>
      <c r="C42" s="323" t="s">
        <v>72</v>
      </c>
      <c r="D42" s="323" t="s">
        <v>73</v>
      </c>
      <c r="E42" s="323" t="s">
        <v>74</v>
      </c>
      <c r="F42" s="323" t="s">
        <v>75</v>
      </c>
      <c r="G42" s="323" t="s">
        <v>72</v>
      </c>
      <c r="H42" s="323" t="s">
        <v>73</v>
      </c>
      <c r="I42" s="323" t="s">
        <v>74</v>
      </c>
      <c r="J42" s="323" t="s">
        <v>75</v>
      </c>
      <c r="K42" s="323" t="s">
        <v>72</v>
      </c>
      <c r="L42" s="323" t="s">
        <v>73</v>
      </c>
      <c r="M42" s="323" t="s">
        <v>74</v>
      </c>
      <c r="N42" s="323" t="s">
        <v>75</v>
      </c>
      <c r="O42" s="324" t="s">
        <v>76</v>
      </c>
      <c r="P42" s="323" t="s">
        <v>77</v>
      </c>
      <c r="Q42" s="323" t="s">
        <v>75</v>
      </c>
    </row>
    <row r="43" spans="1:17" ht="12.75">
      <c r="A43" s="194">
        <v>1</v>
      </c>
      <c r="B43" s="240" t="s">
        <v>2</v>
      </c>
      <c r="C43" s="326">
        <v>64</v>
      </c>
      <c r="D43" s="327">
        <v>29</v>
      </c>
      <c r="E43" s="327">
        <v>16</v>
      </c>
      <c r="F43" s="328">
        <f aca="true" t="shared" si="5" ref="F43:F69">C43+D43+E43</f>
        <v>109</v>
      </c>
      <c r="G43" s="329">
        <v>125</v>
      </c>
      <c r="H43" s="330">
        <v>21</v>
      </c>
      <c r="I43" s="331">
        <v>1</v>
      </c>
      <c r="J43" s="328">
        <f aca="true" t="shared" si="6" ref="J43:J69">G43+H43+I43</f>
        <v>147</v>
      </c>
      <c r="K43" s="329">
        <v>24</v>
      </c>
      <c r="L43" s="330">
        <v>0</v>
      </c>
      <c r="M43" s="331">
        <v>0</v>
      </c>
      <c r="N43" s="328">
        <f aca="true" t="shared" si="7" ref="N43:N69">K43+L43+M43</f>
        <v>24</v>
      </c>
      <c r="O43" s="332">
        <v>205</v>
      </c>
      <c r="P43" s="333">
        <v>75</v>
      </c>
      <c r="Q43" s="328">
        <f aca="true" t="shared" si="8" ref="Q43:Q69">O43+P43</f>
        <v>280</v>
      </c>
    </row>
    <row r="44" spans="1:17" s="15" customFormat="1" ht="12.75">
      <c r="A44" s="45">
        <v>2</v>
      </c>
      <c r="B44" s="47" t="s">
        <v>3</v>
      </c>
      <c r="C44" s="326">
        <v>74</v>
      </c>
      <c r="D44" s="327">
        <v>23</v>
      </c>
      <c r="E44" s="327">
        <v>8</v>
      </c>
      <c r="F44" s="328">
        <f t="shared" si="5"/>
        <v>105</v>
      </c>
      <c r="G44" s="329">
        <v>51</v>
      </c>
      <c r="H44" s="330">
        <v>26</v>
      </c>
      <c r="I44" s="331">
        <v>4</v>
      </c>
      <c r="J44" s="328">
        <f t="shared" si="6"/>
        <v>81</v>
      </c>
      <c r="K44" s="329">
        <v>27</v>
      </c>
      <c r="L44" s="330">
        <v>4</v>
      </c>
      <c r="M44" s="331">
        <v>0</v>
      </c>
      <c r="N44" s="328">
        <f t="shared" si="7"/>
        <v>31</v>
      </c>
      <c r="O44" s="332">
        <v>165</v>
      </c>
      <c r="P44" s="333">
        <v>52</v>
      </c>
      <c r="Q44" s="328">
        <f t="shared" si="8"/>
        <v>217</v>
      </c>
    </row>
    <row r="45" spans="1:17" ht="12.75">
      <c r="A45" s="45">
        <v>3</v>
      </c>
      <c r="B45" s="47" t="s">
        <v>4</v>
      </c>
      <c r="C45" s="326">
        <v>200</v>
      </c>
      <c r="D45" s="327">
        <v>48</v>
      </c>
      <c r="E45" s="327">
        <v>178</v>
      </c>
      <c r="F45" s="328">
        <f t="shared" si="5"/>
        <v>426</v>
      </c>
      <c r="G45" s="329">
        <v>253</v>
      </c>
      <c r="H45" s="330">
        <v>62</v>
      </c>
      <c r="I45" s="331">
        <v>171</v>
      </c>
      <c r="J45" s="328">
        <f t="shared" si="6"/>
        <v>486</v>
      </c>
      <c r="K45" s="329">
        <v>65</v>
      </c>
      <c r="L45" s="330">
        <v>21</v>
      </c>
      <c r="M45" s="331">
        <v>17</v>
      </c>
      <c r="N45" s="328">
        <f t="shared" si="7"/>
        <v>103</v>
      </c>
      <c r="O45" s="332">
        <v>699</v>
      </c>
      <c r="P45" s="333">
        <v>316</v>
      </c>
      <c r="Q45" s="328">
        <f t="shared" si="8"/>
        <v>1015</v>
      </c>
    </row>
    <row r="46" spans="1:17" ht="12.75">
      <c r="A46" s="45">
        <v>4</v>
      </c>
      <c r="B46" s="47" t="s">
        <v>5</v>
      </c>
      <c r="C46" s="326">
        <v>153</v>
      </c>
      <c r="D46" s="327">
        <v>25</v>
      </c>
      <c r="E46" s="327">
        <v>31</v>
      </c>
      <c r="F46" s="328">
        <f t="shared" si="5"/>
        <v>209</v>
      </c>
      <c r="G46" s="329">
        <v>150</v>
      </c>
      <c r="H46" s="330">
        <v>25</v>
      </c>
      <c r="I46" s="331">
        <v>12</v>
      </c>
      <c r="J46" s="328">
        <f t="shared" si="6"/>
        <v>187</v>
      </c>
      <c r="K46" s="329">
        <v>9</v>
      </c>
      <c r="L46" s="330">
        <v>0</v>
      </c>
      <c r="M46" s="331">
        <v>1</v>
      </c>
      <c r="N46" s="328">
        <f t="shared" si="7"/>
        <v>10</v>
      </c>
      <c r="O46" s="332">
        <v>287</v>
      </c>
      <c r="P46" s="333">
        <v>119</v>
      </c>
      <c r="Q46" s="328">
        <f t="shared" si="8"/>
        <v>406</v>
      </c>
    </row>
    <row r="47" spans="1:17" ht="12.75">
      <c r="A47" s="45">
        <v>5</v>
      </c>
      <c r="B47" s="47" t="s">
        <v>6</v>
      </c>
      <c r="C47" s="326">
        <v>93</v>
      </c>
      <c r="D47" s="327">
        <v>28</v>
      </c>
      <c r="E47" s="327">
        <v>28</v>
      </c>
      <c r="F47" s="328">
        <f t="shared" si="5"/>
        <v>149</v>
      </c>
      <c r="G47" s="329">
        <v>59</v>
      </c>
      <c r="H47" s="330">
        <v>12</v>
      </c>
      <c r="I47" s="331">
        <v>19</v>
      </c>
      <c r="J47" s="328">
        <f t="shared" si="6"/>
        <v>90</v>
      </c>
      <c r="K47" s="329">
        <v>25</v>
      </c>
      <c r="L47" s="330">
        <v>3</v>
      </c>
      <c r="M47" s="331">
        <v>1</v>
      </c>
      <c r="N47" s="328">
        <f t="shared" si="7"/>
        <v>29</v>
      </c>
      <c r="O47" s="332">
        <v>205</v>
      </c>
      <c r="P47" s="333">
        <v>63</v>
      </c>
      <c r="Q47" s="328">
        <f t="shared" si="8"/>
        <v>268</v>
      </c>
    </row>
    <row r="48" spans="1:17" ht="12.75">
      <c r="A48" s="45">
        <v>6</v>
      </c>
      <c r="B48" s="47" t="s">
        <v>7</v>
      </c>
      <c r="C48" s="326">
        <v>80</v>
      </c>
      <c r="D48" s="327">
        <v>21</v>
      </c>
      <c r="E48" s="327">
        <v>43</v>
      </c>
      <c r="F48" s="328">
        <f t="shared" si="5"/>
        <v>144</v>
      </c>
      <c r="G48" s="329">
        <v>100</v>
      </c>
      <c r="H48" s="330">
        <v>4</v>
      </c>
      <c r="I48" s="331">
        <v>13</v>
      </c>
      <c r="J48" s="328">
        <f t="shared" si="6"/>
        <v>117</v>
      </c>
      <c r="K48" s="329">
        <v>6</v>
      </c>
      <c r="L48" s="330">
        <v>0</v>
      </c>
      <c r="M48" s="331">
        <v>0</v>
      </c>
      <c r="N48" s="328">
        <f t="shared" si="7"/>
        <v>6</v>
      </c>
      <c r="O48" s="332">
        <v>208</v>
      </c>
      <c r="P48" s="333">
        <v>59</v>
      </c>
      <c r="Q48" s="328">
        <f t="shared" si="8"/>
        <v>267</v>
      </c>
    </row>
    <row r="49" spans="1:17" ht="12.75">
      <c r="A49" s="45">
        <v>7</v>
      </c>
      <c r="B49" s="47" t="s">
        <v>8</v>
      </c>
      <c r="C49" s="326">
        <v>117</v>
      </c>
      <c r="D49" s="327">
        <v>40</v>
      </c>
      <c r="E49" s="327">
        <v>42</v>
      </c>
      <c r="F49" s="328">
        <f t="shared" si="5"/>
        <v>199</v>
      </c>
      <c r="G49" s="329">
        <v>108</v>
      </c>
      <c r="H49" s="330">
        <v>21</v>
      </c>
      <c r="I49" s="331">
        <v>14</v>
      </c>
      <c r="J49" s="328">
        <f t="shared" si="6"/>
        <v>143</v>
      </c>
      <c r="K49" s="329">
        <v>28</v>
      </c>
      <c r="L49" s="330">
        <v>7</v>
      </c>
      <c r="M49" s="331">
        <v>0</v>
      </c>
      <c r="N49" s="328">
        <f t="shared" si="7"/>
        <v>35</v>
      </c>
      <c r="O49" s="332">
        <v>270</v>
      </c>
      <c r="P49" s="333">
        <v>107</v>
      </c>
      <c r="Q49" s="328">
        <f t="shared" si="8"/>
        <v>377</v>
      </c>
    </row>
    <row r="50" spans="1:17" ht="12.75">
      <c r="A50" s="45">
        <v>8</v>
      </c>
      <c r="B50" s="47" t="s">
        <v>9</v>
      </c>
      <c r="C50" s="326">
        <v>77</v>
      </c>
      <c r="D50" s="327">
        <v>24</v>
      </c>
      <c r="E50" s="327">
        <v>32</v>
      </c>
      <c r="F50" s="328">
        <f t="shared" si="5"/>
        <v>133</v>
      </c>
      <c r="G50" s="329">
        <v>83</v>
      </c>
      <c r="H50" s="330">
        <v>23</v>
      </c>
      <c r="I50" s="331">
        <v>17</v>
      </c>
      <c r="J50" s="328">
        <f t="shared" si="6"/>
        <v>123</v>
      </c>
      <c r="K50" s="329">
        <v>23</v>
      </c>
      <c r="L50" s="330">
        <v>1</v>
      </c>
      <c r="M50" s="331">
        <v>0</v>
      </c>
      <c r="N50" s="328">
        <f t="shared" si="7"/>
        <v>24</v>
      </c>
      <c r="O50" s="332">
        <v>209</v>
      </c>
      <c r="P50" s="333">
        <v>71</v>
      </c>
      <c r="Q50" s="328">
        <f t="shared" si="8"/>
        <v>280</v>
      </c>
    </row>
    <row r="51" spans="1:17" ht="12.75">
      <c r="A51" s="45">
        <v>9</v>
      </c>
      <c r="B51" s="47" t="s">
        <v>10</v>
      </c>
      <c r="C51" s="326">
        <v>112</v>
      </c>
      <c r="D51" s="327">
        <v>15</v>
      </c>
      <c r="E51" s="327">
        <v>23</v>
      </c>
      <c r="F51" s="328">
        <f t="shared" si="5"/>
        <v>150</v>
      </c>
      <c r="G51" s="329">
        <v>155</v>
      </c>
      <c r="H51" s="330">
        <v>19</v>
      </c>
      <c r="I51" s="331">
        <v>15</v>
      </c>
      <c r="J51" s="328">
        <f t="shared" si="6"/>
        <v>189</v>
      </c>
      <c r="K51" s="329">
        <v>64</v>
      </c>
      <c r="L51" s="330">
        <v>4</v>
      </c>
      <c r="M51" s="331">
        <v>4</v>
      </c>
      <c r="N51" s="328">
        <f t="shared" si="7"/>
        <v>72</v>
      </c>
      <c r="O51" s="332">
        <v>294</v>
      </c>
      <c r="P51" s="333">
        <v>117</v>
      </c>
      <c r="Q51" s="328">
        <f t="shared" si="8"/>
        <v>411</v>
      </c>
    </row>
    <row r="52" spans="1:17" ht="12.75">
      <c r="A52" s="45">
        <v>10</v>
      </c>
      <c r="B52" s="47" t="s">
        <v>11</v>
      </c>
      <c r="C52" s="326">
        <v>93</v>
      </c>
      <c r="D52" s="327">
        <v>22</v>
      </c>
      <c r="E52" s="327">
        <v>45</v>
      </c>
      <c r="F52" s="328">
        <f t="shared" si="5"/>
        <v>160</v>
      </c>
      <c r="G52" s="329">
        <v>66</v>
      </c>
      <c r="H52" s="330">
        <v>11</v>
      </c>
      <c r="I52" s="331">
        <v>7</v>
      </c>
      <c r="J52" s="328">
        <f t="shared" si="6"/>
        <v>84</v>
      </c>
      <c r="K52" s="329">
        <v>19</v>
      </c>
      <c r="L52" s="330">
        <v>5</v>
      </c>
      <c r="M52" s="331">
        <v>0</v>
      </c>
      <c r="N52" s="328">
        <f t="shared" si="7"/>
        <v>24</v>
      </c>
      <c r="O52" s="332">
        <v>193</v>
      </c>
      <c r="P52" s="333">
        <v>75</v>
      </c>
      <c r="Q52" s="328">
        <f t="shared" si="8"/>
        <v>268</v>
      </c>
    </row>
    <row r="53" spans="1:17" ht="12.75">
      <c r="A53" s="45">
        <v>11</v>
      </c>
      <c r="B53" s="47" t="s">
        <v>12</v>
      </c>
      <c r="C53" s="326">
        <v>33</v>
      </c>
      <c r="D53" s="327">
        <v>12</v>
      </c>
      <c r="E53" s="327">
        <v>6</v>
      </c>
      <c r="F53" s="328">
        <f t="shared" si="5"/>
        <v>51</v>
      </c>
      <c r="G53" s="329">
        <v>57</v>
      </c>
      <c r="H53" s="330">
        <v>14</v>
      </c>
      <c r="I53" s="331">
        <v>6</v>
      </c>
      <c r="J53" s="328">
        <f t="shared" si="6"/>
        <v>77</v>
      </c>
      <c r="K53" s="329">
        <v>4</v>
      </c>
      <c r="L53" s="330">
        <v>0</v>
      </c>
      <c r="M53" s="331">
        <v>1</v>
      </c>
      <c r="N53" s="328">
        <f t="shared" si="7"/>
        <v>5</v>
      </c>
      <c r="O53" s="332">
        <v>92</v>
      </c>
      <c r="P53" s="333">
        <v>41</v>
      </c>
      <c r="Q53" s="328">
        <f t="shared" si="8"/>
        <v>133</v>
      </c>
    </row>
    <row r="54" spans="1:17" ht="12.75">
      <c r="A54" s="45">
        <v>12</v>
      </c>
      <c r="B54" s="47" t="s">
        <v>13</v>
      </c>
      <c r="C54" s="326">
        <v>136</v>
      </c>
      <c r="D54" s="327">
        <v>42</v>
      </c>
      <c r="E54" s="327">
        <v>20</v>
      </c>
      <c r="F54" s="328">
        <f t="shared" si="5"/>
        <v>198</v>
      </c>
      <c r="G54" s="329">
        <v>201</v>
      </c>
      <c r="H54" s="330">
        <v>63</v>
      </c>
      <c r="I54" s="331">
        <v>13</v>
      </c>
      <c r="J54" s="328">
        <f t="shared" si="6"/>
        <v>277</v>
      </c>
      <c r="K54" s="329">
        <v>45</v>
      </c>
      <c r="L54" s="330">
        <v>2</v>
      </c>
      <c r="M54" s="331">
        <v>0</v>
      </c>
      <c r="N54" s="328">
        <f t="shared" si="7"/>
        <v>47</v>
      </c>
      <c r="O54" s="332">
        <v>381</v>
      </c>
      <c r="P54" s="333">
        <v>141</v>
      </c>
      <c r="Q54" s="328">
        <f t="shared" si="8"/>
        <v>522</v>
      </c>
    </row>
    <row r="55" spans="1:17" ht="12.75">
      <c r="A55" s="45">
        <v>13</v>
      </c>
      <c r="B55" s="47" t="s">
        <v>14</v>
      </c>
      <c r="C55" s="326">
        <v>107</v>
      </c>
      <c r="D55" s="327">
        <v>30</v>
      </c>
      <c r="E55" s="327">
        <v>52</v>
      </c>
      <c r="F55" s="328">
        <f t="shared" si="5"/>
        <v>189</v>
      </c>
      <c r="G55" s="329">
        <v>76</v>
      </c>
      <c r="H55" s="330">
        <v>19</v>
      </c>
      <c r="I55" s="331">
        <v>23</v>
      </c>
      <c r="J55" s="328">
        <f t="shared" si="6"/>
        <v>118</v>
      </c>
      <c r="K55" s="329">
        <v>13</v>
      </c>
      <c r="L55" s="330">
        <v>1</v>
      </c>
      <c r="M55" s="331">
        <v>5</v>
      </c>
      <c r="N55" s="328">
        <f t="shared" si="7"/>
        <v>19</v>
      </c>
      <c r="O55" s="332">
        <v>221</v>
      </c>
      <c r="P55" s="333">
        <v>105</v>
      </c>
      <c r="Q55" s="328">
        <f t="shared" si="8"/>
        <v>326</v>
      </c>
    </row>
    <row r="56" spans="1:17" ht="12.75">
      <c r="A56" s="45">
        <v>14</v>
      </c>
      <c r="B56" s="47" t="s">
        <v>15</v>
      </c>
      <c r="C56" s="326">
        <v>286</v>
      </c>
      <c r="D56" s="327">
        <v>70</v>
      </c>
      <c r="E56" s="327">
        <v>39</v>
      </c>
      <c r="F56" s="328">
        <f t="shared" si="5"/>
        <v>395</v>
      </c>
      <c r="G56" s="329">
        <v>322</v>
      </c>
      <c r="H56" s="330">
        <v>57</v>
      </c>
      <c r="I56" s="331">
        <v>29</v>
      </c>
      <c r="J56" s="328">
        <f t="shared" si="6"/>
        <v>408</v>
      </c>
      <c r="K56" s="329">
        <v>85</v>
      </c>
      <c r="L56" s="330">
        <v>10</v>
      </c>
      <c r="M56" s="331">
        <v>0</v>
      </c>
      <c r="N56" s="328">
        <f t="shared" si="7"/>
        <v>95</v>
      </c>
      <c r="O56" s="332">
        <v>595</v>
      </c>
      <c r="P56" s="333">
        <v>303</v>
      </c>
      <c r="Q56" s="328">
        <f t="shared" si="8"/>
        <v>898</v>
      </c>
    </row>
    <row r="57" spans="1:17" ht="12.75">
      <c r="A57" s="45">
        <v>15</v>
      </c>
      <c r="B57" s="47" t="s">
        <v>16</v>
      </c>
      <c r="C57" s="336">
        <v>80</v>
      </c>
      <c r="D57" s="337">
        <v>26</v>
      </c>
      <c r="E57" s="331">
        <v>22</v>
      </c>
      <c r="F57" s="328">
        <f t="shared" si="5"/>
        <v>128</v>
      </c>
      <c r="G57" s="329">
        <v>118</v>
      </c>
      <c r="H57" s="330">
        <v>19</v>
      </c>
      <c r="I57" s="331">
        <v>11</v>
      </c>
      <c r="J57" s="328">
        <f t="shared" si="6"/>
        <v>148</v>
      </c>
      <c r="K57" s="329">
        <v>10</v>
      </c>
      <c r="L57" s="330">
        <v>3</v>
      </c>
      <c r="M57" s="331">
        <v>0</v>
      </c>
      <c r="N57" s="328">
        <f t="shared" si="7"/>
        <v>13</v>
      </c>
      <c r="O57" s="332">
        <v>209</v>
      </c>
      <c r="P57" s="333">
        <v>80</v>
      </c>
      <c r="Q57" s="328">
        <f t="shared" si="8"/>
        <v>289</v>
      </c>
    </row>
    <row r="58" spans="1:17" ht="12.75">
      <c r="A58" s="45">
        <v>16</v>
      </c>
      <c r="B58" s="47" t="s">
        <v>17</v>
      </c>
      <c r="C58" s="338">
        <v>69</v>
      </c>
      <c r="D58" s="339">
        <v>19</v>
      </c>
      <c r="E58" s="340">
        <v>12</v>
      </c>
      <c r="F58" s="328">
        <f t="shared" si="5"/>
        <v>100</v>
      </c>
      <c r="G58" s="338">
        <v>68</v>
      </c>
      <c r="H58" s="339">
        <v>17</v>
      </c>
      <c r="I58" s="340">
        <v>3</v>
      </c>
      <c r="J58" s="328">
        <f t="shared" si="6"/>
        <v>88</v>
      </c>
      <c r="K58" s="338">
        <v>20</v>
      </c>
      <c r="L58" s="339">
        <v>2</v>
      </c>
      <c r="M58" s="340">
        <v>0</v>
      </c>
      <c r="N58" s="328">
        <f t="shared" si="7"/>
        <v>22</v>
      </c>
      <c r="O58" s="332">
        <v>149</v>
      </c>
      <c r="P58" s="333">
        <v>61</v>
      </c>
      <c r="Q58" s="328">
        <f t="shared" si="8"/>
        <v>210</v>
      </c>
    </row>
    <row r="59" spans="1:17" ht="12.75">
      <c r="A59" s="45">
        <v>17</v>
      </c>
      <c r="B59" s="47" t="s">
        <v>18</v>
      </c>
      <c r="C59" s="326">
        <v>80</v>
      </c>
      <c r="D59" s="327">
        <v>30</v>
      </c>
      <c r="E59" s="327">
        <v>17</v>
      </c>
      <c r="F59" s="328">
        <f t="shared" si="5"/>
        <v>127</v>
      </c>
      <c r="G59" s="329">
        <v>62</v>
      </c>
      <c r="H59" s="330">
        <v>16</v>
      </c>
      <c r="I59" s="331">
        <v>4</v>
      </c>
      <c r="J59" s="328">
        <f t="shared" si="6"/>
        <v>82</v>
      </c>
      <c r="K59" s="329">
        <v>18</v>
      </c>
      <c r="L59" s="330">
        <v>4</v>
      </c>
      <c r="M59" s="331">
        <v>0</v>
      </c>
      <c r="N59" s="328">
        <f t="shared" si="7"/>
        <v>22</v>
      </c>
      <c r="O59" s="332">
        <v>175</v>
      </c>
      <c r="P59" s="333">
        <v>56</v>
      </c>
      <c r="Q59" s="328">
        <f t="shared" si="8"/>
        <v>231</v>
      </c>
    </row>
    <row r="60" spans="1:17" ht="12.75">
      <c r="A60" s="45">
        <v>18</v>
      </c>
      <c r="B60" s="47" t="s">
        <v>19</v>
      </c>
      <c r="C60" s="326">
        <v>33</v>
      </c>
      <c r="D60" s="327">
        <v>17</v>
      </c>
      <c r="E60" s="327">
        <v>3</v>
      </c>
      <c r="F60" s="328">
        <f t="shared" si="5"/>
        <v>53</v>
      </c>
      <c r="G60" s="329">
        <v>63</v>
      </c>
      <c r="H60" s="330">
        <v>14</v>
      </c>
      <c r="I60" s="331">
        <v>1</v>
      </c>
      <c r="J60" s="328">
        <f t="shared" si="6"/>
        <v>78</v>
      </c>
      <c r="K60" s="329">
        <v>9</v>
      </c>
      <c r="L60" s="330">
        <v>2</v>
      </c>
      <c r="M60" s="331">
        <v>0</v>
      </c>
      <c r="N60" s="328">
        <f t="shared" si="7"/>
        <v>11</v>
      </c>
      <c r="O60" s="332">
        <v>99</v>
      </c>
      <c r="P60" s="333">
        <v>43</v>
      </c>
      <c r="Q60" s="328">
        <f t="shared" si="8"/>
        <v>142</v>
      </c>
    </row>
    <row r="61" spans="1:17" ht="12.75">
      <c r="A61" s="45">
        <v>19</v>
      </c>
      <c r="B61" s="47" t="s">
        <v>20</v>
      </c>
      <c r="C61" s="326">
        <v>114</v>
      </c>
      <c r="D61" s="327">
        <v>32</v>
      </c>
      <c r="E61" s="327">
        <v>25</v>
      </c>
      <c r="F61" s="328">
        <f t="shared" si="5"/>
        <v>171</v>
      </c>
      <c r="G61" s="329">
        <v>137</v>
      </c>
      <c r="H61" s="330">
        <v>20</v>
      </c>
      <c r="I61" s="331">
        <v>11</v>
      </c>
      <c r="J61" s="328">
        <f t="shared" si="6"/>
        <v>168</v>
      </c>
      <c r="K61" s="329">
        <v>19</v>
      </c>
      <c r="L61" s="330">
        <v>8</v>
      </c>
      <c r="M61" s="331">
        <v>0</v>
      </c>
      <c r="N61" s="328">
        <f t="shared" si="7"/>
        <v>27</v>
      </c>
      <c r="O61" s="332">
        <v>256</v>
      </c>
      <c r="P61" s="333">
        <v>110</v>
      </c>
      <c r="Q61" s="328">
        <f t="shared" si="8"/>
        <v>366</v>
      </c>
    </row>
    <row r="62" spans="1:17" ht="12.75">
      <c r="A62" s="45">
        <v>20</v>
      </c>
      <c r="B62" s="47" t="s">
        <v>21</v>
      </c>
      <c r="C62" s="326">
        <v>80</v>
      </c>
      <c r="D62" s="327">
        <v>35</v>
      </c>
      <c r="E62" s="327">
        <v>19</v>
      </c>
      <c r="F62" s="328">
        <f t="shared" si="5"/>
        <v>134</v>
      </c>
      <c r="G62" s="329">
        <v>81</v>
      </c>
      <c r="H62" s="330">
        <v>24</v>
      </c>
      <c r="I62" s="331">
        <v>7</v>
      </c>
      <c r="J62" s="328">
        <f t="shared" si="6"/>
        <v>112</v>
      </c>
      <c r="K62" s="329">
        <v>16</v>
      </c>
      <c r="L62" s="330">
        <v>5</v>
      </c>
      <c r="M62" s="331">
        <v>0</v>
      </c>
      <c r="N62" s="328">
        <f t="shared" si="7"/>
        <v>21</v>
      </c>
      <c r="O62" s="332">
        <v>181</v>
      </c>
      <c r="P62" s="333">
        <v>86</v>
      </c>
      <c r="Q62" s="328">
        <f t="shared" si="8"/>
        <v>267</v>
      </c>
    </row>
    <row r="63" spans="1:17" ht="12.75">
      <c r="A63" s="45">
        <v>21</v>
      </c>
      <c r="B63" s="47" t="s">
        <v>22</v>
      </c>
      <c r="C63" s="326">
        <v>44</v>
      </c>
      <c r="D63" s="327">
        <v>12</v>
      </c>
      <c r="E63" s="327">
        <v>4</v>
      </c>
      <c r="F63" s="328">
        <f t="shared" si="5"/>
        <v>60</v>
      </c>
      <c r="G63" s="329">
        <v>88</v>
      </c>
      <c r="H63" s="330">
        <v>27</v>
      </c>
      <c r="I63" s="331">
        <v>24</v>
      </c>
      <c r="J63" s="328">
        <f t="shared" si="6"/>
        <v>139</v>
      </c>
      <c r="K63" s="329">
        <v>21</v>
      </c>
      <c r="L63" s="330">
        <v>0</v>
      </c>
      <c r="M63" s="331">
        <v>3</v>
      </c>
      <c r="N63" s="328">
        <f t="shared" si="7"/>
        <v>24</v>
      </c>
      <c r="O63" s="332">
        <v>146</v>
      </c>
      <c r="P63" s="333">
        <v>77</v>
      </c>
      <c r="Q63" s="328">
        <f t="shared" si="8"/>
        <v>223</v>
      </c>
    </row>
    <row r="64" spans="1:17" ht="12.75">
      <c r="A64" s="45">
        <v>22</v>
      </c>
      <c r="B64" s="47" t="s">
        <v>23</v>
      </c>
      <c r="C64" s="326">
        <v>74</v>
      </c>
      <c r="D64" s="327">
        <v>19</v>
      </c>
      <c r="E64" s="327">
        <v>22</v>
      </c>
      <c r="F64" s="328">
        <f t="shared" si="5"/>
        <v>115</v>
      </c>
      <c r="G64" s="329">
        <v>70</v>
      </c>
      <c r="H64" s="330">
        <v>16</v>
      </c>
      <c r="I64" s="331">
        <v>3</v>
      </c>
      <c r="J64" s="328">
        <f t="shared" si="6"/>
        <v>89</v>
      </c>
      <c r="K64" s="329">
        <v>44</v>
      </c>
      <c r="L64" s="330">
        <v>6</v>
      </c>
      <c r="M64" s="331">
        <v>4</v>
      </c>
      <c r="N64" s="328">
        <f t="shared" si="7"/>
        <v>54</v>
      </c>
      <c r="O64" s="332">
        <v>178</v>
      </c>
      <c r="P64" s="333">
        <v>80</v>
      </c>
      <c r="Q64" s="328">
        <f t="shared" si="8"/>
        <v>258</v>
      </c>
    </row>
    <row r="65" spans="1:17" ht="12.75">
      <c r="A65" s="45">
        <v>23</v>
      </c>
      <c r="B65" s="47" t="s">
        <v>24</v>
      </c>
      <c r="C65" s="326">
        <v>31</v>
      </c>
      <c r="D65" s="327">
        <v>14</v>
      </c>
      <c r="E65" s="327">
        <v>6</v>
      </c>
      <c r="F65" s="328">
        <f t="shared" si="5"/>
        <v>51</v>
      </c>
      <c r="G65" s="329">
        <v>22</v>
      </c>
      <c r="H65" s="330">
        <v>6</v>
      </c>
      <c r="I65" s="331">
        <v>3</v>
      </c>
      <c r="J65" s="328">
        <f t="shared" si="6"/>
        <v>31</v>
      </c>
      <c r="K65" s="329">
        <v>3</v>
      </c>
      <c r="L65" s="330">
        <v>1</v>
      </c>
      <c r="M65" s="331">
        <v>0</v>
      </c>
      <c r="N65" s="328">
        <f t="shared" si="7"/>
        <v>4</v>
      </c>
      <c r="O65" s="332">
        <v>63</v>
      </c>
      <c r="P65" s="333">
        <v>23</v>
      </c>
      <c r="Q65" s="328">
        <f t="shared" si="8"/>
        <v>86</v>
      </c>
    </row>
    <row r="66" spans="1:17" ht="12.75">
      <c r="A66" s="45">
        <v>24</v>
      </c>
      <c r="B66" s="47" t="s">
        <v>25</v>
      </c>
      <c r="C66" s="326">
        <v>68</v>
      </c>
      <c r="D66" s="327">
        <v>23</v>
      </c>
      <c r="E66" s="327">
        <v>15</v>
      </c>
      <c r="F66" s="328">
        <f t="shared" si="5"/>
        <v>106</v>
      </c>
      <c r="G66" s="329">
        <v>72</v>
      </c>
      <c r="H66" s="330">
        <v>24</v>
      </c>
      <c r="I66" s="331">
        <v>6</v>
      </c>
      <c r="J66" s="328">
        <f t="shared" si="6"/>
        <v>102</v>
      </c>
      <c r="K66" s="329">
        <v>13</v>
      </c>
      <c r="L66" s="330">
        <v>1</v>
      </c>
      <c r="M66" s="331">
        <v>0</v>
      </c>
      <c r="N66" s="328">
        <f t="shared" si="7"/>
        <v>14</v>
      </c>
      <c r="O66" s="332">
        <v>167</v>
      </c>
      <c r="P66" s="333">
        <v>55</v>
      </c>
      <c r="Q66" s="328">
        <f t="shared" si="8"/>
        <v>222</v>
      </c>
    </row>
    <row r="67" spans="1:17" ht="12.75">
      <c r="A67" s="45">
        <v>25</v>
      </c>
      <c r="B67" s="47" t="s">
        <v>26</v>
      </c>
      <c r="C67" s="326">
        <v>130</v>
      </c>
      <c r="D67" s="327">
        <v>23</v>
      </c>
      <c r="E67" s="327">
        <v>51</v>
      </c>
      <c r="F67" s="328">
        <f t="shared" si="5"/>
        <v>204</v>
      </c>
      <c r="G67" s="329">
        <v>152</v>
      </c>
      <c r="H67" s="330">
        <v>12</v>
      </c>
      <c r="I67" s="331">
        <v>9</v>
      </c>
      <c r="J67" s="328">
        <f t="shared" si="6"/>
        <v>173</v>
      </c>
      <c r="K67" s="329">
        <v>51</v>
      </c>
      <c r="L67" s="330">
        <v>5</v>
      </c>
      <c r="M67" s="331">
        <v>2</v>
      </c>
      <c r="N67" s="328">
        <f t="shared" si="7"/>
        <v>58</v>
      </c>
      <c r="O67" s="332">
        <v>297</v>
      </c>
      <c r="P67" s="333">
        <v>138</v>
      </c>
      <c r="Q67" s="328">
        <f t="shared" si="8"/>
        <v>435</v>
      </c>
    </row>
    <row r="68" spans="1:17" ht="12.75">
      <c r="A68" s="188">
        <v>26</v>
      </c>
      <c r="B68" s="49" t="s">
        <v>78</v>
      </c>
      <c r="C68" s="341">
        <v>44</v>
      </c>
      <c r="D68" s="342">
        <v>42</v>
      </c>
      <c r="E68" s="343">
        <v>10</v>
      </c>
      <c r="F68" s="328">
        <f t="shared" si="5"/>
        <v>96</v>
      </c>
      <c r="G68" s="341">
        <v>138</v>
      </c>
      <c r="H68" s="342">
        <v>66</v>
      </c>
      <c r="I68" s="343">
        <v>24</v>
      </c>
      <c r="J68" s="328">
        <f t="shared" si="6"/>
        <v>228</v>
      </c>
      <c r="K68" s="341">
        <v>6</v>
      </c>
      <c r="L68" s="342">
        <v>1</v>
      </c>
      <c r="M68" s="343">
        <v>3</v>
      </c>
      <c r="N68" s="328">
        <f t="shared" si="7"/>
        <v>10</v>
      </c>
      <c r="O68" s="344">
        <v>322</v>
      </c>
      <c r="P68" s="345">
        <v>12</v>
      </c>
      <c r="Q68" s="328">
        <f t="shared" si="8"/>
        <v>334</v>
      </c>
    </row>
    <row r="69" spans="1:17" ht="14.25" customHeight="1" thickBot="1">
      <c r="A69" s="148">
        <v>27</v>
      </c>
      <c r="B69" s="59" t="s">
        <v>52</v>
      </c>
      <c r="C69" s="341">
        <v>2</v>
      </c>
      <c r="D69" s="342">
        <v>0</v>
      </c>
      <c r="E69" s="343">
        <v>0</v>
      </c>
      <c r="F69" s="346">
        <f t="shared" si="5"/>
        <v>2</v>
      </c>
      <c r="G69" s="341">
        <v>31</v>
      </c>
      <c r="H69" s="342">
        <v>4</v>
      </c>
      <c r="I69" s="343">
        <v>0</v>
      </c>
      <c r="J69" s="346">
        <f t="shared" si="6"/>
        <v>35</v>
      </c>
      <c r="K69" s="341">
        <v>3</v>
      </c>
      <c r="L69" s="342">
        <v>1</v>
      </c>
      <c r="M69" s="343">
        <v>0</v>
      </c>
      <c r="N69" s="346">
        <f t="shared" si="7"/>
        <v>4</v>
      </c>
      <c r="O69" s="344">
        <v>39</v>
      </c>
      <c r="P69" s="345">
        <v>2</v>
      </c>
      <c r="Q69" s="346">
        <f t="shared" si="8"/>
        <v>41</v>
      </c>
    </row>
    <row r="70" spans="1:17" ht="16.5" thickBot="1">
      <c r="A70" s="917" t="s">
        <v>79</v>
      </c>
      <c r="B70" s="918"/>
      <c r="C70" s="348">
        <f aca="true" t="shared" si="9" ref="C70:M70">SUM(C43:C69)</f>
        <v>2474</v>
      </c>
      <c r="D70" s="349">
        <f t="shared" si="9"/>
        <v>721</v>
      </c>
      <c r="E70" s="349">
        <f t="shared" si="9"/>
        <v>769</v>
      </c>
      <c r="F70" s="349">
        <f t="shared" si="9"/>
        <v>3964</v>
      </c>
      <c r="G70" s="349">
        <f t="shared" si="9"/>
        <v>2908</v>
      </c>
      <c r="H70" s="349">
        <f t="shared" si="9"/>
        <v>642</v>
      </c>
      <c r="I70" s="349">
        <f t="shared" si="9"/>
        <v>450</v>
      </c>
      <c r="J70" s="349">
        <f t="shared" si="9"/>
        <v>4000</v>
      </c>
      <c r="K70" s="349">
        <f t="shared" si="9"/>
        <v>670</v>
      </c>
      <c r="L70" s="349">
        <f t="shared" si="9"/>
        <v>97</v>
      </c>
      <c r="M70" s="349">
        <f t="shared" si="9"/>
        <v>41</v>
      </c>
      <c r="N70" s="349">
        <f>K70+L70+M70</f>
        <v>808</v>
      </c>
      <c r="O70" s="349">
        <f>SUM(O43:O69)</f>
        <v>6305</v>
      </c>
      <c r="P70" s="349">
        <f>SUM(P43:P69)</f>
        <v>2467</v>
      </c>
      <c r="Q70" s="353">
        <f>SUM(Q43:Q69)</f>
        <v>8772</v>
      </c>
    </row>
    <row r="72" spans="5:17" ht="15.75">
      <c r="E72" s="351"/>
      <c r="F72" s="352">
        <f>C70+D70+E70</f>
        <v>3964</v>
      </c>
      <c r="G72" s="351"/>
      <c r="H72" s="351"/>
      <c r="I72" s="351"/>
      <c r="J72" s="352">
        <f>G70+H70+I70</f>
        <v>4000</v>
      </c>
      <c r="K72" s="351"/>
      <c r="L72" s="351"/>
      <c r="M72" s="351"/>
      <c r="N72" s="352">
        <f>K70+L70+M70</f>
        <v>808</v>
      </c>
      <c r="O72" s="351"/>
      <c r="P72" s="351"/>
      <c r="Q72" s="352">
        <f>O70+P70</f>
        <v>8772</v>
      </c>
    </row>
    <row r="74" spans="2:17" ht="15">
      <c r="B74" s="12" t="s">
        <v>66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5" customHeight="1" thickBot="1">
      <c r="A75" s="902" t="s">
        <v>67</v>
      </c>
      <c r="B75" s="902"/>
      <c r="C75" s="903" t="s">
        <v>81</v>
      </c>
      <c r="D75" s="903"/>
      <c r="E75" s="903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</row>
    <row r="76" spans="1:17" ht="13.5" customHeight="1" thickBot="1">
      <c r="A76" s="904" t="s">
        <v>0</v>
      </c>
      <c r="B76" s="904" t="s">
        <v>1</v>
      </c>
      <c r="C76" s="907" t="s">
        <v>69</v>
      </c>
      <c r="D76" s="908"/>
      <c r="E76" s="908"/>
      <c r="F76" s="908"/>
      <c r="G76" s="908"/>
      <c r="H76" s="908"/>
      <c r="I76" s="908"/>
      <c r="J76" s="908"/>
      <c r="K76" s="909" t="s">
        <v>70</v>
      </c>
      <c r="L76" s="910"/>
      <c r="M76" s="910"/>
      <c r="N76" s="911"/>
      <c r="O76" s="910" t="s">
        <v>71</v>
      </c>
      <c r="P76" s="910"/>
      <c r="Q76" s="911"/>
    </row>
    <row r="77" spans="1:17" ht="23.25" customHeight="1" thickBot="1">
      <c r="A77" s="905"/>
      <c r="B77" s="905"/>
      <c r="C77" s="907" t="s">
        <v>40</v>
      </c>
      <c r="D77" s="908"/>
      <c r="E77" s="908"/>
      <c r="F77" s="908"/>
      <c r="G77" s="907" t="s">
        <v>41</v>
      </c>
      <c r="H77" s="908"/>
      <c r="I77" s="908"/>
      <c r="J77" s="908"/>
      <c r="K77" s="912"/>
      <c r="L77" s="913"/>
      <c r="M77" s="913"/>
      <c r="N77" s="914"/>
      <c r="O77" s="915"/>
      <c r="P77" s="915"/>
      <c r="Q77" s="916"/>
    </row>
    <row r="78" spans="1:17" ht="23.25" thickBot="1">
      <c r="A78" s="906"/>
      <c r="B78" s="906"/>
      <c r="C78" s="323" t="s">
        <v>72</v>
      </c>
      <c r="D78" s="323" t="s">
        <v>73</v>
      </c>
      <c r="E78" s="323" t="s">
        <v>74</v>
      </c>
      <c r="F78" s="323" t="s">
        <v>75</v>
      </c>
      <c r="G78" s="323" t="s">
        <v>72</v>
      </c>
      <c r="H78" s="323" t="s">
        <v>73</v>
      </c>
      <c r="I78" s="323" t="s">
        <v>74</v>
      </c>
      <c r="J78" s="323" t="s">
        <v>75</v>
      </c>
      <c r="K78" s="323" t="s">
        <v>72</v>
      </c>
      <c r="L78" s="323" t="s">
        <v>73</v>
      </c>
      <c r="M78" s="323" t="s">
        <v>74</v>
      </c>
      <c r="N78" s="323" t="s">
        <v>75</v>
      </c>
      <c r="O78" s="324" t="s">
        <v>76</v>
      </c>
      <c r="P78" s="323" t="s">
        <v>77</v>
      </c>
      <c r="Q78" s="323" t="s">
        <v>75</v>
      </c>
    </row>
    <row r="79" spans="1:17" ht="12.75">
      <c r="A79" s="194">
        <v>1</v>
      </c>
      <c r="B79" s="240" t="s">
        <v>2</v>
      </c>
      <c r="C79" s="326"/>
      <c r="D79" s="327"/>
      <c r="E79" s="327"/>
      <c r="F79" s="328">
        <f aca="true" t="shared" si="10" ref="F79:F105">C79+D79+E79</f>
        <v>0</v>
      </c>
      <c r="G79" s="329"/>
      <c r="H79" s="330"/>
      <c r="I79" s="331"/>
      <c r="J79" s="328">
        <f aca="true" t="shared" si="11" ref="J79:J105">G79+H79+I79</f>
        <v>0</v>
      </c>
      <c r="K79" s="329"/>
      <c r="L79" s="330"/>
      <c r="M79" s="331"/>
      <c r="N79" s="328">
        <f aca="true" t="shared" si="12" ref="N79:N105">K79+L79+M79</f>
        <v>0</v>
      </c>
      <c r="O79" s="332"/>
      <c r="P79" s="333"/>
      <c r="Q79" s="328">
        <f aca="true" t="shared" si="13" ref="Q79:Q105">O79+P79</f>
        <v>0</v>
      </c>
    </row>
    <row r="80" spans="1:17" ht="12.75">
      <c r="A80" s="45">
        <v>2</v>
      </c>
      <c r="B80" s="47" t="s">
        <v>3</v>
      </c>
      <c r="C80" s="326"/>
      <c r="D80" s="327"/>
      <c r="E80" s="327"/>
      <c r="F80" s="328">
        <f t="shared" si="10"/>
        <v>0</v>
      </c>
      <c r="G80" s="329"/>
      <c r="H80" s="330"/>
      <c r="I80" s="331"/>
      <c r="J80" s="328">
        <f t="shared" si="11"/>
        <v>0</v>
      </c>
      <c r="K80" s="329"/>
      <c r="L80" s="330"/>
      <c r="M80" s="331"/>
      <c r="N80" s="328">
        <f t="shared" si="12"/>
        <v>0</v>
      </c>
      <c r="O80" s="332"/>
      <c r="P80" s="333"/>
      <c r="Q80" s="328">
        <f t="shared" si="13"/>
        <v>0</v>
      </c>
    </row>
    <row r="81" spans="1:17" ht="12.75">
      <c r="A81" s="45">
        <v>3</v>
      </c>
      <c r="B81" s="47" t="s">
        <v>4</v>
      </c>
      <c r="C81" s="326"/>
      <c r="D81" s="327"/>
      <c r="E81" s="327"/>
      <c r="F81" s="328">
        <f t="shared" si="10"/>
        <v>0</v>
      </c>
      <c r="G81" s="329"/>
      <c r="H81" s="330"/>
      <c r="I81" s="331"/>
      <c r="J81" s="328">
        <f t="shared" si="11"/>
        <v>0</v>
      </c>
      <c r="K81" s="329"/>
      <c r="L81" s="330"/>
      <c r="M81" s="331"/>
      <c r="N81" s="328">
        <f t="shared" si="12"/>
        <v>0</v>
      </c>
      <c r="O81" s="332"/>
      <c r="P81" s="333"/>
      <c r="Q81" s="328">
        <f t="shared" si="13"/>
        <v>0</v>
      </c>
    </row>
    <row r="82" spans="1:17" ht="12.75">
      <c r="A82" s="45">
        <v>4</v>
      </c>
      <c r="B82" s="47" t="s">
        <v>5</v>
      </c>
      <c r="C82" s="326"/>
      <c r="D82" s="327"/>
      <c r="E82" s="327"/>
      <c r="F82" s="328">
        <f t="shared" si="10"/>
        <v>0</v>
      </c>
      <c r="G82" s="329"/>
      <c r="H82" s="330"/>
      <c r="I82" s="331"/>
      <c r="J82" s="328">
        <f t="shared" si="11"/>
        <v>0</v>
      </c>
      <c r="K82" s="329"/>
      <c r="L82" s="330"/>
      <c r="M82" s="331"/>
      <c r="N82" s="328">
        <f t="shared" si="12"/>
        <v>0</v>
      </c>
      <c r="O82" s="332"/>
      <c r="P82" s="333"/>
      <c r="Q82" s="328">
        <f t="shared" si="13"/>
        <v>0</v>
      </c>
    </row>
    <row r="83" spans="1:17" ht="12.75">
      <c r="A83" s="45">
        <v>5</v>
      </c>
      <c r="B83" s="47" t="s">
        <v>6</v>
      </c>
      <c r="C83" s="326"/>
      <c r="D83" s="327"/>
      <c r="E83" s="327"/>
      <c r="F83" s="328">
        <f t="shared" si="10"/>
        <v>0</v>
      </c>
      <c r="G83" s="329"/>
      <c r="H83" s="330"/>
      <c r="I83" s="331"/>
      <c r="J83" s="328">
        <f t="shared" si="11"/>
        <v>0</v>
      </c>
      <c r="K83" s="329"/>
      <c r="L83" s="330"/>
      <c r="M83" s="331"/>
      <c r="N83" s="328">
        <f t="shared" si="12"/>
        <v>0</v>
      </c>
      <c r="O83" s="332"/>
      <c r="P83" s="333"/>
      <c r="Q83" s="328">
        <f t="shared" si="13"/>
        <v>0</v>
      </c>
    </row>
    <row r="84" spans="1:17" ht="12.75">
      <c r="A84" s="45">
        <v>6</v>
      </c>
      <c r="B84" s="47" t="s">
        <v>7</v>
      </c>
      <c r="C84" s="326"/>
      <c r="D84" s="327"/>
      <c r="E84" s="327"/>
      <c r="F84" s="328">
        <f t="shared" si="10"/>
        <v>0</v>
      </c>
      <c r="G84" s="329"/>
      <c r="H84" s="330"/>
      <c r="I84" s="331"/>
      <c r="J84" s="328">
        <f t="shared" si="11"/>
        <v>0</v>
      </c>
      <c r="K84" s="329"/>
      <c r="L84" s="330"/>
      <c r="M84" s="331"/>
      <c r="N84" s="328">
        <f t="shared" si="12"/>
        <v>0</v>
      </c>
      <c r="O84" s="332"/>
      <c r="P84" s="333"/>
      <c r="Q84" s="328">
        <f t="shared" si="13"/>
        <v>0</v>
      </c>
    </row>
    <row r="85" spans="1:17" ht="12.75">
      <c r="A85" s="45">
        <v>7</v>
      </c>
      <c r="B85" s="47" t="s">
        <v>8</v>
      </c>
      <c r="C85" s="326"/>
      <c r="D85" s="327"/>
      <c r="E85" s="327"/>
      <c r="F85" s="328">
        <f t="shared" si="10"/>
        <v>0</v>
      </c>
      <c r="G85" s="329"/>
      <c r="H85" s="330"/>
      <c r="I85" s="331"/>
      <c r="J85" s="328">
        <f t="shared" si="11"/>
        <v>0</v>
      </c>
      <c r="K85" s="329"/>
      <c r="L85" s="330"/>
      <c r="M85" s="331"/>
      <c r="N85" s="328">
        <f t="shared" si="12"/>
        <v>0</v>
      </c>
      <c r="O85" s="332"/>
      <c r="P85" s="333"/>
      <c r="Q85" s="328">
        <f t="shared" si="13"/>
        <v>0</v>
      </c>
    </row>
    <row r="86" spans="1:17" ht="12.75">
      <c r="A86" s="45">
        <v>8</v>
      </c>
      <c r="B86" s="47" t="s">
        <v>9</v>
      </c>
      <c r="C86" s="326"/>
      <c r="D86" s="327"/>
      <c r="E86" s="327"/>
      <c r="F86" s="328">
        <f t="shared" si="10"/>
        <v>0</v>
      </c>
      <c r="G86" s="329"/>
      <c r="H86" s="330"/>
      <c r="I86" s="331"/>
      <c r="J86" s="328">
        <f t="shared" si="11"/>
        <v>0</v>
      </c>
      <c r="K86" s="329"/>
      <c r="L86" s="330"/>
      <c r="M86" s="331"/>
      <c r="N86" s="328">
        <f t="shared" si="12"/>
        <v>0</v>
      </c>
      <c r="O86" s="332"/>
      <c r="P86" s="333"/>
      <c r="Q86" s="328">
        <f t="shared" si="13"/>
        <v>0</v>
      </c>
    </row>
    <row r="87" spans="1:17" ht="12.75">
      <c r="A87" s="45">
        <v>9</v>
      </c>
      <c r="B87" s="47" t="s">
        <v>10</v>
      </c>
      <c r="C87" s="326"/>
      <c r="D87" s="327"/>
      <c r="E87" s="327"/>
      <c r="F87" s="328">
        <f t="shared" si="10"/>
        <v>0</v>
      </c>
      <c r="G87" s="329"/>
      <c r="H87" s="330"/>
      <c r="I87" s="331"/>
      <c r="J87" s="328">
        <f t="shared" si="11"/>
        <v>0</v>
      </c>
      <c r="K87" s="329"/>
      <c r="L87" s="330"/>
      <c r="M87" s="331"/>
      <c r="N87" s="328">
        <f t="shared" si="12"/>
        <v>0</v>
      </c>
      <c r="O87" s="332"/>
      <c r="P87" s="333"/>
      <c r="Q87" s="328">
        <f t="shared" si="13"/>
        <v>0</v>
      </c>
    </row>
    <row r="88" spans="1:17" ht="12.75">
      <c r="A88" s="45">
        <v>10</v>
      </c>
      <c r="B88" s="47" t="s">
        <v>11</v>
      </c>
      <c r="C88" s="326"/>
      <c r="D88" s="327"/>
      <c r="E88" s="327"/>
      <c r="F88" s="328">
        <f t="shared" si="10"/>
        <v>0</v>
      </c>
      <c r="G88" s="329"/>
      <c r="H88" s="330"/>
      <c r="I88" s="331"/>
      <c r="J88" s="328">
        <f t="shared" si="11"/>
        <v>0</v>
      </c>
      <c r="K88" s="329"/>
      <c r="L88" s="330"/>
      <c r="M88" s="331"/>
      <c r="N88" s="328">
        <f t="shared" si="12"/>
        <v>0</v>
      </c>
      <c r="O88" s="332"/>
      <c r="P88" s="333"/>
      <c r="Q88" s="328">
        <f t="shared" si="13"/>
        <v>0</v>
      </c>
    </row>
    <row r="89" spans="1:17" ht="12.75">
      <c r="A89" s="45">
        <v>11</v>
      </c>
      <c r="B89" s="47" t="s">
        <v>12</v>
      </c>
      <c r="C89" s="326"/>
      <c r="D89" s="327"/>
      <c r="E89" s="327"/>
      <c r="F89" s="328">
        <f t="shared" si="10"/>
        <v>0</v>
      </c>
      <c r="G89" s="329"/>
      <c r="H89" s="330"/>
      <c r="I89" s="331"/>
      <c r="J89" s="328">
        <f t="shared" si="11"/>
        <v>0</v>
      </c>
      <c r="K89" s="329"/>
      <c r="L89" s="330"/>
      <c r="M89" s="331"/>
      <c r="N89" s="328">
        <f t="shared" si="12"/>
        <v>0</v>
      </c>
      <c r="O89" s="332"/>
      <c r="P89" s="333"/>
      <c r="Q89" s="328">
        <f t="shared" si="13"/>
        <v>0</v>
      </c>
    </row>
    <row r="90" spans="1:17" ht="12.75">
      <c r="A90" s="45">
        <v>12</v>
      </c>
      <c r="B90" s="47" t="s">
        <v>13</v>
      </c>
      <c r="C90" s="326"/>
      <c r="D90" s="327"/>
      <c r="E90" s="327"/>
      <c r="F90" s="328">
        <f t="shared" si="10"/>
        <v>0</v>
      </c>
      <c r="G90" s="329"/>
      <c r="H90" s="330"/>
      <c r="I90" s="331"/>
      <c r="J90" s="328">
        <f t="shared" si="11"/>
        <v>0</v>
      </c>
      <c r="K90" s="329"/>
      <c r="L90" s="330"/>
      <c r="M90" s="331"/>
      <c r="N90" s="328">
        <f t="shared" si="12"/>
        <v>0</v>
      </c>
      <c r="O90" s="332"/>
      <c r="P90" s="333"/>
      <c r="Q90" s="328">
        <f t="shared" si="13"/>
        <v>0</v>
      </c>
    </row>
    <row r="91" spans="1:17" ht="12.75">
      <c r="A91" s="45">
        <v>13</v>
      </c>
      <c r="B91" s="47" t="s">
        <v>14</v>
      </c>
      <c r="C91" s="326"/>
      <c r="D91" s="327"/>
      <c r="E91" s="327"/>
      <c r="F91" s="328">
        <f t="shared" si="10"/>
        <v>0</v>
      </c>
      <c r="G91" s="329"/>
      <c r="H91" s="330"/>
      <c r="I91" s="331"/>
      <c r="J91" s="328">
        <f t="shared" si="11"/>
        <v>0</v>
      </c>
      <c r="K91" s="329"/>
      <c r="L91" s="330"/>
      <c r="M91" s="331"/>
      <c r="N91" s="328">
        <f t="shared" si="12"/>
        <v>0</v>
      </c>
      <c r="O91" s="332"/>
      <c r="P91" s="333"/>
      <c r="Q91" s="328">
        <f t="shared" si="13"/>
        <v>0</v>
      </c>
    </row>
    <row r="92" spans="1:17" ht="12.75">
      <c r="A92" s="45">
        <v>14</v>
      </c>
      <c r="B92" s="47" t="s">
        <v>15</v>
      </c>
      <c r="C92" s="326"/>
      <c r="D92" s="327"/>
      <c r="E92" s="327"/>
      <c r="F92" s="328">
        <f t="shared" si="10"/>
        <v>0</v>
      </c>
      <c r="G92" s="329"/>
      <c r="H92" s="330"/>
      <c r="I92" s="331"/>
      <c r="J92" s="328">
        <f t="shared" si="11"/>
        <v>0</v>
      </c>
      <c r="K92" s="329"/>
      <c r="L92" s="330"/>
      <c r="M92" s="331"/>
      <c r="N92" s="328">
        <f t="shared" si="12"/>
        <v>0</v>
      </c>
      <c r="O92" s="332"/>
      <c r="P92" s="333"/>
      <c r="Q92" s="328">
        <f t="shared" si="13"/>
        <v>0</v>
      </c>
    </row>
    <row r="93" spans="1:17" ht="12.75">
      <c r="A93" s="45">
        <v>15</v>
      </c>
      <c r="B93" s="47" t="s">
        <v>16</v>
      </c>
      <c r="C93" s="336"/>
      <c r="D93" s="337"/>
      <c r="E93" s="331"/>
      <c r="F93" s="328">
        <f t="shared" si="10"/>
        <v>0</v>
      </c>
      <c r="G93" s="329"/>
      <c r="H93" s="330"/>
      <c r="I93" s="331"/>
      <c r="J93" s="328">
        <f t="shared" si="11"/>
        <v>0</v>
      </c>
      <c r="K93" s="329"/>
      <c r="L93" s="330"/>
      <c r="M93" s="331"/>
      <c r="N93" s="328">
        <f t="shared" si="12"/>
        <v>0</v>
      </c>
      <c r="O93" s="332"/>
      <c r="P93" s="333"/>
      <c r="Q93" s="328">
        <f t="shared" si="13"/>
        <v>0</v>
      </c>
    </row>
    <row r="94" spans="1:17" ht="12.75">
      <c r="A94" s="45">
        <v>16</v>
      </c>
      <c r="B94" s="47" t="s">
        <v>17</v>
      </c>
      <c r="C94" s="338"/>
      <c r="D94" s="339"/>
      <c r="E94" s="340"/>
      <c r="F94" s="328">
        <f t="shared" si="10"/>
        <v>0</v>
      </c>
      <c r="G94" s="338"/>
      <c r="H94" s="339"/>
      <c r="I94" s="340"/>
      <c r="J94" s="328">
        <f t="shared" si="11"/>
        <v>0</v>
      </c>
      <c r="K94" s="338"/>
      <c r="L94" s="339"/>
      <c r="M94" s="340"/>
      <c r="N94" s="328">
        <f t="shared" si="12"/>
        <v>0</v>
      </c>
      <c r="O94" s="332"/>
      <c r="P94" s="333"/>
      <c r="Q94" s="328">
        <f t="shared" si="13"/>
        <v>0</v>
      </c>
    </row>
    <row r="95" spans="1:17" ht="12.75">
      <c r="A95" s="45">
        <v>17</v>
      </c>
      <c r="B95" s="47" t="s">
        <v>18</v>
      </c>
      <c r="C95" s="326"/>
      <c r="D95" s="327"/>
      <c r="E95" s="327"/>
      <c r="F95" s="328">
        <f t="shared" si="10"/>
        <v>0</v>
      </c>
      <c r="G95" s="329"/>
      <c r="H95" s="330"/>
      <c r="I95" s="331"/>
      <c r="J95" s="328">
        <f t="shared" si="11"/>
        <v>0</v>
      </c>
      <c r="K95" s="329"/>
      <c r="L95" s="330"/>
      <c r="M95" s="331"/>
      <c r="N95" s="328">
        <f t="shared" si="12"/>
        <v>0</v>
      </c>
      <c r="O95" s="332"/>
      <c r="P95" s="333"/>
      <c r="Q95" s="328">
        <f t="shared" si="13"/>
        <v>0</v>
      </c>
    </row>
    <row r="96" spans="1:17" ht="12.75">
      <c r="A96" s="45">
        <v>18</v>
      </c>
      <c r="B96" s="47" t="s">
        <v>19</v>
      </c>
      <c r="C96" s="326"/>
      <c r="D96" s="327"/>
      <c r="E96" s="327"/>
      <c r="F96" s="328">
        <f t="shared" si="10"/>
        <v>0</v>
      </c>
      <c r="G96" s="329"/>
      <c r="H96" s="330"/>
      <c r="I96" s="331"/>
      <c r="J96" s="328">
        <f t="shared" si="11"/>
        <v>0</v>
      </c>
      <c r="K96" s="329"/>
      <c r="L96" s="330"/>
      <c r="M96" s="331"/>
      <c r="N96" s="328">
        <f t="shared" si="12"/>
        <v>0</v>
      </c>
      <c r="O96" s="332"/>
      <c r="P96" s="333"/>
      <c r="Q96" s="328">
        <f t="shared" si="13"/>
        <v>0</v>
      </c>
    </row>
    <row r="97" spans="1:17" ht="12.75">
      <c r="A97" s="45">
        <v>19</v>
      </c>
      <c r="B97" s="47" t="s">
        <v>20</v>
      </c>
      <c r="C97" s="326"/>
      <c r="D97" s="327"/>
      <c r="E97" s="327"/>
      <c r="F97" s="328">
        <f t="shared" si="10"/>
        <v>0</v>
      </c>
      <c r="G97" s="329"/>
      <c r="H97" s="330"/>
      <c r="I97" s="331"/>
      <c r="J97" s="328">
        <f t="shared" si="11"/>
        <v>0</v>
      </c>
      <c r="K97" s="329"/>
      <c r="L97" s="330"/>
      <c r="M97" s="331"/>
      <c r="N97" s="328">
        <f t="shared" si="12"/>
        <v>0</v>
      </c>
      <c r="O97" s="332"/>
      <c r="P97" s="333"/>
      <c r="Q97" s="328">
        <f t="shared" si="13"/>
        <v>0</v>
      </c>
    </row>
    <row r="98" spans="1:17" ht="12.75">
      <c r="A98" s="45">
        <v>20</v>
      </c>
      <c r="B98" s="47" t="s">
        <v>21</v>
      </c>
      <c r="C98" s="326"/>
      <c r="D98" s="327"/>
      <c r="E98" s="327"/>
      <c r="F98" s="328">
        <f t="shared" si="10"/>
        <v>0</v>
      </c>
      <c r="G98" s="329"/>
      <c r="H98" s="330"/>
      <c r="I98" s="331"/>
      <c r="J98" s="328">
        <f t="shared" si="11"/>
        <v>0</v>
      </c>
      <c r="K98" s="329"/>
      <c r="L98" s="330"/>
      <c r="M98" s="331"/>
      <c r="N98" s="328">
        <f t="shared" si="12"/>
        <v>0</v>
      </c>
      <c r="O98" s="332"/>
      <c r="P98" s="333"/>
      <c r="Q98" s="328">
        <f t="shared" si="13"/>
        <v>0</v>
      </c>
    </row>
    <row r="99" spans="1:17" ht="12.75">
      <c r="A99" s="45">
        <v>21</v>
      </c>
      <c r="B99" s="47" t="s">
        <v>22</v>
      </c>
      <c r="C99" s="326"/>
      <c r="D99" s="327"/>
      <c r="E99" s="327"/>
      <c r="F99" s="328">
        <f t="shared" si="10"/>
        <v>0</v>
      </c>
      <c r="G99" s="329"/>
      <c r="H99" s="330"/>
      <c r="I99" s="331"/>
      <c r="J99" s="328">
        <f t="shared" si="11"/>
        <v>0</v>
      </c>
      <c r="K99" s="329"/>
      <c r="L99" s="330"/>
      <c r="M99" s="331"/>
      <c r="N99" s="328">
        <f t="shared" si="12"/>
        <v>0</v>
      </c>
      <c r="O99" s="332"/>
      <c r="P99" s="333"/>
      <c r="Q99" s="328">
        <f t="shared" si="13"/>
        <v>0</v>
      </c>
    </row>
    <row r="100" spans="1:17" ht="12.75">
      <c r="A100" s="45">
        <v>22</v>
      </c>
      <c r="B100" s="47" t="s">
        <v>23</v>
      </c>
      <c r="C100" s="326"/>
      <c r="D100" s="327"/>
      <c r="E100" s="327"/>
      <c r="F100" s="328">
        <f t="shared" si="10"/>
        <v>0</v>
      </c>
      <c r="G100" s="329"/>
      <c r="H100" s="330"/>
      <c r="I100" s="331"/>
      <c r="J100" s="328">
        <f t="shared" si="11"/>
        <v>0</v>
      </c>
      <c r="K100" s="329"/>
      <c r="L100" s="330"/>
      <c r="M100" s="331"/>
      <c r="N100" s="328">
        <f t="shared" si="12"/>
        <v>0</v>
      </c>
      <c r="O100" s="332"/>
      <c r="P100" s="333"/>
      <c r="Q100" s="328">
        <f t="shared" si="13"/>
        <v>0</v>
      </c>
    </row>
    <row r="101" spans="1:17" ht="12.75">
      <c r="A101" s="45">
        <v>23</v>
      </c>
      <c r="B101" s="47" t="s">
        <v>24</v>
      </c>
      <c r="C101" s="326"/>
      <c r="D101" s="327"/>
      <c r="E101" s="327"/>
      <c r="F101" s="328">
        <f t="shared" si="10"/>
        <v>0</v>
      </c>
      <c r="G101" s="329"/>
      <c r="H101" s="330"/>
      <c r="I101" s="331"/>
      <c r="J101" s="328">
        <f t="shared" si="11"/>
        <v>0</v>
      </c>
      <c r="K101" s="329"/>
      <c r="L101" s="330"/>
      <c r="M101" s="331"/>
      <c r="N101" s="328">
        <f t="shared" si="12"/>
        <v>0</v>
      </c>
      <c r="O101" s="332"/>
      <c r="P101" s="333"/>
      <c r="Q101" s="328">
        <f t="shared" si="13"/>
        <v>0</v>
      </c>
    </row>
    <row r="102" spans="1:17" ht="12.75">
      <c r="A102" s="45">
        <v>24</v>
      </c>
      <c r="B102" s="47" t="s">
        <v>25</v>
      </c>
      <c r="C102" s="326"/>
      <c r="D102" s="327"/>
      <c r="E102" s="327"/>
      <c r="F102" s="328">
        <f t="shared" si="10"/>
        <v>0</v>
      </c>
      <c r="G102" s="329"/>
      <c r="H102" s="330"/>
      <c r="I102" s="331"/>
      <c r="J102" s="328">
        <f t="shared" si="11"/>
        <v>0</v>
      </c>
      <c r="K102" s="329"/>
      <c r="L102" s="330"/>
      <c r="M102" s="331"/>
      <c r="N102" s="328">
        <f t="shared" si="12"/>
        <v>0</v>
      </c>
      <c r="O102" s="332"/>
      <c r="P102" s="333"/>
      <c r="Q102" s="328">
        <f t="shared" si="13"/>
        <v>0</v>
      </c>
    </row>
    <row r="103" spans="1:17" ht="12.75">
      <c r="A103" s="45">
        <v>25</v>
      </c>
      <c r="B103" s="47" t="s">
        <v>26</v>
      </c>
      <c r="C103" s="326"/>
      <c r="D103" s="327"/>
      <c r="E103" s="327"/>
      <c r="F103" s="328">
        <f t="shared" si="10"/>
        <v>0</v>
      </c>
      <c r="G103" s="329"/>
      <c r="H103" s="330"/>
      <c r="I103" s="331"/>
      <c r="J103" s="328">
        <f t="shared" si="11"/>
        <v>0</v>
      </c>
      <c r="K103" s="329"/>
      <c r="L103" s="330"/>
      <c r="M103" s="331"/>
      <c r="N103" s="328">
        <f t="shared" si="12"/>
        <v>0</v>
      </c>
      <c r="O103" s="332"/>
      <c r="P103" s="333"/>
      <c r="Q103" s="328">
        <f t="shared" si="13"/>
        <v>0</v>
      </c>
    </row>
    <row r="104" spans="1:17" ht="12.75">
      <c r="A104" s="188">
        <v>26</v>
      </c>
      <c r="B104" s="49" t="s">
        <v>78</v>
      </c>
      <c r="C104" s="341"/>
      <c r="D104" s="342"/>
      <c r="E104" s="343"/>
      <c r="F104" s="328">
        <f t="shared" si="10"/>
        <v>0</v>
      </c>
      <c r="G104" s="341"/>
      <c r="H104" s="342"/>
      <c r="I104" s="343"/>
      <c r="J104" s="328">
        <f t="shared" si="11"/>
        <v>0</v>
      </c>
      <c r="K104" s="341"/>
      <c r="L104" s="342"/>
      <c r="M104" s="343"/>
      <c r="N104" s="328">
        <f t="shared" si="12"/>
        <v>0</v>
      </c>
      <c r="O104" s="344"/>
      <c r="P104" s="345"/>
      <c r="Q104" s="328">
        <f t="shared" si="13"/>
        <v>0</v>
      </c>
    </row>
    <row r="105" spans="1:17" ht="15" customHeight="1" thickBot="1">
      <c r="A105" s="148">
        <v>27</v>
      </c>
      <c r="B105" s="59" t="s">
        <v>52</v>
      </c>
      <c r="C105" s="341"/>
      <c r="D105" s="342"/>
      <c r="E105" s="343"/>
      <c r="F105" s="346">
        <f t="shared" si="10"/>
        <v>0</v>
      </c>
      <c r="G105" s="341"/>
      <c r="H105" s="342"/>
      <c r="I105" s="343"/>
      <c r="J105" s="346">
        <f t="shared" si="11"/>
        <v>0</v>
      </c>
      <c r="K105" s="341"/>
      <c r="L105" s="342"/>
      <c r="M105" s="343"/>
      <c r="N105" s="346">
        <f t="shared" si="12"/>
        <v>0</v>
      </c>
      <c r="O105" s="344"/>
      <c r="P105" s="345"/>
      <c r="Q105" s="346">
        <f t="shared" si="13"/>
        <v>0</v>
      </c>
    </row>
    <row r="106" spans="1:17" ht="16.5" thickBot="1">
      <c r="A106" s="917" t="s">
        <v>79</v>
      </c>
      <c r="B106" s="918"/>
      <c r="C106" s="348">
        <f aca="true" t="shared" si="14" ref="C106:M106">SUM(C79:C105)</f>
        <v>0</v>
      </c>
      <c r="D106" s="349">
        <f t="shared" si="14"/>
        <v>0</v>
      </c>
      <c r="E106" s="349">
        <f t="shared" si="14"/>
        <v>0</v>
      </c>
      <c r="F106" s="349">
        <f t="shared" si="14"/>
        <v>0</v>
      </c>
      <c r="G106" s="349">
        <f t="shared" si="14"/>
        <v>0</v>
      </c>
      <c r="H106" s="349">
        <f t="shared" si="14"/>
        <v>0</v>
      </c>
      <c r="I106" s="349">
        <f t="shared" si="14"/>
        <v>0</v>
      </c>
      <c r="J106" s="349">
        <f t="shared" si="14"/>
        <v>0</v>
      </c>
      <c r="K106" s="349">
        <f t="shared" si="14"/>
        <v>0</v>
      </c>
      <c r="L106" s="349">
        <f t="shared" si="14"/>
        <v>0</v>
      </c>
      <c r="M106" s="349">
        <f t="shared" si="14"/>
        <v>0</v>
      </c>
      <c r="N106" s="349">
        <f>K106+L106+M106</f>
        <v>0</v>
      </c>
      <c r="O106" s="349">
        <f>SUM(O79:O105)</f>
        <v>0</v>
      </c>
      <c r="P106" s="349">
        <f>SUM(P79:P105)</f>
        <v>0</v>
      </c>
      <c r="Q106" s="353">
        <f>SUM(Q79:Q105)</f>
        <v>0</v>
      </c>
    </row>
    <row r="108" spans="5:17" ht="15.75">
      <c r="E108" s="351"/>
      <c r="F108" s="352">
        <f>C106+D106+E106</f>
        <v>0</v>
      </c>
      <c r="G108" s="351"/>
      <c r="H108" s="351"/>
      <c r="I108" s="351"/>
      <c r="J108" s="352">
        <f>G106+H106+I106</f>
        <v>0</v>
      </c>
      <c r="K108" s="351"/>
      <c r="L108" s="351"/>
      <c r="M108" s="351"/>
      <c r="N108" s="352">
        <f>K106+L106+M106</f>
        <v>0</v>
      </c>
      <c r="O108" s="351"/>
      <c r="P108" s="351"/>
      <c r="Q108" s="352">
        <f>O106+P106</f>
        <v>0</v>
      </c>
    </row>
    <row r="110" spans="2:17" ht="15">
      <c r="B110" s="12" t="s">
        <v>66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" customHeight="1" thickBot="1">
      <c r="A111" s="902" t="s">
        <v>67</v>
      </c>
      <c r="B111" s="902"/>
      <c r="C111" s="903" t="s">
        <v>82</v>
      </c>
      <c r="D111" s="903"/>
      <c r="E111" s="903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</row>
    <row r="112" spans="1:17" ht="13.5" customHeight="1" thickBot="1">
      <c r="A112" s="904" t="s">
        <v>0</v>
      </c>
      <c r="B112" s="904" t="s">
        <v>1</v>
      </c>
      <c r="C112" s="907" t="s">
        <v>69</v>
      </c>
      <c r="D112" s="908"/>
      <c r="E112" s="908"/>
      <c r="F112" s="908"/>
      <c r="G112" s="908"/>
      <c r="H112" s="908"/>
      <c r="I112" s="908"/>
      <c r="J112" s="908"/>
      <c r="K112" s="909" t="s">
        <v>70</v>
      </c>
      <c r="L112" s="910"/>
      <c r="M112" s="910"/>
      <c r="N112" s="911"/>
      <c r="O112" s="910" t="s">
        <v>71</v>
      </c>
      <c r="P112" s="910"/>
      <c r="Q112" s="911"/>
    </row>
    <row r="113" spans="1:17" ht="21.75" customHeight="1" thickBot="1">
      <c r="A113" s="905"/>
      <c r="B113" s="905"/>
      <c r="C113" s="907" t="s">
        <v>40</v>
      </c>
      <c r="D113" s="908"/>
      <c r="E113" s="908"/>
      <c r="F113" s="908"/>
      <c r="G113" s="907" t="s">
        <v>41</v>
      </c>
      <c r="H113" s="908"/>
      <c r="I113" s="908"/>
      <c r="J113" s="908"/>
      <c r="K113" s="912"/>
      <c r="L113" s="913"/>
      <c r="M113" s="913"/>
      <c r="N113" s="914"/>
      <c r="O113" s="915"/>
      <c r="P113" s="915"/>
      <c r="Q113" s="916"/>
    </row>
    <row r="114" spans="1:17" ht="23.25" thickBot="1">
      <c r="A114" s="906"/>
      <c r="B114" s="906"/>
      <c r="C114" s="323" t="s">
        <v>72</v>
      </c>
      <c r="D114" s="323" t="s">
        <v>73</v>
      </c>
      <c r="E114" s="323" t="s">
        <v>74</v>
      </c>
      <c r="F114" s="323" t="s">
        <v>75</v>
      </c>
      <c r="G114" s="323" t="s">
        <v>72</v>
      </c>
      <c r="H114" s="323" t="s">
        <v>73</v>
      </c>
      <c r="I114" s="323" t="s">
        <v>74</v>
      </c>
      <c r="J114" s="323" t="s">
        <v>75</v>
      </c>
      <c r="K114" s="323" t="s">
        <v>72</v>
      </c>
      <c r="L114" s="323" t="s">
        <v>73</v>
      </c>
      <c r="M114" s="323" t="s">
        <v>74</v>
      </c>
      <c r="N114" s="323" t="s">
        <v>75</v>
      </c>
      <c r="O114" s="324" t="s">
        <v>76</v>
      </c>
      <c r="P114" s="323" t="s">
        <v>77</v>
      </c>
      <c r="Q114" s="323" t="s">
        <v>75</v>
      </c>
    </row>
    <row r="115" spans="1:17" ht="12.75">
      <c r="A115" s="194">
        <v>1</v>
      </c>
      <c r="B115" s="240" t="s">
        <v>2</v>
      </c>
      <c r="C115" s="326"/>
      <c r="D115" s="327"/>
      <c r="E115" s="327"/>
      <c r="F115" s="328">
        <f aca="true" t="shared" si="15" ref="F115:F141">C115+D115+E115</f>
        <v>0</v>
      </c>
      <c r="G115" s="329"/>
      <c r="H115" s="330"/>
      <c r="I115" s="331"/>
      <c r="J115" s="328">
        <f aca="true" t="shared" si="16" ref="J115:J141">G115+H115+I115</f>
        <v>0</v>
      </c>
      <c r="K115" s="329"/>
      <c r="L115" s="330"/>
      <c r="M115" s="331"/>
      <c r="N115" s="328">
        <f aca="true" t="shared" si="17" ref="N115:N141">K115+L115+M115</f>
        <v>0</v>
      </c>
      <c r="O115" s="332"/>
      <c r="P115" s="333"/>
      <c r="Q115" s="328">
        <f aca="true" t="shared" si="18" ref="Q115:Q141">O115+P115</f>
        <v>0</v>
      </c>
    </row>
    <row r="116" spans="1:17" ht="12.75">
      <c r="A116" s="45">
        <v>2</v>
      </c>
      <c r="B116" s="47" t="s">
        <v>3</v>
      </c>
      <c r="C116" s="326"/>
      <c r="D116" s="327"/>
      <c r="E116" s="327"/>
      <c r="F116" s="328">
        <f t="shared" si="15"/>
        <v>0</v>
      </c>
      <c r="G116" s="329"/>
      <c r="H116" s="330"/>
      <c r="I116" s="331"/>
      <c r="J116" s="328">
        <f t="shared" si="16"/>
        <v>0</v>
      </c>
      <c r="K116" s="329"/>
      <c r="L116" s="330"/>
      <c r="M116" s="331"/>
      <c r="N116" s="328">
        <f t="shared" si="17"/>
        <v>0</v>
      </c>
      <c r="O116" s="332"/>
      <c r="P116" s="333"/>
      <c r="Q116" s="328">
        <f t="shared" si="18"/>
        <v>0</v>
      </c>
    </row>
    <row r="117" spans="1:17" ht="12.75">
      <c r="A117" s="45">
        <v>3</v>
      </c>
      <c r="B117" s="47" t="s">
        <v>4</v>
      </c>
      <c r="C117" s="326"/>
      <c r="D117" s="327"/>
      <c r="E117" s="327"/>
      <c r="F117" s="328">
        <f t="shared" si="15"/>
        <v>0</v>
      </c>
      <c r="G117" s="329"/>
      <c r="H117" s="330"/>
      <c r="I117" s="331"/>
      <c r="J117" s="328">
        <f t="shared" si="16"/>
        <v>0</v>
      </c>
      <c r="K117" s="329"/>
      <c r="L117" s="330"/>
      <c r="M117" s="331"/>
      <c r="N117" s="328">
        <f t="shared" si="17"/>
        <v>0</v>
      </c>
      <c r="O117" s="332"/>
      <c r="P117" s="333"/>
      <c r="Q117" s="328">
        <f t="shared" si="18"/>
        <v>0</v>
      </c>
    </row>
    <row r="118" spans="1:17" ht="12.75">
      <c r="A118" s="45">
        <v>4</v>
      </c>
      <c r="B118" s="47" t="s">
        <v>5</v>
      </c>
      <c r="C118" s="326"/>
      <c r="D118" s="327"/>
      <c r="E118" s="327"/>
      <c r="F118" s="328">
        <f t="shared" si="15"/>
        <v>0</v>
      </c>
      <c r="G118" s="329"/>
      <c r="H118" s="330"/>
      <c r="I118" s="331"/>
      <c r="J118" s="328">
        <f t="shared" si="16"/>
        <v>0</v>
      </c>
      <c r="K118" s="329"/>
      <c r="L118" s="330"/>
      <c r="M118" s="331"/>
      <c r="N118" s="328">
        <f t="shared" si="17"/>
        <v>0</v>
      </c>
      <c r="O118" s="332"/>
      <c r="P118" s="333"/>
      <c r="Q118" s="328">
        <f t="shared" si="18"/>
        <v>0</v>
      </c>
    </row>
    <row r="119" spans="1:17" ht="12.75">
      <c r="A119" s="45">
        <v>5</v>
      </c>
      <c r="B119" s="47" t="s">
        <v>6</v>
      </c>
      <c r="C119" s="326"/>
      <c r="D119" s="327"/>
      <c r="E119" s="327"/>
      <c r="F119" s="328">
        <f t="shared" si="15"/>
        <v>0</v>
      </c>
      <c r="G119" s="329"/>
      <c r="H119" s="330"/>
      <c r="I119" s="331"/>
      <c r="J119" s="328">
        <f t="shared" si="16"/>
        <v>0</v>
      </c>
      <c r="K119" s="329"/>
      <c r="L119" s="330"/>
      <c r="M119" s="331"/>
      <c r="N119" s="328">
        <f t="shared" si="17"/>
        <v>0</v>
      </c>
      <c r="O119" s="332"/>
      <c r="P119" s="333"/>
      <c r="Q119" s="328">
        <f t="shared" si="18"/>
        <v>0</v>
      </c>
    </row>
    <row r="120" spans="1:17" ht="12.75">
      <c r="A120" s="45">
        <v>6</v>
      </c>
      <c r="B120" s="47" t="s">
        <v>7</v>
      </c>
      <c r="C120" s="326"/>
      <c r="D120" s="327"/>
      <c r="E120" s="327"/>
      <c r="F120" s="328">
        <f t="shared" si="15"/>
        <v>0</v>
      </c>
      <c r="G120" s="329"/>
      <c r="H120" s="330"/>
      <c r="I120" s="331"/>
      <c r="J120" s="328">
        <f t="shared" si="16"/>
        <v>0</v>
      </c>
      <c r="K120" s="329"/>
      <c r="L120" s="330"/>
      <c r="M120" s="331"/>
      <c r="N120" s="328">
        <f t="shared" si="17"/>
        <v>0</v>
      </c>
      <c r="O120" s="332"/>
      <c r="P120" s="333"/>
      <c r="Q120" s="328">
        <f t="shared" si="18"/>
        <v>0</v>
      </c>
    </row>
    <row r="121" spans="1:17" ht="12.75">
      <c r="A121" s="45">
        <v>7</v>
      </c>
      <c r="B121" s="47" t="s">
        <v>8</v>
      </c>
      <c r="C121" s="326"/>
      <c r="D121" s="327"/>
      <c r="E121" s="327"/>
      <c r="F121" s="328">
        <f t="shared" si="15"/>
        <v>0</v>
      </c>
      <c r="G121" s="329"/>
      <c r="H121" s="330"/>
      <c r="I121" s="331"/>
      <c r="J121" s="328">
        <f t="shared" si="16"/>
        <v>0</v>
      </c>
      <c r="K121" s="329"/>
      <c r="L121" s="330"/>
      <c r="M121" s="331"/>
      <c r="N121" s="328">
        <f t="shared" si="17"/>
        <v>0</v>
      </c>
      <c r="O121" s="332"/>
      <c r="P121" s="333"/>
      <c r="Q121" s="328">
        <f t="shared" si="18"/>
        <v>0</v>
      </c>
    </row>
    <row r="122" spans="1:17" ht="12.75">
      <c r="A122" s="45">
        <v>8</v>
      </c>
      <c r="B122" s="47" t="s">
        <v>9</v>
      </c>
      <c r="C122" s="326"/>
      <c r="D122" s="327"/>
      <c r="E122" s="327"/>
      <c r="F122" s="328">
        <f t="shared" si="15"/>
        <v>0</v>
      </c>
      <c r="G122" s="329"/>
      <c r="H122" s="330"/>
      <c r="I122" s="331"/>
      <c r="J122" s="328">
        <f t="shared" si="16"/>
        <v>0</v>
      </c>
      <c r="K122" s="329"/>
      <c r="L122" s="330"/>
      <c r="M122" s="331"/>
      <c r="N122" s="328">
        <f t="shared" si="17"/>
        <v>0</v>
      </c>
      <c r="O122" s="332"/>
      <c r="P122" s="333"/>
      <c r="Q122" s="328">
        <f t="shared" si="18"/>
        <v>0</v>
      </c>
    </row>
    <row r="123" spans="1:17" ht="12.75">
      <c r="A123" s="45">
        <v>9</v>
      </c>
      <c r="B123" s="47" t="s">
        <v>10</v>
      </c>
      <c r="C123" s="326"/>
      <c r="D123" s="327"/>
      <c r="E123" s="327"/>
      <c r="F123" s="328">
        <f t="shared" si="15"/>
        <v>0</v>
      </c>
      <c r="G123" s="329"/>
      <c r="H123" s="330"/>
      <c r="I123" s="331"/>
      <c r="J123" s="328">
        <f t="shared" si="16"/>
        <v>0</v>
      </c>
      <c r="K123" s="329"/>
      <c r="L123" s="330"/>
      <c r="M123" s="331"/>
      <c r="N123" s="328">
        <f t="shared" si="17"/>
        <v>0</v>
      </c>
      <c r="O123" s="332"/>
      <c r="P123" s="333"/>
      <c r="Q123" s="328">
        <f t="shared" si="18"/>
        <v>0</v>
      </c>
    </row>
    <row r="124" spans="1:17" ht="12.75">
      <c r="A124" s="45">
        <v>10</v>
      </c>
      <c r="B124" s="47" t="s">
        <v>11</v>
      </c>
      <c r="C124" s="326"/>
      <c r="D124" s="327"/>
      <c r="E124" s="327"/>
      <c r="F124" s="328">
        <f t="shared" si="15"/>
        <v>0</v>
      </c>
      <c r="G124" s="329"/>
      <c r="H124" s="330"/>
      <c r="I124" s="331"/>
      <c r="J124" s="328">
        <f t="shared" si="16"/>
        <v>0</v>
      </c>
      <c r="K124" s="329"/>
      <c r="L124" s="330"/>
      <c r="M124" s="331"/>
      <c r="N124" s="328">
        <f t="shared" si="17"/>
        <v>0</v>
      </c>
      <c r="O124" s="332"/>
      <c r="P124" s="333"/>
      <c r="Q124" s="328">
        <f t="shared" si="18"/>
        <v>0</v>
      </c>
    </row>
    <row r="125" spans="1:17" ht="12.75">
      <c r="A125" s="45">
        <v>11</v>
      </c>
      <c r="B125" s="47" t="s">
        <v>12</v>
      </c>
      <c r="C125" s="326"/>
      <c r="D125" s="327"/>
      <c r="E125" s="327"/>
      <c r="F125" s="328">
        <f t="shared" si="15"/>
        <v>0</v>
      </c>
      <c r="G125" s="329"/>
      <c r="H125" s="330"/>
      <c r="I125" s="331"/>
      <c r="J125" s="328">
        <f t="shared" si="16"/>
        <v>0</v>
      </c>
      <c r="K125" s="329"/>
      <c r="L125" s="330"/>
      <c r="M125" s="331"/>
      <c r="N125" s="328">
        <f t="shared" si="17"/>
        <v>0</v>
      </c>
      <c r="O125" s="332"/>
      <c r="P125" s="333"/>
      <c r="Q125" s="328">
        <f t="shared" si="18"/>
        <v>0</v>
      </c>
    </row>
    <row r="126" spans="1:17" ht="12.75">
      <c r="A126" s="45">
        <v>12</v>
      </c>
      <c r="B126" s="47" t="s">
        <v>13</v>
      </c>
      <c r="C126" s="326"/>
      <c r="D126" s="327"/>
      <c r="E126" s="327"/>
      <c r="F126" s="328">
        <f t="shared" si="15"/>
        <v>0</v>
      </c>
      <c r="G126" s="329"/>
      <c r="H126" s="330"/>
      <c r="I126" s="331"/>
      <c r="J126" s="328">
        <f t="shared" si="16"/>
        <v>0</v>
      </c>
      <c r="K126" s="329"/>
      <c r="L126" s="330"/>
      <c r="M126" s="331"/>
      <c r="N126" s="328">
        <f t="shared" si="17"/>
        <v>0</v>
      </c>
      <c r="O126" s="332"/>
      <c r="P126" s="333"/>
      <c r="Q126" s="328">
        <f t="shared" si="18"/>
        <v>0</v>
      </c>
    </row>
    <row r="127" spans="1:17" ht="12.75">
      <c r="A127" s="45">
        <v>13</v>
      </c>
      <c r="B127" s="47" t="s">
        <v>14</v>
      </c>
      <c r="C127" s="326"/>
      <c r="D127" s="327"/>
      <c r="E127" s="327"/>
      <c r="F127" s="328">
        <f t="shared" si="15"/>
        <v>0</v>
      </c>
      <c r="G127" s="329"/>
      <c r="H127" s="330"/>
      <c r="I127" s="331"/>
      <c r="J127" s="328">
        <f t="shared" si="16"/>
        <v>0</v>
      </c>
      <c r="K127" s="329"/>
      <c r="L127" s="330"/>
      <c r="M127" s="331"/>
      <c r="N127" s="328">
        <f t="shared" si="17"/>
        <v>0</v>
      </c>
      <c r="O127" s="332"/>
      <c r="P127" s="333"/>
      <c r="Q127" s="328">
        <f t="shared" si="18"/>
        <v>0</v>
      </c>
    </row>
    <row r="128" spans="1:17" ht="12.75">
      <c r="A128" s="45">
        <v>14</v>
      </c>
      <c r="B128" s="47" t="s">
        <v>15</v>
      </c>
      <c r="C128" s="326"/>
      <c r="D128" s="327"/>
      <c r="E128" s="327"/>
      <c r="F128" s="328">
        <f t="shared" si="15"/>
        <v>0</v>
      </c>
      <c r="G128" s="329"/>
      <c r="H128" s="330"/>
      <c r="I128" s="331"/>
      <c r="J128" s="328">
        <f t="shared" si="16"/>
        <v>0</v>
      </c>
      <c r="K128" s="329"/>
      <c r="L128" s="330"/>
      <c r="M128" s="331"/>
      <c r="N128" s="328">
        <f t="shared" si="17"/>
        <v>0</v>
      </c>
      <c r="O128" s="332"/>
      <c r="P128" s="333"/>
      <c r="Q128" s="328">
        <f t="shared" si="18"/>
        <v>0</v>
      </c>
    </row>
    <row r="129" spans="1:17" ht="12.75">
      <c r="A129" s="45">
        <v>15</v>
      </c>
      <c r="B129" s="47" t="s">
        <v>16</v>
      </c>
      <c r="C129" s="336"/>
      <c r="D129" s="337"/>
      <c r="E129" s="331"/>
      <c r="F129" s="328">
        <f t="shared" si="15"/>
        <v>0</v>
      </c>
      <c r="G129" s="329"/>
      <c r="H129" s="330"/>
      <c r="I129" s="331"/>
      <c r="J129" s="328">
        <f t="shared" si="16"/>
        <v>0</v>
      </c>
      <c r="K129" s="329"/>
      <c r="L129" s="330"/>
      <c r="M129" s="331"/>
      <c r="N129" s="328">
        <f t="shared" si="17"/>
        <v>0</v>
      </c>
      <c r="O129" s="332"/>
      <c r="P129" s="333"/>
      <c r="Q129" s="328">
        <f t="shared" si="18"/>
        <v>0</v>
      </c>
    </row>
    <row r="130" spans="1:17" ht="12.75">
      <c r="A130" s="45">
        <v>16</v>
      </c>
      <c r="B130" s="47" t="s">
        <v>17</v>
      </c>
      <c r="C130" s="338"/>
      <c r="D130" s="339"/>
      <c r="E130" s="340"/>
      <c r="F130" s="328">
        <f t="shared" si="15"/>
        <v>0</v>
      </c>
      <c r="G130" s="338"/>
      <c r="H130" s="339"/>
      <c r="I130" s="340"/>
      <c r="J130" s="328">
        <f t="shared" si="16"/>
        <v>0</v>
      </c>
      <c r="K130" s="338"/>
      <c r="L130" s="339"/>
      <c r="M130" s="340"/>
      <c r="N130" s="328">
        <f t="shared" si="17"/>
        <v>0</v>
      </c>
      <c r="O130" s="332"/>
      <c r="P130" s="333"/>
      <c r="Q130" s="328">
        <f t="shared" si="18"/>
        <v>0</v>
      </c>
    </row>
    <row r="131" spans="1:17" ht="12.75">
      <c r="A131" s="45">
        <v>17</v>
      </c>
      <c r="B131" s="47" t="s">
        <v>18</v>
      </c>
      <c r="C131" s="326"/>
      <c r="D131" s="327"/>
      <c r="E131" s="327"/>
      <c r="F131" s="328">
        <f t="shared" si="15"/>
        <v>0</v>
      </c>
      <c r="G131" s="329"/>
      <c r="H131" s="330"/>
      <c r="I131" s="331"/>
      <c r="J131" s="328">
        <f t="shared" si="16"/>
        <v>0</v>
      </c>
      <c r="K131" s="329"/>
      <c r="L131" s="330"/>
      <c r="M131" s="331"/>
      <c r="N131" s="328">
        <f t="shared" si="17"/>
        <v>0</v>
      </c>
      <c r="O131" s="332"/>
      <c r="P131" s="333"/>
      <c r="Q131" s="328">
        <f t="shared" si="18"/>
        <v>0</v>
      </c>
    </row>
    <row r="132" spans="1:17" ht="12.75">
      <c r="A132" s="45">
        <v>18</v>
      </c>
      <c r="B132" s="47" t="s">
        <v>19</v>
      </c>
      <c r="C132" s="326"/>
      <c r="D132" s="327"/>
      <c r="E132" s="327"/>
      <c r="F132" s="328">
        <f t="shared" si="15"/>
        <v>0</v>
      </c>
      <c r="G132" s="329"/>
      <c r="H132" s="330"/>
      <c r="I132" s="331"/>
      <c r="J132" s="328">
        <f t="shared" si="16"/>
        <v>0</v>
      </c>
      <c r="K132" s="329"/>
      <c r="L132" s="330"/>
      <c r="M132" s="331"/>
      <c r="N132" s="328">
        <f t="shared" si="17"/>
        <v>0</v>
      </c>
      <c r="O132" s="332"/>
      <c r="P132" s="333"/>
      <c r="Q132" s="328">
        <f t="shared" si="18"/>
        <v>0</v>
      </c>
    </row>
    <row r="133" spans="1:17" ht="12.75">
      <c r="A133" s="45">
        <v>19</v>
      </c>
      <c r="B133" s="47" t="s">
        <v>20</v>
      </c>
      <c r="C133" s="326"/>
      <c r="D133" s="327"/>
      <c r="E133" s="327"/>
      <c r="F133" s="328">
        <f t="shared" si="15"/>
        <v>0</v>
      </c>
      <c r="G133" s="329"/>
      <c r="H133" s="330"/>
      <c r="I133" s="331"/>
      <c r="J133" s="328">
        <f t="shared" si="16"/>
        <v>0</v>
      </c>
      <c r="K133" s="329"/>
      <c r="L133" s="330"/>
      <c r="M133" s="331"/>
      <c r="N133" s="328">
        <f t="shared" si="17"/>
        <v>0</v>
      </c>
      <c r="O133" s="332"/>
      <c r="P133" s="333"/>
      <c r="Q133" s="328">
        <f t="shared" si="18"/>
        <v>0</v>
      </c>
    </row>
    <row r="134" spans="1:17" ht="12.75">
      <c r="A134" s="45">
        <v>20</v>
      </c>
      <c r="B134" s="47" t="s">
        <v>21</v>
      </c>
      <c r="C134" s="326"/>
      <c r="D134" s="327"/>
      <c r="E134" s="327"/>
      <c r="F134" s="328">
        <f t="shared" si="15"/>
        <v>0</v>
      </c>
      <c r="G134" s="329"/>
      <c r="H134" s="330"/>
      <c r="I134" s="331"/>
      <c r="J134" s="328">
        <f t="shared" si="16"/>
        <v>0</v>
      </c>
      <c r="K134" s="329"/>
      <c r="L134" s="330"/>
      <c r="M134" s="331"/>
      <c r="N134" s="328">
        <f t="shared" si="17"/>
        <v>0</v>
      </c>
      <c r="O134" s="332"/>
      <c r="P134" s="333"/>
      <c r="Q134" s="328">
        <f t="shared" si="18"/>
        <v>0</v>
      </c>
    </row>
    <row r="135" spans="1:17" ht="12.75">
      <c r="A135" s="45">
        <v>21</v>
      </c>
      <c r="B135" s="47" t="s">
        <v>22</v>
      </c>
      <c r="C135" s="326"/>
      <c r="D135" s="327"/>
      <c r="E135" s="327"/>
      <c r="F135" s="328">
        <f t="shared" si="15"/>
        <v>0</v>
      </c>
      <c r="G135" s="329"/>
      <c r="H135" s="330"/>
      <c r="I135" s="331"/>
      <c r="J135" s="328">
        <f t="shared" si="16"/>
        <v>0</v>
      </c>
      <c r="K135" s="329"/>
      <c r="L135" s="330"/>
      <c r="M135" s="331"/>
      <c r="N135" s="328">
        <f t="shared" si="17"/>
        <v>0</v>
      </c>
      <c r="O135" s="332"/>
      <c r="P135" s="333"/>
      <c r="Q135" s="328">
        <f t="shared" si="18"/>
        <v>0</v>
      </c>
    </row>
    <row r="136" spans="1:17" ht="12.75">
      <c r="A136" s="45">
        <v>22</v>
      </c>
      <c r="B136" s="47" t="s">
        <v>23</v>
      </c>
      <c r="C136" s="326"/>
      <c r="D136" s="327"/>
      <c r="E136" s="327"/>
      <c r="F136" s="328">
        <f t="shared" si="15"/>
        <v>0</v>
      </c>
      <c r="G136" s="329"/>
      <c r="H136" s="330"/>
      <c r="I136" s="331"/>
      <c r="J136" s="328">
        <f t="shared" si="16"/>
        <v>0</v>
      </c>
      <c r="K136" s="329"/>
      <c r="L136" s="330"/>
      <c r="M136" s="331"/>
      <c r="N136" s="328">
        <f t="shared" si="17"/>
        <v>0</v>
      </c>
      <c r="O136" s="332"/>
      <c r="P136" s="333"/>
      <c r="Q136" s="328">
        <f t="shared" si="18"/>
        <v>0</v>
      </c>
    </row>
    <row r="137" spans="1:17" ht="12.75">
      <c r="A137" s="45">
        <v>23</v>
      </c>
      <c r="B137" s="47" t="s">
        <v>24</v>
      </c>
      <c r="C137" s="326"/>
      <c r="D137" s="327"/>
      <c r="E137" s="327"/>
      <c r="F137" s="328">
        <f t="shared" si="15"/>
        <v>0</v>
      </c>
      <c r="G137" s="329"/>
      <c r="H137" s="330"/>
      <c r="I137" s="331"/>
      <c r="J137" s="328">
        <f t="shared" si="16"/>
        <v>0</v>
      </c>
      <c r="K137" s="329"/>
      <c r="L137" s="330"/>
      <c r="M137" s="331"/>
      <c r="N137" s="328">
        <f t="shared" si="17"/>
        <v>0</v>
      </c>
      <c r="O137" s="332"/>
      <c r="P137" s="333"/>
      <c r="Q137" s="328">
        <f t="shared" si="18"/>
        <v>0</v>
      </c>
    </row>
    <row r="138" spans="1:17" ht="12.75">
      <c r="A138" s="45">
        <v>24</v>
      </c>
      <c r="B138" s="47" t="s">
        <v>25</v>
      </c>
      <c r="C138" s="326"/>
      <c r="D138" s="327"/>
      <c r="E138" s="327"/>
      <c r="F138" s="328">
        <f t="shared" si="15"/>
        <v>0</v>
      </c>
      <c r="G138" s="329"/>
      <c r="H138" s="330"/>
      <c r="I138" s="331"/>
      <c r="J138" s="328">
        <f t="shared" si="16"/>
        <v>0</v>
      </c>
      <c r="K138" s="329"/>
      <c r="L138" s="330"/>
      <c r="M138" s="331"/>
      <c r="N138" s="328">
        <f t="shared" si="17"/>
        <v>0</v>
      </c>
      <c r="O138" s="332"/>
      <c r="P138" s="333"/>
      <c r="Q138" s="328">
        <f t="shared" si="18"/>
        <v>0</v>
      </c>
    </row>
    <row r="139" spans="1:17" ht="12.75">
      <c r="A139" s="45">
        <v>25</v>
      </c>
      <c r="B139" s="47" t="s">
        <v>26</v>
      </c>
      <c r="C139" s="326"/>
      <c r="D139" s="327"/>
      <c r="E139" s="327"/>
      <c r="F139" s="328">
        <f t="shared" si="15"/>
        <v>0</v>
      </c>
      <c r="G139" s="329"/>
      <c r="H139" s="330"/>
      <c r="I139" s="331"/>
      <c r="J139" s="328">
        <f t="shared" si="16"/>
        <v>0</v>
      </c>
      <c r="K139" s="329"/>
      <c r="L139" s="330"/>
      <c r="M139" s="331"/>
      <c r="N139" s="328">
        <f t="shared" si="17"/>
        <v>0</v>
      </c>
      <c r="O139" s="332"/>
      <c r="P139" s="333"/>
      <c r="Q139" s="328">
        <f t="shared" si="18"/>
        <v>0</v>
      </c>
    </row>
    <row r="140" spans="1:17" ht="12.75">
      <c r="A140" s="188">
        <v>26</v>
      </c>
      <c r="B140" s="49" t="s">
        <v>78</v>
      </c>
      <c r="C140" s="341"/>
      <c r="D140" s="342"/>
      <c r="E140" s="343"/>
      <c r="F140" s="328">
        <f t="shared" si="15"/>
        <v>0</v>
      </c>
      <c r="G140" s="341"/>
      <c r="H140" s="342"/>
      <c r="I140" s="343"/>
      <c r="J140" s="328">
        <f t="shared" si="16"/>
        <v>0</v>
      </c>
      <c r="K140" s="341"/>
      <c r="L140" s="342"/>
      <c r="M140" s="343"/>
      <c r="N140" s="328">
        <f t="shared" si="17"/>
        <v>0</v>
      </c>
      <c r="O140" s="344"/>
      <c r="P140" s="345"/>
      <c r="Q140" s="328">
        <f t="shared" si="18"/>
        <v>0</v>
      </c>
    </row>
    <row r="141" spans="1:17" ht="15.75" customHeight="1" thickBot="1">
      <c r="A141" s="148">
        <v>27</v>
      </c>
      <c r="B141" s="59" t="s">
        <v>52</v>
      </c>
      <c r="C141" s="341"/>
      <c r="D141" s="342"/>
      <c r="E141" s="343"/>
      <c r="F141" s="346">
        <f t="shared" si="15"/>
        <v>0</v>
      </c>
      <c r="G141" s="341"/>
      <c r="H141" s="342"/>
      <c r="I141" s="343"/>
      <c r="J141" s="346">
        <f t="shared" si="16"/>
        <v>0</v>
      </c>
      <c r="K141" s="341"/>
      <c r="L141" s="342"/>
      <c r="M141" s="343"/>
      <c r="N141" s="346">
        <f t="shared" si="17"/>
        <v>0</v>
      </c>
      <c r="O141" s="344"/>
      <c r="P141" s="345"/>
      <c r="Q141" s="346">
        <f t="shared" si="18"/>
        <v>0</v>
      </c>
    </row>
    <row r="142" spans="1:17" ht="16.5" thickBot="1">
      <c r="A142" s="917" t="s">
        <v>79</v>
      </c>
      <c r="B142" s="918"/>
      <c r="C142" s="348">
        <f aca="true" t="shared" si="19" ref="C142:M142">SUM(C115:C141)</f>
        <v>0</v>
      </c>
      <c r="D142" s="349">
        <f t="shared" si="19"/>
        <v>0</v>
      </c>
      <c r="E142" s="349">
        <f t="shared" si="19"/>
        <v>0</v>
      </c>
      <c r="F142" s="349">
        <f t="shared" si="19"/>
        <v>0</v>
      </c>
      <c r="G142" s="349">
        <f t="shared" si="19"/>
        <v>0</v>
      </c>
      <c r="H142" s="349">
        <f t="shared" si="19"/>
        <v>0</v>
      </c>
      <c r="I142" s="349">
        <f t="shared" si="19"/>
        <v>0</v>
      </c>
      <c r="J142" s="349">
        <f t="shared" si="19"/>
        <v>0</v>
      </c>
      <c r="K142" s="349">
        <f t="shared" si="19"/>
        <v>0</v>
      </c>
      <c r="L142" s="349">
        <f t="shared" si="19"/>
        <v>0</v>
      </c>
      <c r="M142" s="349">
        <f t="shared" si="19"/>
        <v>0</v>
      </c>
      <c r="N142" s="349">
        <f>K142+L142+M142</f>
        <v>0</v>
      </c>
      <c r="O142" s="349">
        <f>SUM(O115:O141)</f>
        <v>0</v>
      </c>
      <c r="P142" s="349">
        <f>SUM(P115:P141)</f>
        <v>0</v>
      </c>
      <c r="Q142" s="353">
        <f>SUM(Q115:Q141)</f>
        <v>0</v>
      </c>
    </row>
    <row r="144" spans="5:17" ht="15.75">
      <c r="E144" s="351"/>
      <c r="F144" s="352">
        <f>C142+D142+E142</f>
        <v>0</v>
      </c>
      <c r="G144" s="351"/>
      <c r="H144" s="351"/>
      <c r="I144" s="351"/>
      <c r="J144" s="352">
        <f>G142+H142+I142</f>
        <v>0</v>
      </c>
      <c r="K144" s="351"/>
      <c r="L144" s="351"/>
      <c r="M144" s="351"/>
      <c r="N144" s="352">
        <f>K142+L142+M142</f>
        <v>0</v>
      </c>
      <c r="O144" s="351"/>
      <c r="P144" s="351"/>
      <c r="Q144" s="352">
        <f>O142+P142</f>
        <v>0</v>
      </c>
    </row>
    <row r="146" spans="2:17" ht="15">
      <c r="B146" s="12" t="s">
        <v>66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 customHeight="1" thickBot="1">
      <c r="A147" s="902" t="s">
        <v>67</v>
      </c>
      <c r="B147" s="902"/>
      <c r="C147" s="903" t="s">
        <v>123</v>
      </c>
      <c r="D147" s="903"/>
      <c r="E147" s="903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</row>
    <row r="148" spans="1:17" ht="17.25" customHeight="1" thickBot="1">
      <c r="A148" s="904" t="s">
        <v>0</v>
      </c>
      <c r="B148" s="904" t="s">
        <v>1</v>
      </c>
      <c r="C148" s="907" t="s">
        <v>69</v>
      </c>
      <c r="D148" s="908"/>
      <c r="E148" s="908"/>
      <c r="F148" s="908"/>
      <c r="G148" s="908"/>
      <c r="H148" s="908"/>
      <c r="I148" s="908"/>
      <c r="J148" s="908"/>
      <c r="K148" s="909" t="s">
        <v>70</v>
      </c>
      <c r="L148" s="910"/>
      <c r="M148" s="910"/>
      <c r="N148" s="911"/>
      <c r="O148" s="910" t="s">
        <v>71</v>
      </c>
      <c r="P148" s="910"/>
      <c r="Q148" s="911"/>
    </row>
    <row r="149" spans="1:17" ht="22.5" customHeight="1" thickBot="1">
      <c r="A149" s="905"/>
      <c r="B149" s="905"/>
      <c r="C149" s="907" t="s">
        <v>40</v>
      </c>
      <c r="D149" s="908"/>
      <c r="E149" s="908"/>
      <c r="F149" s="908"/>
      <c r="G149" s="907" t="s">
        <v>41</v>
      </c>
      <c r="H149" s="908"/>
      <c r="I149" s="908"/>
      <c r="J149" s="908"/>
      <c r="K149" s="912"/>
      <c r="L149" s="913"/>
      <c r="M149" s="913"/>
      <c r="N149" s="914"/>
      <c r="O149" s="915"/>
      <c r="P149" s="915"/>
      <c r="Q149" s="916"/>
    </row>
    <row r="150" spans="1:17" ht="23.25" thickBot="1">
      <c r="A150" s="906"/>
      <c r="B150" s="912"/>
      <c r="C150" s="354" t="s">
        <v>72</v>
      </c>
      <c r="D150" s="355" t="s">
        <v>73</v>
      </c>
      <c r="E150" s="355" t="s">
        <v>74</v>
      </c>
      <c r="F150" s="356" t="s">
        <v>75</v>
      </c>
      <c r="G150" s="322" t="s">
        <v>72</v>
      </c>
      <c r="H150" s="738" t="s">
        <v>73</v>
      </c>
      <c r="I150" s="355" t="s">
        <v>74</v>
      </c>
      <c r="J150" s="356" t="s">
        <v>75</v>
      </c>
      <c r="K150" s="354" t="s">
        <v>72</v>
      </c>
      <c r="L150" s="355" t="s">
        <v>73</v>
      </c>
      <c r="M150" s="355" t="s">
        <v>74</v>
      </c>
      <c r="N150" s="356" t="s">
        <v>75</v>
      </c>
      <c r="O150" s="354" t="s">
        <v>76</v>
      </c>
      <c r="P150" s="356" t="s">
        <v>77</v>
      </c>
      <c r="Q150" s="323" t="s">
        <v>75</v>
      </c>
    </row>
    <row r="151" spans="1:23" ht="12.75">
      <c r="A151" s="194">
        <v>1</v>
      </c>
      <c r="B151" s="357" t="s">
        <v>2</v>
      </c>
      <c r="C151" s="358">
        <v>151</v>
      </c>
      <c r="D151" s="359">
        <v>56</v>
      </c>
      <c r="E151" s="359">
        <v>34</v>
      </c>
      <c r="F151" s="360">
        <v>241</v>
      </c>
      <c r="G151" s="358">
        <v>253</v>
      </c>
      <c r="H151" s="359">
        <v>49</v>
      </c>
      <c r="I151" s="359">
        <v>6</v>
      </c>
      <c r="J151" s="360">
        <v>308</v>
      </c>
      <c r="K151" s="358">
        <v>48</v>
      </c>
      <c r="L151" s="359">
        <v>4</v>
      </c>
      <c r="M151" s="359">
        <v>0</v>
      </c>
      <c r="N151" s="360">
        <v>52</v>
      </c>
      <c r="O151" s="361">
        <v>436</v>
      </c>
      <c r="P151" s="362">
        <v>165</v>
      </c>
      <c r="Q151" s="363">
        <v>601</v>
      </c>
      <c r="R151" s="176" t="s">
        <v>60</v>
      </c>
      <c r="S151" s="364"/>
      <c r="T151" s="365"/>
      <c r="U151" s="366"/>
      <c r="V151" s="26"/>
      <c r="W151" s="26"/>
    </row>
    <row r="152" spans="1:23" ht="12.75">
      <c r="A152" s="194"/>
      <c r="B152" s="367"/>
      <c r="C152" s="368">
        <v>157</v>
      </c>
      <c r="D152" s="330">
        <v>56</v>
      </c>
      <c r="E152" s="330">
        <v>34</v>
      </c>
      <c r="F152" s="369">
        <v>247</v>
      </c>
      <c r="G152" s="368">
        <v>247</v>
      </c>
      <c r="H152" s="330">
        <v>49</v>
      </c>
      <c r="I152" s="330">
        <v>6</v>
      </c>
      <c r="J152" s="369">
        <v>302</v>
      </c>
      <c r="K152" s="368">
        <v>48</v>
      </c>
      <c r="L152" s="330">
        <v>4</v>
      </c>
      <c r="M152" s="330">
        <v>0</v>
      </c>
      <c r="N152" s="369">
        <v>52</v>
      </c>
      <c r="O152" s="370">
        <v>437</v>
      </c>
      <c r="P152" s="371">
        <v>164</v>
      </c>
      <c r="Q152" s="372">
        <v>601</v>
      </c>
      <c r="R152" s="177" t="s">
        <v>61</v>
      </c>
      <c r="S152" s="364"/>
      <c r="T152" s="365"/>
      <c r="U152" s="366"/>
      <c r="V152" s="26"/>
      <c r="W152" s="26"/>
    </row>
    <row r="153" spans="1:23" ht="13.5" thickBot="1">
      <c r="A153" s="373"/>
      <c r="B153" s="374"/>
      <c r="C153" s="375">
        <f>C151/C152</f>
        <v>0.9617834394904459</v>
      </c>
      <c r="D153" s="376">
        <f>D152/D151</f>
        <v>1</v>
      </c>
      <c r="E153" s="376">
        <f>E152/E151</f>
        <v>1</v>
      </c>
      <c r="F153" s="208">
        <f>F151/F152</f>
        <v>0.9757085020242915</v>
      </c>
      <c r="G153" s="375">
        <f>G152/G151</f>
        <v>0.9762845849802372</v>
      </c>
      <c r="H153" s="376">
        <f>H151/H152</f>
        <v>1</v>
      </c>
      <c r="I153" s="376">
        <f>I152/I151</f>
        <v>1</v>
      </c>
      <c r="J153" s="208">
        <f>J152/J151</f>
        <v>0.9805194805194806</v>
      </c>
      <c r="K153" s="375">
        <f>K152/K151</f>
        <v>1</v>
      </c>
      <c r="L153" s="376">
        <f aca="true" t="shared" si="20" ref="L153:Q153">L151/L152</f>
        <v>1</v>
      </c>
      <c r="M153" s="376" t="e">
        <f t="shared" si="20"/>
        <v>#DIV/0!</v>
      </c>
      <c r="N153" s="208">
        <f t="shared" si="20"/>
        <v>1</v>
      </c>
      <c r="O153" s="375">
        <f t="shared" si="20"/>
        <v>0.9977116704805492</v>
      </c>
      <c r="P153" s="377">
        <f>P152/P151</f>
        <v>0.9939393939393939</v>
      </c>
      <c r="Q153" s="378">
        <f t="shared" si="20"/>
        <v>1</v>
      </c>
      <c r="R153" s="178" t="s">
        <v>62</v>
      </c>
      <c r="S153" s="364"/>
      <c r="T153" s="365"/>
      <c r="U153" s="366"/>
      <c r="V153" s="26"/>
      <c r="W153" s="26"/>
    </row>
    <row r="154" spans="1:23" ht="12.75">
      <c r="A154" s="192">
        <v>2</v>
      </c>
      <c r="B154" s="357" t="s">
        <v>3</v>
      </c>
      <c r="C154" s="358">
        <v>178</v>
      </c>
      <c r="D154" s="359">
        <v>59</v>
      </c>
      <c r="E154" s="359">
        <v>31</v>
      </c>
      <c r="F154" s="360">
        <v>268</v>
      </c>
      <c r="G154" s="358">
        <v>196</v>
      </c>
      <c r="H154" s="359">
        <v>61</v>
      </c>
      <c r="I154" s="359">
        <v>13</v>
      </c>
      <c r="J154" s="360">
        <v>270</v>
      </c>
      <c r="K154" s="358">
        <v>84</v>
      </c>
      <c r="L154" s="359">
        <v>5</v>
      </c>
      <c r="M154" s="359">
        <v>3</v>
      </c>
      <c r="N154" s="360">
        <v>92</v>
      </c>
      <c r="O154" s="361">
        <v>469</v>
      </c>
      <c r="P154" s="362">
        <v>161</v>
      </c>
      <c r="Q154" s="363">
        <v>630</v>
      </c>
      <c r="R154" s="176" t="s">
        <v>60</v>
      </c>
      <c r="S154" s="364"/>
      <c r="T154" s="365"/>
      <c r="U154" s="366"/>
      <c r="V154" s="26"/>
      <c r="W154" s="26"/>
    </row>
    <row r="155" spans="1:23" ht="12.75">
      <c r="A155" s="45"/>
      <c r="B155" s="367"/>
      <c r="C155" s="368">
        <v>177</v>
      </c>
      <c r="D155" s="330">
        <v>59</v>
      </c>
      <c r="E155" s="330">
        <v>31</v>
      </c>
      <c r="F155" s="369">
        <v>267</v>
      </c>
      <c r="G155" s="368">
        <v>196</v>
      </c>
      <c r="H155" s="330">
        <v>61</v>
      </c>
      <c r="I155" s="330">
        <v>13</v>
      </c>
      <c r="J155" s="369">
        <v>270</v>
      </c>
      <c r="K155" s="368">
        <v>85</v>
      </c>
      <c r="L155" s="330">
        <v>5</v>
      </c>
      <c r="M155" s="330">
        <v>3</v>
      </c>
      <c r="N155" s="369">
        <v>93</v>
      </c>
      <c r="O155" s="370">
        <v>469</v>
      </c>
      <c r="P155" s="371">
        <v>161</v>
      </c>
      <c r="Q155" s="372">
        <v>630</v>
      </c>
      <c r="R155" s="177" t="s">
        <v>61</v>
      </c>
      <c r="S155" s="364"/>
      <c r="T155" s="365"/>
      <c r="U155" s="366"/>
      <c r="V155" s="26"/>
      <c r="W155" s="26"/>
    </row>
    <row r="156" spans="1:23" ht="13.5" thickBot="1">
      <c r="A156" s="193"/>
      <c r="B156" s="374"/>
      <c r="C156" s="379">
        <f>C155/C154</f>
        <v>0.9943820224719101</v>
      </c>
      <c r="D156" s="380">
        <f>D155/D154</f>
        <v>1</v>
      </c>
      <c r="E156" s="380">
        <f>E154/E155</f>
        <v>1</v>
      </c>
      <c r="F156" s="205">
        <f>F155/F154</f>
        <v>0.996268656716418</v>
      </c>
      <c r="G156" s="379">
        <f>G154/G155</f>
        <v>1</v>
      </c>
      <c r="H156" s="380">
        <f>H155/H154</f>
        <v>1</v>
      </c>
      <c r="I156" s="380">
        <f>I155/I154</f>
        <v>1</v>
      </c>
      <c r="J156" s="205">
        <f>J154/J155</f>
        <v>1</v>
      </c>
      <c r="K156" s="379">
        <f>K154/K155</f>
        <v>0.9882352941176471</v>
      </c>
      <c r="L156" s="380">
        <f>L155/L154</f>
        <v>1</v>
      </c>
      <c r="M156" s="380">
        <v>1</v>
      </c>
      <c r="N156" s="205">
        <f>N154/N155</f>
        <v>0.989247311827957</v>
      </c>
      <c r="O156" s="379">
        <f>O154/O155</f>
        <v>1</v>
      </c>
      <c r="P156" s="381">
        <f>P155/P154</f>
        <v>1</v>
      </c>
      <c r="Q156" s="382">
        <f>Q154/Q155</f>
        <v>1</v>
      </c>
      <c r="R156" s="178" t="s">
        <v>62</v>
      </c>
      <c r="S156" s="364"/>
      <c r="T156" s="365"/>
      <c r="U156" s="366"/>
      <c r="V156" s="26"/>
      <c r="W156" s="26"/>
    </row>
    <row r="157" spans="1:23" ht="12.75">
      <c r="A157" s="194">
        <v>3</v>
      </c>
      <c r="B157" s="383" t="s">
        <v>4</v>
      </c>
      <c r="C157" s="358">
        <v>575</v>
      </c>
      <c r="D157" s="359">
        <v>168</v>
      </c>
      <c r="E157" s="359">
        <v>606</v>
      </c>
      <c r="F157" s="360">
        <v>1349</v>
      </c>
      <c r="G157" s="358">
        <v>805</v>
      </c>
      <c r="H157" s="359">
        <v>156</v>
      </c>
      <c r="I157" s="359">
        <v>252</v>
      </c>
      <c r="J157" s="360">
        <v>1213</v>
      </c>
      <c r="K157" s="358">
        <v>179</v>
      </c>
      <c r="L157" s="359">
        <v>36</v>
      </c>
      <c r="M157" s="359">
        <v>16</v>
      </c>
      <c r="N157" s="360">
        <v>231</v>
      </c>
      <c r="O157" s="361">
        <v>1910</v>
      </c>
      <c r="P157" s="362">
        <v>883</v>
      </c>
      <c r="Q157" s="363">
        <v>2793</v>
      </c>
      <c r="R157" s="176" t="s">
        <v>60</v>
      </c>
      <c r="S157" s="364"/>
      <c r="T157" s="365"/>
      <c r="U157" s="366"/>
      <c r="V157" s="26"/>
      <c r="W157" s="26"/>
    </row>
    <row r="158" spans="1:23" ht="12.75">
      <c r="A158" s="45"/>
      <c r="B158" s="384"/>
      <c r="C158" s="368">
        <v>576</v>
      </c>
      <c r="D158" s="330">
        <v>169</v>
      </c>
      <c r="E158" s="330">
        <v>607</v>
      </c>
      <c r="F158" s="369">
        <v>1352</v>
      </c>
      <c r="G158" s="368">
        <v>806</v>
      </c>
      <c r="H158" s="330">
        <v>156</v>
      </c>
      <c r="I158" s="330">
        <v>253</v>
      </c>
      <c r="J158" s="369">
        <v>1215</v>
      </c>
      <c r="K158" s="368">
        <v>178</v>
      </c>
      <c r="L158" s="330">
        <v>36</v>
      </c>
      <c r="M158" s="330">
        <v>17</v>
      </c>
      <c r="N158" s="369">
        <v>231</v>
      </c>
      <c r="O158" s="370">
        <v>1916</v>
      </c>
      <c r="P158" s="371">
        <v>882</v>
      </c>
      <c r="Q158" s="372">
        <v>2798</v>
      </c>
      <c r="R158" s="177" t="s">
        <v>61</v>
      </c>
      <c r="S158" s="364"/>
      <c r="T158" s="365"/>
      <c r="U158" s="366"/>
      <c r="V158" s="26"/>
      <c r="W158" s="26"/>
    </row>
    <row r="159" spans="1:23" ht="13.5" thickBot="1">
      <c r="A159" s="188"/>
      <c r="B159" s="385"/>
      <c r="C159" s="379">
        <f>C157/C158</f>
        <v>0.9982638888888888</v>
      </c>
      <c r="D159" s="380">
        <f>D157/D158</f>
        <v>0.9940828402366864</v>
      </c>
      <c r="E159" s="380">
        <f>F157/F158</f>
        <v>0.9977810650887574</v>
      </c>
      <c r="F159" s="205">
        <f>F157/F158</f>
        <v>0.9977810650887574</v>
      </c>
      <c r="G159" s="379">
        <f>G157/G158</f>
        <v>0.9987593052109182</v>
      </c>
      <c r="H159" s="380">
        <f>H158/H157</f>
        <v>1</v>
      </c>
      <c r="I159" s="380">
        <f>I157/I158</f>
        <v>0.9960474308300395</v>
      </c>
      <c r="J159" s="205">
        <f>J157/J158</f>
        <v>0.9983539094650206</v>
      </c>
      <c r="K159" s="379">
        <f>K158/K157</f>
        <v>0.994413407821229</v>
      </c>
      <c r="L159" s="380">
        <f>L158/L157</f>
        <v>1</v>
      </c>
      <c r="M159" s="380">
        <f>M157/M158</f>
        <v>0.9411764705882353</v>
      </c>
      <c r="N159" s="205">
        <f>N157/N158</f>
        <v>1</v>
      </c>
      <c r="O159" s="379">
        <f>O157/O158</f>
        <v>0.9968684759916493</v>
      </c>
      <c r="P159" s="381">
        <f>P158/P157</f>
        <v>0.9988674971687429</v>
      </c>
      <c r="Q159" s="382">
        <f>Q157/Q158</f>
        <v>0.9982130092923517</v>
      </c>
      <c r="R159" s="178" t="s">
        <v>62</v>
      </c>
      <c r="S159" s="364"/>
      <c r="T159" s="365"/>
      <c r="U159" s="366"/>
      <c r="V159" s="26"/>
      <c r="W159" s="26"/>
    </row>
    <row r="160" spans="1:23" ht="12.75">
      <c r="A160" s="192">
        <v>4</v>
      </c>
      <c r="B160" s="386" t="s">
        <v>5</v>
      </c>
      <c r="C160" s="358">
        <v>326</v>
      </c>
      <c r="D160" s="359">
        <v>81</v>
      </c>
      <c r="E160" s="359">
        <v>112</v>
      </c>
      <c r="F160" s="360">
        <v>519</v>
      </c>
      <c r="G160" s="358">
        <v>403</v>
      </c>
      <c r="H160" s="359">
        <v>93</v>
      </c>
      <c r="I160" s="359">
        <v>46</v>
      </c>
      <c r="J160" s="360">
        <v>542</v>
      </c>
      <c r="K160" s="358">
        <v>32</v>
      </c>
      <c r="L160" s="359">
        <v>8</v>
      </c>
      <c r="M160" s="359">
        <v>3</v>
      </c>
      <c r="N160" s="360">
        <v>43</v>
      </c>
      <c r="O160" s="361">
        <v>768</v>
      </c>
      <c r="P160" s="362">
        <v>336</v>
      </c>
      <c r="Q160" s="363">
        <v>1104</v>
      </c>
      <c r="R160" s="176" t="s">
        <v>60</v>
      </c>
      <c r="S160" s="364"/>
      <c r="T160" s="365"/>
      <c r="U160" s="366"/>
      <c r="V160" s="26"/>
      <c r="W160" s="26"/>
    </row>
    <row r="161" spans="1:23" ht="12.75">
      <c r="A161" s="45"/>
      <c r="B161" s="384"/>
      <c r="C161" s="368">
        <v>326</v>
      </c>
      <c r="D161" s="330">
        <v>81</v>
      </c>
      <c r="E161" s="330">
        <v>112</v>
      </c>
      <c r="F161" s="369">
        <v>519</v>
      </c>
      <c r="G161" s="368">
        <v>404</v>
      </c>
      <c r="H161" s="330">
        <v>93</v>
      </c>
      <c r="I161" s="330">
        <v>46</v>
      </c>
      <c r="J161" s="369">
        <v>543</v>
      </c>
      <c r="K161" s="368">
        <v>32</v>
      </c>
      <c r="L161" s="330">
        <v>8</v>
      </c>
      <c r="M161" s="330">
        <v>3</v>
      </c>
      <c r="N161" s="369">
        <v>43</v>
      </c>
      <c r="O161" s="370">
        <v>769</v>
      </c>
      <c r="P161" s="371">
        <v>336</v>
      </c>
      <c r="Q161" s="372">
        <v>1105</v>
      </c>
      <c r="R161" s="177" t="s">
        <v>61</v>
      </c>
      <c r="S161" s="364"/>
      <c r="T161" s="365"/>
      <c r="U161" s="366"/>
      <c r="V161" s="26"/>
      <c r="W161" s="26"/>
    </row>
    <row r="162" spans="1:23" ht="13.5" thickBot="1">
      <c r="A162" s="193"/>
      <c r="B162" s="387"/>
      <c r="C162" s="379">
        <f>C160/C161</f>
        <v>1</v>
      </c>
      <c r="D162" s="380">
        <f aca="true" t="shared" si="21" ref="D162:Q162">D160/D161</f>
        <v>1</v>
      </c>
      <c r="E162" s="380">
        <f t="shared" si="21"/>
        <v>1</v>
      </c>
      <c r="F162" s="205">
        <f t="shared" si="21"/>
        <v>1</v>
      </c>
      <c r="G162" s="379">
        <f t="shared" si="21"/>
        <v>0.9975247524752475</v>
      </c>
      <c r="H162" s="380">
        <f t="shared" si="21"/>
        <v>1</v>
      </c>
      <c r="I162" s="380">
        <f t="shared" si="21"/>
        <v>1</v>
      </c>
      <c r="J162" s="205">
        <f t="shared" si="21"/>
        <v>0.998158379373849</v>
      </c>
      <c r="K162" s="379">
        <f t="shared" si="21"/>
        <v>1</v>
      </c>
      <c r="L162" s="380">
        <f t="shared" si="21"/>
        <v>1</v>
      </c>
      <c r="M162" s="380">
        <f t="shared" si="21"/>
        <v>1</v>
      </c>
      <c r="N162" s="205">
        <f t="shared" si="21"/>
        <v>1</v>
      </c>
      <c r="O162" s="379">
        <f>O161/O160</f>
        <v>1.0013020833333333</v>
      </c>
      <c r="P162" s="381">
        <f t="shared" si="21"/>
        <v>1</v>
      </c>
      <c r="Q162" s="382">
        <f t="shared" si="21"/>
        <v>0.9990950226244344</v>
      </c>
      <c r="R162" s="178" t="s">
        <v>62</v>
      </c>
      <c r="S162" s="364"/>
      <c r="T162" s="365"/>
      <c r="U162" s="366"/>
      <c r="V162" s="26"/>
      <c r="W162" s="26"/>
    </row>
    <row r="163" spans="1:23" ht="12.75">
      <c r="A163" s="192">
        <v>5</v>
      </c>
      <c r="B163" s="386" t="s">
        <v>6</v>
      </c>
      <c r="C163" s="358">
        <v>318</v>
      </c>
      <c r="D163" s="359">
        <v>70</v>
      </c>
      <c r="E163" s="359">
        <v>63</v>
      </c>
      <c r="F163" s="360">
        <v>451</v>
      </c>
      <c r="G163" s="358">
        <v>248</v>
      </c>
      <c r="H163" s="359">
        <v>53</v>
      </c>
      <c r="I163" s="359">
        <v>17</v>
      </c>
      <c r="J163" s="360">
        <v>318</v>
      </c>
      <c r="K163" s="358">
        <v>71</v>
      </c>
      <c r="L163" s="359">
        <v>2</v>
      </c>
      <c r="M163" s="359">
        <v>1</v>
      </c>
      <c r="N163" s="360">
        <v>74</v>
      </c>
      <c r="O163" s="361">
        <v>591</v>
      </c>
      <c r="P163" s="362">
        <v>252</v>
      </c>
      <c r="Q163" s="363">
        <v>843</v>
      </c>
      <c r="R163" s="176" t="s">
        <v>60</v>
      </c>
      <c r="S163" s="364"/>
      <c r="T163" s="365"/>
      <c r="U163" s="366"/>
      <c r="V163" s="26"/>
      <c r="W163" s="26"/>
    </row>
    <row r="164" spans="1:23" ht="12.75">
      <c r="A164" s="45"/>
      <c r="B164" s="384"/>
      <c r="C164" s="368">
        <v>318</v>
      </c>
      <c r="D164" s="330">
        <v>70</v>
      </c>
      <c r="E164" s="330">
        <v>63</v>
      </c>
      <c r="F164" s="369">
        <v>451</v>
      </c>
      <c r="G164" s="368">
        <v>248</v>
      </c>
      <c r="H164" s="330">
        <v>53</v>
      </c>
      <c r="I164" s="330">
        <v>17</v>
      </c>
      <c r="J164" s="369">
        <v>318</v>
      </c>
      <c r="K164" s="368">
        <v>71</v>
      </c>
      <c r="L164" s="330">
        <v>2</v>
      </c>
      <c r="M164" s="330">
        <v>1</v>
      </c>
      <c r="N164" s="369">
        <v>74</v>
      </c>
      <c r="O164" s="370">
        <v>591</v>
      </c>
      <c r="P164" s="371">
        <v>252</v>
      </c>
      <c r="Q164" s="372">
        <v>843</v>
      </c>
      <c r="R164" s="177" t="s">
        <v>61</v>
      </c>
      <c r="S164" s="364"/>
      <c r="T164" s="365"/>
      <c r="U164" s="366"/>
      <c r="V164" s="26"/>
      <c r="W164" s="26"/>
    </row>
    <row r="165" spans="1:23" ht="13.5" thickBot="1">
      <c r="A165" s="193"/>
      <c r="B165" s="387"/>
      <c r="C165" s="379">
        <f>C163/C164</f>
        <v>1</v>
      </c>
      <c r="D165" s="380">
        <f aca="true" t="shared" si="22" ref="D165:Q165">D163/D164</f>
        <v>1</v>
      </c>
      <c r="E165" s="380">
        <f t="shared" si="22"/>
        <v>1</v>
      </c>
      <c r="F165" s="205">
        <f t="shared" si="22"/>
        <v>1</v>
      </c>
      <c r="G165" s="379">
        <f t="shared" si="22"/>
        <v>1</v>
      </c>
      <c r="H165" s="380">
        <f t="shared" si="22"/>
        <v>1</v>
      </c>
      <c r="I165" s="380">
        <f t="shared" si="22"/>
        <v>1</v>
      </c>
      <c r="J165" s="205">
        <f t="shared" si="22"/>
        <v>1</v>
      </c>
      <c r="K165" s="379">
        <f t="shared" si="22"/>
        <v>1</v>
      </c>
      <c r="L165" s="380">
        <f t="shared" si="22"/>
        <v>1</v>
      </c>
      <c r="M165" s="380">
        <f t="shared" si="22"/>
        <v>1</v>
      </c>
      <c r="N165" s="205">
        <f t="shared" si="22"/>
        <v>1</v>
      </c>
      <c r="O165" s="379">
        <f t="shared" si="22"/>
        <v>1</v>
      </c>
      <c r="P165" s="381">
        <f t="shared" si="22"/>
        <v>1</v>
      </c>
      <c r="Q165" s="382">
        <f t="shared" si="22"/>
        <v>1</v>
      </c>
      <c r="R165" s="178" t="s">
        <v>62</v>
      </c>
      <c r="S165" s="364"/>
      <c r="T165" s="365"/>
      <c r="U165" s="366"/>
      <c r="V165" s="26"/>
      <c r="W165" s="26"/>
    </row>
    <row r="166" spans="1:23" ht="12.75">
      <c r="A166" s="194">
        <v>6</v>
      </c>
      <c r="B166" s="386" t="s">
        <v>7</v>
      </c>
      <c r="C166" s="358">
        <v>248</v>
      </c>
      <c r="D166" s="359">
        <v>53</v>
      </c>
      <c r="E166" s="359">
        <v>98</v>
      </c>
      <c r="F166" s="360">
        <v>399</v>
      </c>
      <c r="G166" s="358">
        <v>281</v>
      </c>
      <c r="H166" s="359">
        <v>38</v>
      </c>
      <c r="I166" s="359">
        <v>55</v>
      </c>
      <c r="J166" s="360">
        <v>374</v>
      </c>
      <c r="K166" s="358">
        <v>32</v>
      </c>
      <c r="L166" s="359">
        <v>0</v>
      </c>
      <c r="M166" s="359">
        <v>1</v>
      </c>
      <c r="N166" s="360">
        <v>33</v>
      </c>
      <c r="O166" s="361">
        <v>594</v>
      </c>
      <c r="P166" s="362">
        <v>212</v>
      </c>
      <c r="Q166" s="363">
        <v>806</v>
      </c>
      <c r="R166" s="176" t="s">
        <v>60</v>
      </c>
      <c r="S166" s="364"/>
      <c r="T166" s="365"/>
      <c r="U166" s="366"/>
      <c r="V166" s="26"/>
      <c r="W166" s="26"/>
    </row>
    <row r="167" spans="1:23" ht="12.75">
      <c r="A167" s="45"/>
      <c r="B167" s="384"/>
      <c r="C167" s="368">
        <v>248</v>
      </c>
      <c r="D167" s="330">
        <v>53</v>
      </c>
      <c r="E167" s="330">
        <v>98</v>
      </c>
      <c r="F167" s="369">
        <v>399</v>
      </c>
      <c r="G167" s="368">
        <v>281</v>
      </c>
      <c r="H167" s="330">
        <v>38</v>
      </c>
      <c r="I167" s="330">
        <v>55</v>
      </c>
      <c r="J167" s="369">
        <v>374</v>
      </c>
      <c r="K167" s="368">
        <v>32</v>
      </c>
      <c r="L167" s="330"/>
      <c r="M167" s="330">
        <v>1</v>
      </c>
      <c r="N167" s="369">
        <v>33</v>
      </c>
      <c r="O167" s="370">
        <v>594</v>
      </c>
      <c r="P167" s="371">
        <v>212</v>
      </c>
      <c r="Q167" s="372">
        <v>806</v>
      </c>
      <c r="R167" s="177" t="s">
        <v>61</v>
      </c>
      <c r="S167" s="364"/>
      <c r="T167" s="365"/>
      <c r="U167" s="366"/>
      <c r="V167" s="26"/>
      <c r="W167" s="26"/>
    </row>
    <row r="168" spans="1:23" ht="13.5" thickBot="1">
      <c r="A168" s="188"/>
      <c r="B168" s="387"/>
      <c r="C168" s="379">
        <f>C167/C166</f>
        <v>1</v>
      </c>
      <c r="D168" s="380">
        <f aca="true" t="shared" si="23" ref="D168:Q168">D167/D166</f>
        <v>1</v>
      </c>
      <c r="E168" s="380">
        <f t="shared" si="23"/>
        <v>1</v>
      </c>
      <c r="F168" s="205">
        <f t="shared" si="23"/>
        <v>1</v>
      </c>
      <c r="G168" s="379">
        <f t="shared" si="23"/>
        <v>1</v>
      </c>
      <c r="H168" s="380">
        <f t="shared" si="23"/>
        <v>1</v>
      </c>
      <c r="I168" s="380">
        <f t="shared" si="23"/>
        <v>1</v>
      </c>
      <c r="J168" s="205">
        <f t="shared" si="23"/>
        <v>1</v>
      </c>
      <c r="K168" s="379">
        <f t="shared" si="23"/>
        <v>1</v>
      </c>
      <c r="L168" s="380">
        <v>1</v>
      </c>
      <c r="M168" s="380">
        <f t="shared" si="23"/>
        <v>1</v>
      </c>
      <c r="N168" s="205">
        <f t="shared" si="23"/>
        <v>1</v>
      </c>
      <c r="O168" s="379">
        <f t="shared" si="23"/>
        <v>1</v>
      </c>
      <c r="P168" s="381">
        <f t="shared" si="23"/>
        <v>1</v>
      </c>
      <c r="Q168" s="382">
        <f t="shared" si="23"/>
        <v>1</v>
      </c>
      <c r="R168" s="178" t="s">
        <v>62</v>
      </c>
      <c r="S168" s="364"/>
      <c r="T168" s="365"/>
      <c r="U168" s="366"/>
      <c r="V168" s="26"/>
      <c r="W168" s="26"/>
    </row>
    <row r="169" spans="1:23" ht="12.75">
      <c r="A169" s="192">
        <v>7</v>
      </c>
      <c r="B169" s="386" t="s">
        <v>8</v>
      </c>
      <c r="C169" s="358">
        <v>319</v>
      </c>
      <c r="D169" s="359">
        <v>95</v>
      </c>
      <c r="E169" s="359">
        <v>88</v>
      </c>
      <c r="F169" s="360">
        <v>502</v>
      </c>
      <c r="G169" s="358">
        <v>312</v>
      </c>
      <c r="H169" s="359">
        <v>69</v>
      </c>
      <c r="I169" s="359">
        <v>26</v>
      </c>
      <c r="J169" s="360">
        <v>407</v>
      </c>
      <c r="K169" s="358">
        <v>79</v>
      </c>
      <c r="L169" s="359">
        <v>16</v>
      </c>
      <c r="M169" s="359">
        <v>5</v>
      </c>
      <c r="N169" s="360">
        <v>100</v>
      </c>
      <c r="O169" s="361">
        <v>704</v>
      </c>
      <c r="P169" s="362">
        <v>305</v>
      </c>
      <c r="Q169" s="363">
        <v>1009</v>
      </c>
      <c r="R169" s="176" t="s">
        <v>60</v>
      </c>
      <c r="S169" s="364"/>
      <c r="T169" s="365"/>
      <c r="U169" s="366"/>
      <c r="V169" s="26"/>
      <c r="W169" s="26"/>
    </row>
    <row r="170" spans="1:23" ht="12.75">
      <c r="A170" s="45"/>
      <c r="B170" s="384"/>
      <c r="C170" s="368">
        <v>319</v>
      </c>
      <c r="D170" s="330">
        <v>95</v>
      </c>
      <c r="E170" s="330">
        <v>88</v>
      </c>
      <c r="F170" s="369">
        <v>502</v>
      </c>
      <c r="G170" s="368">
        <v>313</v>
      </c>
      <c r="H170" s="330">
        <v>69</v>
      </c>
      <c r="I170" s="330">
        <v>26</v>
      </c>
      <c r="J170" s="369">
        <v>408</v>
      </c>
      <c r="K170" s="368">
        <v>79</v>
      </c>
      <c r="L170" s="330">
        <v>16</v>
      </c>
      <c r="M170" s="330">
        <v>5</v>
      </c>
      <c r="N170" s="369">
        <v>100</v>
      </c>
      <c r="O170" s="370">
        <v>705</v>
      </c>
      <c r="P170" s="371">
        <v>305</v>
      </c>
      <c r="Q170" s="372">
        <v>1010</v>
      </c>
      <c r="R170" s="177" t="s">
        <v>61</v>
      </c>
      <c r="S170" s="364"/>
      <c r="T170" s="365"/>
      <c r="U170" s="366"/>
      <c r="V170" s="26"/>
      <c r="W170" s="26"/>
    </row>
    <row r="171" spans="1:23" ht="13.5" thickBot="1">
      <c r="A171" s="193"/>
      <c r="B171" s="387"/>
      <c r="C171" s="379">
        <f>C169/C170</f>
        <v>1</v>
      </c>
      <c r="D171" s="380">
        <f aca="true" t="shared" si="24" ref="D171:M171">D170/D169</f>
        <v>1</v>
      </c>
      <c r="E171" s="380">
        <f t="shared" si="24"/>
        <v>1</v>
      </c>
      <c r="F171" s="205">
        <f t="shared" si="24"/>
        <v>1</v>
      </c>
      <c r="G171" s="379">
        <f>G169/G170</f>
        <v>0.9968051118210862</v>
      </c>
      <c r="H171" s="380">
        <f>H169/H170</f>
        <v>1</v>
      </c>
      <c r="I171" s="380">
        <f t="shared" si="24"/>
        <v>1</v>
      </c>
      <c r="J171" s="205">
        <f>J169/J170</f>
        <v>0.9975490196078431</v>
      </c>
      <c r="K171" s="379">
        <f>K169/K170</f>
        <v>1</v>
      </c>
      <c r="L171" s="380">
        <f t="shared" si="24"/>
        <v>1</v>
      </c>
      <c r="M171" s="380">
        <f t="shared" si="24"/>
        <v>1</v>
      </c>
      <c r="N171" s="205">
        <f>N169/N170</f>
        <v>1</v>
      </c>
      <c r="O171" s="379">
        <f>O169/O170</f>
        <v>0.9985815602836879</v>
      </c>
      <c r="P171" s="381">
        <f>P169/P170</f>
        <v>1</v>
      </c>
      <c r="Q171" s="382">
        <f>Q169/Q170</f>
        <v>0.999009900990099</v>
      </c>
      <c r="R171" s="178" t="s">
        <v>62</v>
      </c>
      <c r="S171" s="364"/>
      <c r="T171" s="365"/>
      <c r="U171" s="366"/>
      <c r="V171" s="26"/>
      <c r="W171" s="26"/>
    </row>
    <row r="172" spans="1:23" ht="12.75">
      <c r="A172" s="192">
        <v>8</v>
      </c>
      <c r="B172" s="388" t="s">
        <v>9</v>
      </c>
      <c r="C172" s="358">
        <v>227</v>
      </c>
      <c r="D172" s="359">
        <v>76</v>
      </c>
      <c r="E172" s="359">
        <v>83</v>
      </c>
      <c r="F172" s="360">
        <v>386</v>
      </c>
      <c r="G172" s="358">
        <v>256</v>
      </c>
      <c r="H172" s="359">
        <v>57</v>
      </c>
      <c r="I172" s="359">
        <v>56</v>
      </c>
      <c r="J172" s="360">
        <v>369</v>
      </c>
      <c r="K172" s="358">
        <v>50</v>
      </c>
      <c r="L172" s="359">
        <v>2</v>
      </c>
      <c r="M172" s="359">
        <v>5</v>
      </c>
      <c r="N172" s="360">
        <v>57</v>
      </c>
      <c r="O172" s="361">
        <v>570</v>
      </c>
      <c r="P172" s="362">
        <v>242</v>
      </c>
      <c r="Q172" s="363">
        <v>812</v>
      </c>
      <c r="R172" s="176" t="s">
        <v>60</v>
      </c>
      <c r="S172" s="364"/>
      <c r="T172" s="365"/>
      <c r="U172" s="366"/>
      <c r="V172" s="26"/>
      <c r="W172" s="26"/>
    </row>
    <row r="173" spans="1:23" ht="12.75">
      <c r="A173" s="45"/>
      <c r="B173" s="389"/>
      <c r="C173" s="368">
        <v>227</v>
      </c>
      <c r="D173" s="330">
        <v>76</v>
      </c>
      <c r="E173" s="330">
        <v>83</v>
      </c>
      <c r="F173" s="369">
        <v>386</v>
      </c>
      <c r="G173" s="368">
        <v>256</v>
      </c>
      <c r="H173" s="330">
        <v>57</v>
      </c>
      <c r="I173" s="330">
        <v>56</v>
      </c>
      <c r="J173" s="369">
        <v>369</v>
      </c>
      <c r="K173" s="368">
        <v>50</v>
      </c>
      <c r="L173" s="330">
        <v>2</v>
      </c>
      <c r="M173" s="330">
        <v>5</v>
      </c>
      <c r="N173" s="369">
        <v>57</v>
      </c>
      <c r="O173" s="370">
        <v>570</v>
      </c>
      <c r="P173" s="371">
        <v>242</v>
      </c>
      <c r="Q173" s="372">
        <v>812</v>
      </c>
      <c r="R173" s="177" t="s">
        <v>61</v>
      </c>
      <c r="S173" s="364"/>
      <c r="T173" s="365"/>
      <c r="U173" s="366"/>
      <c r="V173" s="26"/>
      <c r="W173" s="26"/>
    </row>
    <row r="174" spans="1:23" ht="13.5" thickBot="1">
      <c r="A174" s="193"/>
      <c r="B174" s="390"/>
      <c r="C174" s="379">
        <f>C173/C172</f>
        <v>1</v>
      </c>
      <c r="D174" s="380">
        <f aca="true" t="shared" si="25" ref="D174:Q174">D173/D172</f>
        <v>1</v>
      </c>
      <c r="E174" s="380">
        <f t="shared" si="25"/>
        <v>1</v>
      </c>
      <c r="F174" s="205">
        <f t="shared" si="25"/>
        <v>1</v>
      </c>
      <c r="G174" s="379">
        <f t="shared" si="25"/>
        <v>1</v>
      </c>
      <c r="H174" s="380">
        <f t="shared" si="25"/>
        <v>1</v>
      </c>
      <c r="I174" s="380">
        <f t="shared" si="25"/>
        <v>1</v>
      </c>
      <c r="J174" s="205">
        <f t="shared" si="25"/>
        <v>1</v>
      </c>
      <c r="K174" s="379">
        <f>K172/K173</f>
        <v>1</v>
      </c>
      <c r="L174" s="380">
        <f t="shared" si="25"/>
        <v>1</v>
      </c>
      <c r="M174" s="380">
        <v>1</v>
      </c>
      <c r="N174" s="205">
        <f>N172/N173</f>
        <v>1</v>
      </c>
      <c r="O174" s="379">
        <f t="shared" si="25"/>
        <v>1</v>
      </c>
      <c r="P174" s="381">
        <f t="shared" si="25"/>
        <v>1</v>
      </c>
      <c r="Q174" s="382">
        <f t="shared" si="25"/>
        <v>1</v>
      </c>
      <c r="R174" s="178" t="s">
        <v>62</v>
      </c>
      <c r="S174" s="364"/>
      <c r="T174" s="365"/>
      <c r="U174" s="366"/>
      <c r="V174" s="26"/>
      <c r="W174" s="26"/>
    </row>
    <row r="175" spans="1:23" ht="12.75">
      <c r="A175" s="192">
        <v>9</v>
      </c>
      <c r="B175" s="386" t="s">
        <v>10</v>
      </c>
      <c r="C175" s="358">
        <v>245</v>
      </c>
      <c r="D175" s="359">
        <v>64</v>
      </c>
      <c r="E175" s="359">
        <v>48</v>
      </c>
      <c r="F175" s="360">
        <v>357</v>
      </c>
      <c r="G175" s="358">
        <v>487</v>
      </c>
      <c r="H175" s="359">
        <v>74</v>
      </c>
      <c r="I175" s="359">
        <v>39</v>
      </c>
      <c r="J175" s="360">
        <v>600</v>
      </c>
      <c r="K175" s="358">
        <v>139</v>
      </c>
      <c r="L175" s="359">
        <v>25</v>
      </c>
      <c r="M175" s="359">
        <v>3</v>
      </c>
      <c r="N175" s="360">
        <v>167</v>
      </c>
      <c r="O175" s="361">
        <v>751</v>
      </c>
      <c r="P175" s="362">
        <v>373</v>
      </c>
      <c r="Q175" s="363">
        <v>1124</v>
      </c>
      <c r="R175" s="176" t="s">
        <v>60</v>
      </c>
      <c r="S175" s="364"/>
      <c r="T175" s="365"/>
      <c r="U175" s="366"/>
      <c r="V175" s="26"/>
      <c r="W175" s="26"/>
    </row>
    <row r="176" spans="1:23" ht="12.75">
      <c r="A176" s="45"/>
      <c r="B176" s="384"/>
      <c r="C176" s="368">
        <v>247</v>
      </c>
      <c r="D176" s="330">
        <v>64</v>
      </c>
      <c r="E176" s="330">
        <v>49</v>
      </c>
      <c r="F176" s="369">
        <v>360</v>
      </c>
      <c r="G176" s="368">
        <v>485</v>
      </c>
      <c r="H176" s="330">
        <v>74</v>
      </c>
      <c r="I176" s="330">
        <v>39</v>
      </c>
      <c r="J176" s="369">
        <v>598</v>
      </c>
      <c r="K176" s="368">
        <v>139</v>
      </c>
      <c r="L176" s="330">
        <v>25</v>
      </c>
      <c r="M176" s="330">
        <v>3</v>
      </c>
      <c r="N176" s="369">
        <v>167</v>
      </c>
      <c r="O176" s="370">
        <v>753</v>
      </c>
      <c r="P176" s="371">
        <v>372</v>
      </c>
      <c r="Q176" s="372">
        <v>1125</v>
      </c>
      <c r="R176" s="177" t="s">
        <v>61</v>
      </c>
      <c r="S176" s="364"/>
      <c r="T176" s="365"/>
      <c r="U176" s="366"/>
      <c r="V176" s="26"/>
      <c r="W176" s="26"/>
    </row>
    <row r="177" spans="1:23" ht="13.5" thickBot="1">
      <c r="A177" s="193"/>
      <c r="B177" s="387"/>
      <c r="C177" s="379">
        <f aca="true" t="shared" si="26" ref="C177:K177">C175/C176</f>
        <v>0.9919028340080972</v>
      </c>
      <c r="D177" s="380">
        <f t="shared" si="26"/>
        <v>1</v>
      </c>
      <c r="E177" s="380">
        <f t="shared" si="26"/>
        <v>0.9795918367346939</v>
      </c>
      <c r="F177" s="205">
        <f t="shared" si="26"/>
        <v>0.9916666666666667</v>
      </c>
      <c r="G177" s="379">
        <f t="shared" si="26"/>
        <v>1.0041237113402062</v>
      </c>
      <c r="H177" s="380">
        <f t="shared" si="26"/>
        <v>1</v>
      </c>
      <c r="I177" s="380">
        <f t="shared" si="26"/>
        <v>1</v>
      </c>
      <c r="J177" s="205">
        <f t="shared" si="26"/>
        <v>1.0033444816053512</v>
      </c>
      <c r="K177" s="379">
        <f t="shared" si="26"/>
        <v>1</v>
      </c>
      <c r="L177" s="380">
        <f>L176/L175</f>
        <v>1</v>
      </c>
      <c r="M177" s="380">
        <f>M176/M175</f>
        <v>1</v>
      </c>
      <c r="N177" s="205">
        <f>N175/N176</f>
        <v>1</v>
      </c>
      <c r="O177" s="379">
        <f>O175/O176</f>
        <v>0.99734395750332</v>
      </c>
      <c r="P177" s="381">
        <f>P175/P176</f>
        <v>1.0026881720430108</v>
      </c>
      <c r="Q177" s="382">
        <f>Q175/Q176</f>
        <v>0.9991111111111111</v>
      </c>
      <c r="R177" s="178" t="s">
        <v>62</v>
      </c>
      <c r="S177" s="364"/>
      <c r="T177" s="365"/>
      <c r="U177" s="366"/>
      <c r="V177" s="26"/>
      <c r="W177" s="26"/>
    </row>
    <row r="178" spans="1:23" ht="12.75">
      <c r="A178" s="192">
        <v>10</v>
      </c>
      <c r="B178" s="386" t="s">
        <v>11</v>
      </c>
      <c r="C178" s="358">
        <v>276</v>
      </c>
      <c r="D178" s="359">
        <v>30</v>
      </c>
      <c r="E178" s="359">
        <v>117</v>
      </c>
      <c r="F178" s="360">
        <v>423</v>
      </c>
      <c r="G178" s="358">
        <v>219</v>
      </c>
      <c r="H178" s="359">
        <v>16</v>
      </c>
      <c r="I178" s="359">
        <v>25</v>
      </c>
      <c r="J178" s="360">
        <v>260</v>
      </c>
      <c r="K178" s="358">
        <v>35</v>
      </c>
      <c r="L178" s="359">
        <v>2</v>
      </c>
      <c r="M178" s="359">
        <v>4</v>
      </c>
      <c r="N178" s="360">
        <v>41</v>
      </c>
      <c r="O178" s="361">
        <v>487</v>
      </c>
      <c r="P178" s="362">
        <v>237</v>
      </c>
      <c r="Q178" s="363">
        <v>724</v>
      </c>
      <c r="R178" s="176" t="s">
        <v>60</v>
      </c>
      <c r="S178" s="364"/>
      <c r="T178" s="365"/>
      <c r="U178" s="366"/>
      <c r="V178" s="26"/>
      <c r="W178" s="26"/>
    </row>
    <row r="179" spans="1:23" ht="12.75">
      <c r="A179" s="45"/>
      <c r="B179" s="384"/>
      <c r="C179" s="368">
        <v>276</v>
      </c>
      <c r="D179" s="330">
        <v>30</v>
      </c>
      <c r="E179" s="330">
        <v>117</v>
      </c>
      <c r="F179" s="369">
        <v>423</v>
      </c>
      <c r="G179" s="368">
        <v>220</v>
      </c>
      <c r="H179" s="330">
        <v>16</v>
      </c>
      <c r="I179" s="330">
        <v>25</v>
      </c>
      <c r="J179" s="369">
        <v>261</v>
      </c>
      <c r="K179" s="368">
        <v>34</v>
      </c>
      <c r="L179" s="330">
        <v>2</v>
      </c>
      <c r="M179" s="330">
        <v>4</v>
      </c>
      <c r="N179" s="369">
        <v>40</v>
      </c>
      <c r="O179" s="370">
        <v>487</v>
      </c>
      <c r="P179" s="371">
        <v>237</v>
      </c>
      <c r="Q179" s="372">
        <v>724</v>
      </c>
      <c r="R179" s="177" t="s">
        <v>61</v>
      </c>
      <c r="S179" s="364"/>
      <c r="T179" s="365"/>
      <c r="U179" s="366"/>
      <c r="V179" s="26"/>
      <c r="W179" s="26"/>
    </row>
    <row r="180" spans="1:23" ht="13.5" thickBot="1">
      <c r="A180" s="193"/>
      <c r="B180" s="387"/>
      <c r="C180" s="379">
        <f>C178/C179</f>
        <v>1</v>
      </c>
      <c r="D180" s="380">
        <f aca="true" t="shared" si="27" ref="D180:Q180">D178/D179</f>
        <v>1</v>
      </c>
      <c r="E180" s="380">
        <f t="shared" si="27"/>
        <v>1</v>
      </c>
      <c r="F180" s="205">
        <f t="shared" si="27"/>
        <v>1</v>
      </c>
      <c r="G180" s="379">
        <f t="shared" si="27"/>
        <v>0.9954545454545455</v>
      </c>
      <c r="H180" s="380">
        <f t="shared" si="27"/>
        <v>1</v>
      </c>
      <c r="I180" s="380">
        <f t="shared" si="27"/>
        <v>1</v>
      </c>
      <c r="J180" s="205">
        <f t="shared" si="27"/>
        <v>0.9961685823754789</v>
      </c>
      <c r="K180" s="379">
        <f>K179/K178</f>
        <v>0.9714285714285714</v>
      </c>
      <c r="L180" s="380">
        <f t="shared" si="27"/>
        <v>1</v>
      </c>
      <c r="M180" s="380">
        <f t="shared" si="27"/>
        <v>1</v>
      </c>
      <c r="N180" s="205">
        <f>N179/N178</f>
        <v>0.975609756097561</v>
      </c>
      <c r="O180" s="379">
        <f t="shared" si="27"/>
        <v>1</v>
      </c>
      <c r="P180" s="381">
        <f t="shared" si="27"/>
        <v>1</v>
      </c>
      <c r="Q180" s="382">
        <f t="shared" si="27"/>
        <v>1</v>
      </c>
      <c r="R180" s="178" t="s">
        <v>62</v>
      </c>
      <c r="S180" s="364"/>
      <c r="T180" s="365"/>
      <c r="U180" s="366"/>
      <c r="V180" s="26"/>
      <c r="W180" s="26"/>
    </row>
    <row r="181" spans="1:23" ht="12.75">
      <c r="A181" s="192">
        <v>11</v>
      </c>
      <c r="B181" s="386" t="s">
        <v>12</v>
      </c>
      <c r="C181" s="358">
        <v>98</v>
      </c>
      <c r="D181" s="359">
        <v>31</v>
      </c>
      <c r="E181" s="359">
        <v>28</v>
      </c>
      <c r="F181" s="360">
        <v>157</v>
      </c>
      <c r="G181" s="358">
        <v>133</v>
      </c>
      <c r="H181" s="359">
        <v>43</v>
      </c>
      <c r="I181" s="359">
        <v>24</v>
      </c>
      <c r="J181" s="360">
        <v>200</v>
      </c>
      <c r="K181" s="358">
        <v>7</v>
      </c>
      <c r="L181" s="359">
        <v>0</v>
      </c>
      <c r="M181" s="359">
        <v>1</v>
      </c>
      <c r="N181" s="360">
        <v>8</v>
      </c>
      <c r="O181" s="361">
        <v>281</v>
      </c>
      <c r="P181" s="362">
        <v>84</v>
      </c>
      <c r="Q181" s="363">
        <v>365</v>
      </c>
      <c r="R181" s="176" t="s">
        <v>60</v>
      </c>
      <c r="S181" s="364"/>
      <c r="T181" s="365"/>
      <c r="U181" s="366"/>
      <c r="V181" s="26"/>
      <c r="W181" s="26"/>
    </row>
    <row r="182" spans="1:23" ht="12.75">
      <c r="A182" s="45"/>
      <c r="B182" s="384"/>
      <c r="C182" s="391">
        <v>98</v>
      </c>
      <c r="D182" s="392">
        <v>31</v>
      </c>
      <c r="E182" s="392">
        <v>28</v>
      </c>
      <c r="F182" s="393">
        <v>157</v>
      </c>
      <c r="G182" s="391">
        <v>133</v>
      </c>
      <c r="H182" s="392">
        <v>43</v>
      </c>
      <c r="I182" s="392">
        <v>25</v>
      </c>
      <c r="J182" s="393">
        <v>201</v>
      </c>
      <c r="K182" s="391">
        <v>7</v>
      </c>
      <c r="L182" s="392">
        <v>0</v>
      </c>
      <c r="M182" s="392">
        <v>1</v>
      </c>
      <c r="N182" s="393">
        <v>8</v>
      </c>
      <c r="O182" s="394">
        <v>282</v>
      </c>
      <c r="P182" s="395">
        <v>84</v>
      </c>
      <c r="Q182" s="396">
        <v>366</v>
      </c>
      <c r="R182" s="177" t="s">
        <v>61</v>
      </c>
      <c r="S182" s="364"/>
      <c r="T182" s="365"/>
      <c r="U182" s="366"/>
      <c r="V182" s="26"/>
      <c r="W182" s="26"/>
    </row>
    <row r="183" spans="1:23" ht="13.5" thickBot="1">
      <c r="A183" s="193"/>
      <c r="B183" s="387"/>
      <c r="C183" s="397">
        <f>C182/C181</f>
        <v>1</v>
      </c>
      <c r="D183" s="398">
        <f aca="true" t="shared" si="28" ref="D183:P183">D182/D181</f>
        <v>1</v>
      </c>
      <c r="E183" s="398">
        <f>E181/E182</f>
        <v>1</v>
      </c>
      <c r="F183" s="227">
        <f>F181/F182</f>
        <v>1</v>
      </c>
      <c r="G183" s="397">
        <f t="shared" si="28"/>
        <v>1</v>
      </c>
      <c r="H183" s="398">
        <f t="shared" si="28"/>
        <v>1</v>
      </c>
      <c r="I183" s="398">
        <f>I181/I182</f>
        <v>0.96</v>
      </c>
      <c r="J183" s="227">
        <f>J181/J182</f>
        <v>0.9950248756218906</v>
      </c>
      <c r="K183" s="397">
        <f t="shared" si="28"/>
        <v>1</v>
      </c>
      <c r="L183" s="398">
        <v>1</v>
      </c>
      <c r="M183" s="398">
        <f t="shared" si="28"/>
        <v>1</v>
      </c>
      <c r="N183" s="227">
        <f t="shared" si="28"/>
        <v>1</v>
      </c>
      <c r="O183" s="397">
        <f>O181/O182</f>
        <v>0.9964539007092199</v>
      </c>
      <c r="P183" s="399">
        <f t="shared" si="28"/>
        <v>1</v>
      </c>
      <c r="Q183" s="400">
        <f>Q181/Q182</f>
        <v>0.9972677595628415</v>
      </c>
      <c r="R183" s="178" t="s">
        <v>62</v>
      </c>
      <c r="S183" s="364"/>
      <c r="T183" s="365"/>
      <c r="U183" s="366"/>
      <c r="V183" s="26"/>
      <c r="W183" s="26"/>
    </row>
    <row r="184" spans="1:23" ht="12.75">
      <c r="A184" s="192">
        <v>12</v>
      </c>
      <c r="B184" s="386" t="s">
        <v>13</v>
      </c>
      <c r="C184" s="358">
        <v>444</v>
      </c>
      <c r="D184" s="359">
        <v>153</v>
      </c>
      <c r="E184" s="359">
        <v>79</v>
      </c>
      <c r="F184" s="360">
        <v>676</v>
      </c>
      <c r="G184" s="358">
        <v>514</v>
      </c>
      <c r="H184" s="359">
        <v>137</v>
      </c>
      <c r="I184" s="359">
        <v>44</v>
      </c>
      <c r="J184" s="360">
        <v>695</v>
      </c>
      <c r="K184" s="358">
        <v>87</v>
      </c>
      <c r="L184" s="359">
        <v>9</v>
      </c>
      <c r="M184" s="359">
        <v>6</v>
      </c>
      <c r="N184" s="360">
        <v>102</v>
      </c>
      <c r="O184" s="361">
        <v>1095</v>
      </c>
      <c r="P184" s="362">
        <v>378</v>
      </c>
      <c r="Q184" s="363">
        <v>1473</v>
      </c>
      <c r="R184" s="176" t="s">
        <v>60</v>
      </c>
      <c r="S184" s="364"/>
      <c r="T184" s="365"/>
      <c r="U184" s="366"/>
      <c r="V184" s="26"/>
      <c r="W184" s="26"/>
    </row>
    <row r="185" spans="1:23" ht="12.75">
      <c r="A185" s="45"/>
      <c r="B185" s="384"/>
      <c r="C185" s="368">
        <v>444</v>
      </c>
      <c r="D185" s="330">
        <v>152</v>
      </c>
      <c r="E185" s="330">
        <v>78</v>
      </c>
      <c r="F185" s="369">
        <v>674</v>
      </c>
      <c r="G185" s="368">
        <v>516</v>
      </c>
      <c r="H185" s="330">
        <v>137</v>
      </c>
      <c r="I185" s="330">
        <v>43</v>
      </c>
      <c r="J185" s="369">
        <v>696</v>
      </c>
      <c r="K185" s="368">
        <v>88</v>
      </c>
      <c r="L185" s="330">
        <v>9</v>
      </c>
      <c r="M185" s="330">
        <v>6</v>
      </c>
      <c r="N185" s="369">
        <v>103</v>
      </c>
      <c r="O185" s="370">
        <v>1094</v>
      </c>
      <c r="P185" s="371">
        <v>379</v>
      </c>
      <c r="Q185" s="372">
        <v>1473</v>
      </c>
      <c r="R185" s="177" t="s">
        <v>61</v>
      </c>
      <c r="S185" s="364"/>
      <c r="T185" s="365"/>
      <c r="U185" s="366"/>
      <c r="V185" s="26"/>
      <c r="W185" s="26"/>
    </row>
    <row r="186" spans="1:23" ht="13.5" thickBot="1">
      <c r="A186" s="193"/>
      <c r="B186" s="387"/>
      <c r="C186" s="379">
        <f>C184/C185</f>
        <v>1</v>
      </c>
      <c r="D186" s="380">
        <f>D185/D184</f>
        <v>0.9934640522875817</v>
      </c>
      <c r="E186" s="380">
        <f>E185/E184</f>
        <v>0.9873417721518988</v>
      </c>
      <c r="F186" s="205">
        <f>F185/F184</f>
        <v>0.9970414201183432</v>
      </c>
      <c r="G186" s="379">
        <f>G184/G185</f>
        <v>0.9961240310077519</v>
      </c>
      <c r="H186" s="380">
        <f>H185/H184</f>
        <v>1</v>
      </c>
      <c r="I186" s="380">
        <f>I185/I184</f>
        <v>0.9772727272727273</v>
      </c>
      <c r="J186" s="205">
        <f>J184/J185</f>
        <v>0.9985632183908046</v>
      </c>
      <c r="K186" s="379">
        <f>K184/K185</f>
        <v>0.9886363636363636</v>
      </c>
      <c r="L186" s="380">
        <f>L184/L185</f>
        <v>1</v>
      </c>
      <c r="M186" s="380">
        <v>1</v>
      </c>
      <c r="N186" s="205">
        <f>N184/N185</f>
        <v>0.9902912621359223</v>
      </c>
      <c r="O186" s="379">
        <f>O185/O184</f>
        <v>0.9990867579908675</v>
      </c>
      <c r="P186" s="381">
        <f>P184/P185</f>
        <v>0.9973614775725593</v>
      </c>
      <c r="Q186" s="382">
        <f>Q184/Q185</f>
        <v>1</v>
      </c>
      <c r="R186" s="178" t="s">
        <v>62</v>
      </c>
      <c r="S186" s="364"/>
      <c r="T186" s="365"/>
      <c r="U186" s="366"/>
      <c r="V186" s="26"/>
      <c r="W186" s="26"/>
    </row>
    <row r="187" spans="1:23" ht="12.75">
      <c r="A187" s="192">
        <v>13</v>
      </c>
      <c r="B187" s="386" t="s">
        <v>14</v>
      </c>
      <c r="C187" s="358">
        <v>179</v>
      </c>
      <c r="D187" s="359">
        <v>50</v>
      </c>
      <c r="E187" s="359">
        <v>96</v>
      </c>
      <c r="F187" s="360">
        <v>325</v>
      </c>
      <c r="G187" s="358">
        <v>245</v>
      </c>
      <c r="H187" s="359">
        <v>60</v>
      </c>
      <c r="I187" s="359">
        <v>46</v>
      </c>
      <c r="J187" s="360">
        <v>351</v>
      </c>
      <c r="K187" s="358">
        <v>45</v>
      </c>
      <c r="L187" s="359">
        <v>3</v>
      </c>
      <c r="M187" s="359">
        <v>5</v>
      </c>
      <c r="N187" s="360">
        <v>53</v>
      </c>
      <c r="O187" s="361">
        <v>516</v>
      </c>
      <c r="P187" s="362">
        <v>213</v>
      </c>
      <c r="Q187" s="363">
        <v>729</v>
      </c>
      <c r="R187" s="176" t="s">
        <v>60</v>
      </c>
      <c r="S187" s="364"/>
      <c r="T187" s="365"/>
      <c r="U187" s="366"/>
      <c r="V187" s="26"/>
      <c r="W187" s="26"/>
    </row>
    <row r="188" spans="1:23" ht="12.75">
      <c r="A188" s="45"/>
      <c r="B188" s="384"/>
      <c r="C188" s="391">
        <v>180</v>
      </c>
      <c r="D188" s="392">
        <v>50</v>
      </c>
      <c r="E188" s="392">
        <v>96</v>
      </c>
      <c r="F188" s="393">
        <v>326</v>
      </c>
      <c r="G188" s="391">
        <v>247</v>
      </c>
      <c r="H188" s="392">
        <v>61</v>
      </c>
      <c r="I188" s="392">
        <v>46</v>
      </c>
      <c r="J188" s="393">
        <v>354</v>
      </c>
      <c r="K188" s="391">
        <v>45</v>
      </c>
      <c r="L188" s="392">
        <v>3</v>
      </c>
      <c r="M188" s="392">
        <v>5</v>
      </c>
      <c r="N188" s="393">
        <v>53</v>
      </c>
      <c r="O188" s="394">
        <v>517</v>
      </c>
      <c r="P188" s="395">
        <v>216</v>
      </c>
      <c r="Q188" s="396">
        <v>733</v>
      </c>
      <c r="R188" s="401" t="s">
        <v>61</v>
      </c>
      <c r="S188" s="364"/>
      <c r="T188" s="365"/>
      <c r="U188" s="366"/>
      <c r="V188" s="26"/>
      <c r="W188" s="26"/>
    </row>
    <row r="189" spans="1:23" ht="13.5" thickBot="1">
      <c r="A189" s="193"/>
      <c r="B189" s="387"/>
      <c r="C189" s="397">
        <f>C187/C188</f>
        <v>0.9944444444444445</v>
      </c>
      <c r="D189" s="398">
        <f>D188/D187</f>
        <v>1</v>
      </c>
      <c r="E189" s="398">
        <f aca="true" t="shared" si="29" ref="E189:M189">E188/E187</f>
        <v>1</v>
      </c>
      <c r="F189" s="227">
        <f>F187/F188</f>
        <v>0.9969325153374233</v>
      </c>
      <c r="G189" s="397">
        <f>G187/G188</f>
        <v>0.9919028340080972</v>
      </c>
      <c r="H189" s="398">
        <f t="shared" si="29"/>
        <v>1.0166666666666666</v>
      </c>
      <c r="I189" s="398">
        <f t="shared" si="29"/>
        <v>1</v>
      </c>
      <c r="J189" s="227">
        <f>J187/J188</f>
        <v>0.9915254237288136</v>
      </c>
      <c r="K189" s="397">
        <f>K187/K188</f>
        <v>1</v>
      </c>
      <c r="L189" s="398">
        <f t="shared" si="29"/>
        <v>1</v>
      </c>
      <c r="M189" s="398">
        <f t="shared" si="29"/>
        <v>1</v>
      </c>
      <c r="N189" s="227">
        <f>N187/N188</f>
        <v>1</v>
      </c>
      <c r="O189" s="402">
        <f>O187/O188</f>
        <v>0.9980657640232108</v>
      </c>
      <c r="P189" s="381">
        <f>P187/P188</f>
        <v>0.9861111111111112</v>
      </c>
      <c r="Q189" s="400">
        <f>Q187/Q188</f>
        <v>0.9945429740791268</v>
      </c>
      <c r="R189" s="178" t="s">
        <v>62</v>
      </c>
      <c r="S189" s="364"/>
      <c r="T189" s="365"/>
      <c r="U189" s="366"/>
      <c r="V189" s="26"/>
      <c r="W189" s="26"/>
    </row>
    <row r="190" spans="1:23" ht="12.75">
      <c r="A190" s="192">
        <v>14</v>
      </c>
      <c r="B190" s="388" t="s">
        <v>15</v>
      </c>
      <c r="C190" s="358">
        <v>636</v>
      </c>
      <c r="D190" s="359">
        <v>143</v>
      </c>
      <c r="E190" s="359">
        <v>115</v>
      </c>
      <c r="F190" s="360">
        <v>894</v>
      </c>
      <c r="G190" s="358">
        <v>972</v>
      </c>
      <c r="H190" s="359">
        <v>180</v>
      </c>
      <c r="I190" s="359">
        <v>78</v>
      </c>
      <c r="J190" s="360">
        <v>1230</v>
      </c>
      <c r="K190" s="358">
        <v>202</v>
      </c>
      <c r="L190" s="359">
        <v>23</v>
      </c>
      <c r="M190" s="359">
        <v>5</v>
      </c>
      <c r="N190" s="360">
        <v>230</v>
      </c>
      <c r="O190" s="361">
        <v>1562</v>
      </c>
      <c r="P190" s="362">
        <v>792</v>
      </c>
      <c r="Q190" s="363">
        <v>2354</v>
      </c>
      <c r="R190" s="176" t="s">
        <v>60</v>
      </c>
      <c r="S190" s="364"/>
      <c r="T190" s="365"/>
      <c r="U190" s="366"/>
      <c r="V190" s="26"/>
      <c r="W190" s="26"/>
    </row>
    <row r="191" spans="1:23" ht="12.75">
      <c r="A191" s="45"/>
      <c r="B191" s="389"/>
      <c r="C191" s="391">
        <v>636</v>
      </c>
      <c r="D191" s="392">
        <v>143</v>
      </c>
      <c r="E191" s="392">
        <v>115</v>
      </c>
      <c r="F191" s="393">
        <v>894</v>
      </c>
      <c r="G191" s="391">
        <v>972</v>
      </c>
      <c r="H191" s="392">
        <v>181</v>
      </c>
      <c r="I191" s="392">
        <v>78</v>
      </c>
      <c r="J191" s="393">
        <v>1231</v>
      </c>
      <c r="K191" s="391">
        <v>202</v>
      </c>
      <c r="L191" s="392">
        <v>23</v>
      </c>
      <c r="M191" s="392">
        <v>5</v>
      </c>
      <c r="N191" s="393">
        <v>230</v>
      </c>
      <c r="O191" s="394">
        <v>1563</v>
      </c>
      <c r="P191" s="395">
        <v>792</v>
      </c>
      <c r="Q191" s="396">
        <v>2355</v>
      </c>
      <c r="R191" s="401" t="s">
        <v>61</v>
      </c>
      <c r="S191" s="364"/>
      <c r="T191" s="365"/>
      <c r="U191" s="366"/>
      <c r="V191" s="26"/>
      <c r="W191" s="26"/>
    </row>
    <row r="192" spans="1:23" ht="13.5" thickBot="1">
      <c r="A192" s="193"/>
      <c r="B192" s="390"/>
      <c r="C192" s="397">
        <f>C191/C190</f>
        <v>1</v>
      </c>
      <c r="D192" s="398">
        <f aca="true" t="shared" si="30" ref="D192:Q192">D191/D190</f>
        <v>1</v>
      </c>
      <c r="E192" s="398">
        <f t="shared" si="30"/>
        <v>1</v>
      </c>
      <c r="F192" s="227">
        <f t="shared" si="30"/>
        <v>1</v>
      </c>
      <c r="G192" s="397">
        <f t="shared" si="30"/>
        <v>1</v>
      </c>
      <c r="H192" s="398">
        <f>H190/H191</f>
        <v>0.994475138121547</v>
      </c>
      <c r="I192" s="398">
        <f t="shared" si="30"/>
        <v>1</v>
      </c>
      <c r="J192" s="227">
        <f>J190/J191</f>
        <v>0.9991876523151909</v>
      </c>
      <c r="K192" s="397">
        <f t="shared" si="30"/>
        <v>1</v>
      </c>
      <c r="L192" s="398">
        <f t="shared" si="30"/>
        <v>1</v>
      </c>
      <c r="M192" s="398">
        <f t="shared" si="30"/>
        <v>1</v>
      </c>
      <c r="N192" s="227">
        <f t="shared" si="30"/>
        <v>1</v>
      </c>
      <c r="O192" s="397">
        <f>O190/O191</f>
        <v>0.999360204734485</v>
      </c>
      <c r="P192" s="399">
        <f>P190/P191</f>
        <v>1</v>
      </c>
      <c r="Q192" s="400">
        <f t="shared" si="30"/>
        <v>1.0004248088360237</v>
      </c>
      <c r="R192" s="178" t="s">
        <v>62</v>
      </c>
      <c r="S192" s="364"/>
      <c r="T192" s="365"/>
      <c r="U192" s="366"/>
      <c r="V192" s="26"/>
      <c r="W192" s="26"/>
    </row>
    <row r="193" spans="1:23" ht="12.75">
      <c r="A193" s="192">
        <v>15</v>
      </c>
      <c r="B193" s="388" t="s">
        <v>16</v>
      </c>
      <c r="C193" s="358">
        <v>190</v>
      </c>
      <c r="D193" s="359">
        <v>60</v>
      </c>
      <c r="E193" s="359">
        <v>61</v>
      </c>
      <c r="F193" s="360">
        <v>311</v>
      </c>
      <c r="G193" s="358">
        <v>335</v>
      </c>
      <c r="H193" s="359">
        <v>63</v>
      </c>
      <c r="I193" s="359">
        <v>18</v>
      </c>
      <c r="J193" s="360">
        <v>416</v>
      </c>
      <c r="K193" s="358">
        <v>32</v>
      </c>
      <c r="L193" s="359">
        <v>7</v>
      </c>
      <c r="M193" s="359">
        <v>4</v>
      </c>
      <c r="N193" s="360">
        <v>43</v>
      </c>
      <c r="O193" s="361">
        <v>562</v>
      </c>
      <c r="P193" s="362">
        <v>208</v>
      </c>
      <c r="Q193" s="363">
        <v>770</v>
      </c>
      <c r="R193" s="176" t="s">
        <v>60</v>
      </c>
      <c r="S193" s="364"/>
      <c r="T193" s="365"/>
      <c r="U193" s="366"/>
      <c r="V193" s="26"/>
      <c r="W193" s="26"/>
    </row>
    <row r="194" spans="1:23" ht="12.75">
      <c r="A194" s="45"/>
      <c r="B194" s="389"/>
      <c r="C194" s="368">
        <v>191</v>
      </c>
      <c r="D194" s="330">
        <v>60</v>
      </c>
      <c r="E194" s="330">
        <v>61</v>
      </c>
      <c r="F194" s="369">
        <v>312</v>
      </c>
      <c r="G194" s="368">
        <v>335</v>
      </c>
      <c r="H194" s="330">
        <v>63</v>
      </c>
      <c r="I194" s="330">
        <v>18</v>
      </c>
      <c r="J194" s="369">
        <v>416</v>
      </c>
      <c r="K194" s="368">
        <v>32</v>
      </c>
      <c r="L194" s="330">
        <v>7</v>
      </c>
      <c r="M194" s="330">
        <v>4</v>
      </c>
      <c r="N194" s="369">
        <v>43</v>
      </c>
      <c r="O194" s="370">
        <v>562</v>
      </c>
      <c r="P194" s="371">
        <v>209</v>
      </c>
      <c r="Q194" s="372">
        <v>771</v>
      </c>
      <c r="R194" s="177" t="s">
        <v>61</v>
      </c>
      <c r="S194" s="364"/>
      <c r="T194" s="365"/>
      <c r="U194" s="366"/>
      <c r="V194" s="26"/>
      <c r="W194" s="26"/>
    </row>
    <row r="195" spans="1:23" ht="13.5" thickBot="1">
      <c r="A195" s="193"/>
      <c r="B195" s="390"/>
      <c r="C195" s="379">
        <f>C193/C194</f>
        <v>0.9947643979057592</v>
      </c>
      <c r="D195" s="380">
        <f>D194/D193</f>
        <v>1</v>
      </c>
      <c r="E195" s="380">
        <f aca="true" t="shared" si="31" ref="E195:N195">E194/E193</f>
        <v>1</v>
      </c>
      <c r="F195" s="205">
        <f>F193/F194</f>
        <v>0.9967948717948718</v>
      </c>
      <c r="G195" s="379">
        <f t="shared" si="31"/>
        <v>1</v>
      </c>
      <c r="H195" s="380">
        <f t="shared" si="31"/>
        <v>1</v>
      </c>
      <c r="I195" s="380">
        <f t="shared" si="31"/>
        <v>1</v>
      </c>
      <c r="J195" s="205">
        <f t="shared" si="31"/>
        <v>1</v>
      </c>
      <c r="K195" s="379">
        <f t="shared" si="31"/>
        <v>1</v>
      </c>
      <c r="L195" s="380">
        <f t="shared" si="31"/>
        <v>1</v>
      </c>
      <c r="M195" s="380">
        <f t="shared" si="31"/>
        <v>1</v>
      </c>
      <c r="N195" s="205">
        <f t="shared" si="31"/>
        <v>1</v>
      </c>
      <c r="O195" s="379">
        <f>O193/O194</f>
        <v>1</v>
      </c>
      <c r="P195" s="381">
        <f>P193/P194</f>
        <v>0.9952153110047847</v>
      </c>
      <c r="Q195" s="382">
        <f>Q193/Q194</f>
        <v>0.9987029831387808</v>
      </c>
      <c r="R195" s="178" t="s">
        <v>62</v>
      </c>
      <c r="S195" s="364"/>
      <c r="T195" s="365"/>
      <c r="U195" s="366"/>
      <c r="V195" s="26"/>
      <c r="W195" s="26"/>
    </row>
    <row r="196" spans="1:23" ht="12.75">
      <c r="A196" s="192">
        <v>16</v>
      </c>
      <c r="B196" s="388" t="s">
        <v>17</v>
      </c>
      <c r="C196" s="358">
        <v>170</v>
      </c>
      <c r="D196" s="359">
        <v>57</v>
      </c>
      <c r="E196" s="359">
        <v>30</v>
      </c>
      <c r="F196" s="360">
        <v>257</v>
      </c>
      <c r="G196" s="358">
        <v>164</v>
      </c>
      <c r="H196" s="359">
        <v>34</v>
      </c>
      <c r="I196" s="359">
        <v>4</v>
      </c>
      <c r="J196" s="360">
        <v>202</v>
      </c>
      <c r="K196" s="358">
        <v>34</v>
      </c>
      <c r="L196" s="359">
        <v>7</v>
      </c>
      <c r="M196" s="359">
        <v>1</v>
      </c>
      <c r="N196" s="360">
        <v>42</v>
      </c>
      <c r="O196" s="361">
        <v>382</v>
      </c>
      <c r="P196" s="362">
        <v>119</v>
      </c>
      <c r="Q196" s="363">
        <v>501</v>
      </c>
      <c r="R196" s="176" t="s">
        <v>60</v>
      </c>
      <c r="S196" s="364"/>
      <c r="T196" s="365"/>
      <c r="U196" s="366"/>
      <c r="V196" s="26"/>
      <c r="W196" s="26"/>
    </row>
    <row r="197" spans="1:23" ht="12.75">
      <c r="A197" s="45"/>
      <c r="B197" s="389"/>
      <c r="C197" s="368">
        <v>170</v>
      </c>
      <c r="D197" s="330">
        <v>57</v>
      </c>
      <c r="E197" s="330">
        <v>30</v>
      </c>
      <c r="F197" s="369">
        <v>257</v>
      </c>
      <c r="G197" s="368">
        <v>164</v>
      </c>
      <c r="H197" s="330">
        <v>34</v>
      </c>
      <c r="I197" s="330">
        <v>4</v>
      </c>
      <c r="J197" s="369">
        <v>202</v>
      </c>
      <c r="K197" s="368">
        <v>34</v>
      </c>
      <c r="L197" s="330">
        <v>7</v>
      </c>
      <c r="M197" s="330">
        <v>1</v>
      </c>
      <c r="N197" s="369">
        <v>42</v>
      </c>
      <c r="O197" s="370">
        <v>382</v>
      </c>
      <c r="P197" s="371">
        <v>119</v>
      </c>
      <c r="Q197" s="372">
        <v>501</v>
      </c>
      <c r="R197" s="177" t="s">
        <v>61</v>
      </c>
      <c r="S197" s="364"/>
      <c r="T197" s="365"/>
      <c r="U197" s="366"/>
      <c r="V197" s="26"/>
      <c r="W197" s="26"/>
    </row>
    <row r="198" spans="1:23" ht="13.5" thickBot="1">
      <c r="A198" s="193"/>
      <c r="B198" s="390"/>
      <c r="C198" s="379">
        <f>C196/C197</f>
        <v>1</v>
      </c>
      <c r="D198" s="380">
        <f aca="true" t="shared" si="32" ref="D198:Q198">D196/D197</f>
        <v>1</v>
      </c>
      <c r="E198" s="380">
        <f t="shared" si="32"/>
        <v>1</v>
      </c>
      <c r="F198" s="205">
        <f t="shared" si="32"/>
        <v>1</v>
      </c>
      <c r="G198" s="379">
        <f t="shared" si="32"/>
        <v>1</v>
      </c>
      <c r="H198" s="380">
        <f t="shared" si="32"/>
        <v>1</v>
      </c>
      <c r="I198" s="380">
        <f t="shared" si="32"/>
        <v>1</v>
      </c>
      <c r="J198" s="205">
        <f t="shared" si="32"/>
        <v>1</v>
      </c>
      <c r="K198" s="379">
        <f t="shared" si="32"/>
        <v>1</v>
      </c>
      <c r="L198" s="380">
        <f>L197/L196</f>
        <v>1</v>
      </c>
      <c r="M198" s="380">
        <v>1</v>
      </c>
      <c r="N198" s="205">
        <f>N197/N196</f>
        <v>1</v>
      </c>
      <c r="O198" s="379">
        <f t="shared" si="32"/>
        <v>1</v>
      </c>
      <c r="P198" s="381">
        <f t="shared" si="32"/>
        <v>1</v>
      </c>
      <c r="Q198" s="382">
        <f t="shared" si="32"/>
        <v>1</v>
      </c>
      <c r="R198" s="178" t="s">
        <v>62</v>
      </c>
      <c r="S198" s="364"/>
      <c r="T198" s="365"/>
      <c r="U198" s="366"/>
      <c r="V198" s="26"/>
      <c r="W198" s="26"/>
    </row>
    <row r="199" spans="1:23" ht="12.75">
      <c r="A199" s="192">
        <v>17</v>
      </c>
      <c r="B199" s="386" t="s">
        <v>18</v>
      </c>
      <c r="C199" s="358">
        <v>226</v>
      </c>
      <c r="D199" s="359">
        <v>84</v>
      </c>
      <c r="E199" s="359">
        <v>41</v>
      </c>
      <c r="F199" s="360">
        <v>351</v>
      </c>
      <c r="G199" s="358">
        <v>175</v>
      </c>
      <c r="H199" s="359">
        <v>32</v>
      </c>
      <c r="I199" s="359">
        <v>3</v>
      </c>
      <c r="J199" s="360">
        <v>210</v>
      </c>
      <c r="K199" s="358">
        <v>45</v>
      </c>
      <c r="L199" s="359">
        <v>3</v>
      </c>
      <c r="M199" s="359">
        <v>0</v>
      </c>
      <c r="N199" s="360">
        <v>48</v>
      </c>
      <c r="O199" s="361">
        <v>441</v>
      </c>
      <c r="P199" s="362">
        <v>168</v>
      </c>
      <c r="Q199" s="363">
        <v>609</v>
      </c>
      <c r="R199" s="176" t="s">
        <v>60</v>
      </c>
      <c r="S199" s="364"/>
      <c r="T199" s="365"/>
      <c r="U199" s="366"/>
      <c r="V199" s="26"/>
      <c r="W199" s="26"/>
    </row>
    <row r="200" spans="1:23" ht="12.75">
      <c r="A200" s="45"/>
      <c r="B200" s="384"/>
      <c r="C200" s="368">
        <v>226</v>
      </c>
      <c r="D200" s="330">
        <v>84</v>
      </c>
      <c r="E200" s="330">
        <v>41</v>
      </c>
      <c r="F200" s="369">
        <v>351</v>
      </c>
      <c r="G200" s="368">
        <v>176</v>
      </c>
      <c r="H200" s="330">
        <v>32</v>
      </c>
      <c r="I200" s="330">
        <v>3</v>
      </c>
      <c r="J200" s="369">
        <v>211</v>
      </c>
      <c r="K200" s="368">
        <v>45</v>
      </c>
      <c r="L200" s="330">
        <v>3</v>
      </c>
      <c r="M200" s="330"/>
      <c r="N200" s="369">
        <v>48</v>
      </c>
      <c r="O200" s="370">
        <v>442</v>
      </c>
      <c r="P200" s="371">
        <v>168</v>
      </c>
      <c r="Q200" s="372">
        <v>610</v>
      </c>
      <c r="R200" s="177" t="s">
        <v>61</v>
      </c>
      <c r="S200" s="364"/>
      <c r="T200" s="365"/>
      <c r="U200" s="366"/>
      <c r="V200" s="26"/>
      <c r="W200" s="26"/>
    </row>
    <row r="201" spans="1:23" ht="13.5" thickBot="1">
      <c r="A201" s="193"/>
      <c r="B201" s="387"/>
      <c r="C201" s="379">
        <f>C200/C199</f>
        <v>1</v>
      </c>
      <c r="D201" s="380">
        <f aca="true" t="shared" si="33" ref="D201:P201">D200/D199</f>
        <v>1</v>
      </c>
      <c r="E201" s="380">
        <f>E199/E200</f>
        <v>1</v>
      </c>
      <c r="F201" s="205">
        <f>F199/F200</f>
        <v>1</v>
      </c>
      <c r="G201" s="379">
        <f>G199/G200</f>
        <v>0.9943181818181818</v>
      </c>
      <c r="H201" s="380">
        <f t="shared" si="33"/>
        <v>1</v>
      </c>
      <c r="I201" s="380">
        <f t="shared" si="33"/>
        <v>1</v>
      </c>
      <c r="J201" s="205">
        <f>J199/J200</f>
        <v>0.995260663507109</v>
      </c>
      <c r="K201" s="379">
        <f t="shared" si="33"/>
        <v>1</v>
      </c>
      <c r="L201" s="380">
        <f t="shared" si="33"/>
        <v>1</v>
      </c>
      <c r="M201" s="380">
        <v>1</v>
      </c>
      <c r="N201" s="205">
        <f t="shared" si="33"/>
        <v>1</v>
      </c>
      <c r="O201" s="379">
        <f>O199/O200</f>
        <v>0.997737556561086</v>
      </c>
      <c r="P201" s="381">
        <f t="shared" si="33"/>
        <v>1</v>
      </c>
      <c r="Q201" s="382">
        <f>Q199/Q200</f>
        <v>0.9983606557377049</v>
      </c>
      <c r="R201" s="178" t="s">
        <v>62</v>
      </c>
      <c r="S201" s="364"/>
      <c r="T201" s="365"/>
      <c r="U201" s="366"/>
      <c r="V201" s="26"/>
      <c r="W201" s="26"/>
    </row>
    <row r="202" spans="1:23" ht="12.75">
      <c r="A202" s="192">
        <v>18</v>
      </c>
      <c r="B202" s="386" t="s">
        <v>19</v>
      </c>
      <c r="C202" s="358">
        <v>107</v>
      </c>
      <c r="D202" s="359">
        <v>33</v>
      </c>
      <c r="E202" s="359">
        <v>9</v>
      </c>
      <c r="F202" s="360">
        <v>149</v>
      </c>
      <c r="G202" s="358">
        <v>166</v>
      </c>
      <c r="H202" s="359">
        <v>40</v>
      </c>
      <c r="I202" s="359">
        <v>4</v>
      </c>
      <c r="J202" s="360">
        <v>210</v>
      </c>
      <c r="K202" s="358">
        <v>29</v>
      </c>
      <c r="L202" s="359">
        <v>3</v>
      </c>
      <c r="M202" s="359">
        <v>0</v>
      </c>
      <c r="N202" s="360">
        <v>32</v>
      </c>
      <c r="O202" s="361">
        <v>293</v>
      </c>
      <c r="P202" s="362">
        <v>98</v>
      </c>
      <c r="Q202" s="363">
        <v>391</v>
      </c>
      <c r="R202" s="176" t="s">
        <v>60</v>
      </c>
      <c r="S202" s="364"/>
      <c r="T202" s="365"/>
      <c r="U202" s="366"/>
      <c r="V202" s="26"/>
      <c r="W202" s="26"/>
    </row>
    <row r="203" spans="1:23" ht="12.75">
      <c r="A203" s="45"/>
      <c r="B203" s="384"/>
      <c r="C203" s="368">
        <v>107</v>
      </c>
      <c r="D203" s="330">
        <v>33</v>
      </c>
      <c r="E203" s="330">
        <v>9</v>
      </c>
      <c r="F203" s="369">
        <v>149</v>
      </c>
      <c r="G203" s="368">
        <v>166</v>
      </c>
      <c r="H203" s="330">
        <v>40</v>
      </c>
      <c r="I203" s="330">
        <v>5</v>
      </c>
      <c r="J203" s="369">
        <v>211</v>
      </c>
      <c r="K203" s="368">
        <v>29</v>
      </c>
      <c r="L203" s="330">
        <v>3</v>
      </c>
      <c r="M203" s="330">
        <v>0</v>
      </c>
      <c r="N203" s="369">
        <v>32</v>
      </c>
      <c r="O203" s="370">
        <v>294</v>
      </c>
      <c r="P203" s="371">
        <v>98</v>
      </c>
      <c r="Q203" s="372">
        <v>392</v>
      </c>
      <c r="R203" s="177" t="s">
        <v>61</v>
      </c>
      <c r="S203" s="364"/>
      <c r="T203" s="365"/>
      <c r="U203" s="366"/>
      <c r="V203" s="26"/>
      <c r="W203" s="26"/>
    </row>
    <row r="204" spans="1:23" ht="13.5" thickBot="1">
      <c r="A204" s="193"/>
      <c r="B204" s="387"/>
      <c r="C204" s="379">
        <f>C202/C203</f>
        <v>1</v>
      </c>
      <c r="D204" s="380">
        <f aca="true" t="shared" si="34" ref="D204:P204">D203/D202</f>
        <v>1</v>
      </c>
      <c r="E204" s="380">
        <f t="shared" si="34"/>
        <v>1</v>
      </c>
      <c r="F204" s="205">
        <f>F202/F203</f>
        <v>1</v>
      </c>
      <c r="G204" s="379">
        <f t="shared" si="34"/>
        <v>1</v>
      </c>
      <c r="H204" s="380">
        <f t="shared" si="34"/>
        <v>1</v>
      </c>
      <c r="I204" s="380">
        <f>I202/I203</f>
        <v>0.8</v>
      </c>
      <c r="J204" s="205">
        <f>J202/J203</f>
        <v>0.995260663507109</v>
      </c>
      <c r="K204" s="379">
        <f t="shared" si="34"/>
        <v>1</v>
      </c>
      <c r="L204" s="380">
        <f t="shared" si="34"/>
        <v>1</v>
      </c>
      <c r="M204" s="380">
        <v>1</v>
      </c>
      <c r="N204" s="205">
        <f t="shared" si="34"/>
        <v>1</v>
      </c>
      <c r="O204" s="379">
        <f>O202/O203</f>
        <v>0.9965986394557823</v>
      </c>
      <c r="P204" s="381">
        <f t="shared" si="34"/>
        <v>1</v>
      </c>
      <c r="Q204" s="382">
        <f>Q202/Q203</f>
        <v>0.9974489795918368</v>
      </c>
      <c r="R204" s="178" t="s">
        <v>62</v>
      </c>
      <c r="S204" s="364"/>
      <c r="T204" s="365"/>
      <c r="U204" s="366"/>
      <c r="V204" s="26"/>
      <c r="W204" s="26"/>
    </row>
    <row r="205" spans="1:23" ht="12.75">
      <c r="A205" s="194">
        <v>19</v>
      </c>
      <c r="B205" s="403" t="s">
        <v>20</v>
      </c>
      <c r="C205" s="391">
        <v>349</v>
      </c>
      <c r="D205" s="392">
        <v>89</v>
      </c>
      <c r="E205" s="392">
        <v>90</v>
      </c>
      <c r="F205" s="393">
        <v>528</v>
      </c>
      <c r="G205" s="391">
        <v>401</v>
      </c>
      <c r="H205" s="392">
        <v>57</v>
      </c>
      <c r="I205" s="392">
        <v>22</v>
      </c>
      <c r="J205" s="393">
        <v>480</v>
      </c>
      <c r="K205" s="391">
        <v>59</v>
      </c>
      <c r="L205" s="392">
        <v>5</v>
      </c>
      <c r="M205" s="392">
        <v>3</v>
      </c>
      <c r="N205" s="393">
        <v>67</v>
      </c>
      <c r="O205" s="394">
        <v>765</v>
      </c>
      <c r="P205" s="395">
        <v>310</v>
      </c>
      <c r="Q205" s="396">
        <v>1075</v>
      </c>
      <c r="R205" s="176" t="s">
        <v>60</v>
      </c>
      <c r="S205" s="364"/>
      <c r="T205" s="365"/>
      <c r="U205" s="366"/>
      <c r="V205" s="26"/>
      <c r="W205" s="26"/>
    </row>
    <row r="206" spans="1:23" ht="12.75">
      <c r="A206" s="194"/>
      <c r="B206" s="403"/>
      <c r="C206" s="391">
        <v>350</v>
      </c>
      <c r="D206" s="392">
        <v>89</v>
      </c>
      <c r="E206" s="392">
        <v>90</v>
      </c>
      <c r="F206" s="393">
        <v>529</v>
      </c>
      <c r="G206" s="391">
        <v>401</v>
      </c>
      <c r="H206" s="392">
        <v>57</v>
      </c>
      <c r="I206" s="392">
        <v>22</v>
      </c>
      <c r="J206" s="393">
        <v>480</v>
      </c>
      <c r="K206" s="391">
        <v>59</v>
      </c>
      <c r="L206" s="392">
        <v>5</v>
      </c>
      <c r="M206" s="392">
        <v>3</v>
      </c>
      <c r="N206" s="393">
        <v>67</v>
      </c>
      <c r="O206" s="394">
        <v>765</v>
      </c>
      <c r="P206" s="395">
        <v>311</v>
      </c>
      <c r="Q206" s="396">
        <v>1076</v>
      </c>
      <c r="R206" s="177" t="s">
        <v>61</v>
      </c>
      <c r="S206" s="364"/>
      <c r="T206" s="365"/>
      <c r="U206" s="366"/>
      <c r="V206" s="26"/>
      <c r="W206" s="26"/>
    </row>
    <row r="207" spans="1:23" ht="13.5" thickBot="1">
      <c r="A207" s="188"/>
      <c r="B207" s="404"/>
      <c r="C207" s="405">
        <f>C205/C206</f>
        <v>0.9971428571428571</v>
      </c>
      <c r="D207" s="406">
        <f>D205/D206</f>
        <v>1</v>
      </c>
      <c r="E207" s="406">
        <f>E205/E206</f>
        <v>1</v>
      </c>
      <c r="F207" s="407">
        <f>F205/F206</f>
        <v>0.998109640831758</v>
      </c>
      <c r="G207" s="405">
        <f aca="true" t="shared" si="35" ref="G207:M207">G206/G205</f>
        <v>1</v>
      </c>
      <c r="H207" s="406">
        <f t="shared" si="35"/>
        <v>1</v>
      </c>
      <c r="I207" s="406">
        <f t="shared" si="35"/>
        <v>1</v>
      </c>
      <c r="J207" s="407">
        <f t="shared" si="35"/>
        <v>1</v>
      </c>
      <c r="K207" s="405">
        <f>K205/K206</f>
        <v>1</v>
      </c>
      <c r="L207" s="406">
        <f t="shared" si="35"/>
        <v>1</v>
      </c>
      <c r="M207" s="406">
        <f t="shared" si="35"/>
        <v>1</v>
      </c>
      <c r="N207" s="407">
        <f>N205/N206</f>
        <v>1</v>
      </c>
      <c r="O207" s="405">
        <f>O205/O206</f>
        <v>1</v>
      </c>
      <c r="P207" s="408">
        <f>P205/P206</f>
        <v>0.9967845659163987</v>
      </c>
      <c r="Q207" s="409">
        <f>Q205/Q206</f>
        <v>0.9990706319702602</v>
      </c>
      <c r="R207" s="178" t="s">
        <v>62</v>
      </c>
      <c r="S207" s="364"/>
      <c r="T207" s="365"/>
      <c r="U207" s="366"/>
      <c r="V207" s="26"/>
      <c r="W207" s="26"/>
    </row>
    <row r="208" spans="1:23" ht="12.75">
      <c r="A208" s="192">
        <v>20</v>
      </c>
      <c r="B208" s="386" t="s">
        <v>21</v>
      </c>
      <c r="C208" s="358">
        <v>275</v>
      </c>
      <c r="D208" s="359">
        <v>85</v>
      </c>
      <c r="E208" s="359">
        <v>72</v>
      </c>
      <c r="F208" s="360">
        <v>432</v>
      </c>
      <c r="G208" s="358">
        <v>214</v>
      </c>
      <c r="H208" s="359">
        <v>50</v>
      </c>
      <c r="I208" s="359">
        <v>18</v>
      </c>
      <c r="J208" s="360">
        <v>282</v>
      </c>
      <c r="K208" s="358">
        <v>47</v>
      </c>
      <c r="L208" s="359">
        <v>5</v>
      </c>
      <c r="M208" s="359">
        <v>3</v>
      </c>
      <c r="N208" s="360">
        <v>55</v>
      </c>
      <c r="O208" s="361">
        <v>527</v>
      </c>
      <c r="P208" s="362">
        <v>242</v>
      </c>
      <c r="Q208" s="363">
        <v>769</v>
      </c>
      <c r="R208" s="176" t="s">
        <v>60</v>
      </c>
      <c r="S208" s="364"/>
      <c r="T208" s="365"/>
      <c r="U208" s="366"/>
      <c r="V208" s="26"/>
      <c r="W208" s="26"/>
    </row>
    <row r="209" spans="1:23" ht="12.75">
      <c r="A209" s="45"/>
      <c r="B209" s="384"/>
      <c r="C209" s="368">
        <v>275</v>
      </c>
      <c r="D209" s="330">
        <v>85</v>
      </c>
      <c r="E209" s="330">
        <v>72</v>
      </c>
      <c r="F209" s="369">
        <v>432</v>
      </c>
      <c r="G209" s="368">
        <v>214</v>
      </c>
      <c r="H209" s="330">
        <v>50</v>
      </c>
      <c r="I209" s="330">
        <v>18</v>
      </c>
      <c r="J209" s="369">
        <v>282</v>
      </c>
      <c r="K209" s="368">
        <v>47</v>
      </c>
      <c r="L209" s="330">
        <v>5</v>
      </c>
      <c r="M209" s="330">
        <v>3</v>
      </c>
      <c r="N209" s="369">
        <v>55</v>
      </c>
      <c r="O209" s="370">
        <v>527</v>
      </c>
      <c r="P209" s="371">
        <v>242</v>
      </c>
      <c r="Q209" s="372">
        <v>769</v>
      </c>
      <c r="R209" s="177" t="s">
        <v>61</v>
      </c>
      <c r="S209" s="364"/>
      <c r="T209" s="365"/>
      <c r="U209" s="366"/>
      <c r="V209" s="26"/>
      <c r="W209" s="26"/>
    </row>
    <row r="210" spans="1:23" ht="13.5" thickBot="1">
      <c r="A210" s="193"/>
      <c r="B210" s="387"/>
      <c r="C210" s="379">
        <f>C209/C208</f>
        <v>1</v>
      </c>
      <c r="D210" s="380">
        <f aca="true" t="shared" si="36" ref="D210:O210">D209/D208</f>
        <v>1</v>
      </c>
      <c r="E210" s="380">
        <f t="shared" si="36"/>
        <v>1</v>
      </c>
      <c r="F210" s="205">
        <f t="shared" si="36"/>
        <v>1</v>
      </c>
      <c r="G210" s="379">
        <f t="shared" si="36"/>
        <v>1</v>
      </c>
      <c r="H210" s="380">
        <f t="shared" si="36"/>
        <v>1</v>
      </c>
      <c r="I210" s="380">
        <f>I208/I209</f>
        <v>1</v>
      </c>
      <c r="J210" s="205">
        <f>J208/J209</f>
        <v>1</v>
      </c>
      <c r="K210" s="379">
        <f t="shared" si="36"/>
        <v>1</v>
      </c>
      <c r="L210" s="380">
        <f t="shared" si="36"/>
        <v>1</v>
      </c>
      <c r="M210" s="380">
        <v>1</v>
      </c>
      <c r="N210" s="205">
        <f t="shared" si="36"/>
        <v>1</v>
      </c>
      <c r="O210" s="379">
        <f t="shared" si="36"/>
        <v>1</v>
      </c>
      <c r="P210" s="381">
        <f>P208/P209</f>
        <v>1</v>
      </c>
      <c r="Q210" s="382">
        <f>Q208/Q209</f>
        <v>1</v>
      </c>
      <c r="R210" s="178" t="s">
        <v>62</v>
      </c>
      <c r="S210" s="364"/>
      <c r="T210" s="365"/>
      <c r="U210" s="366"/>
      <c r="V210" s="26"/>
      <c r="W210" s="26"/>
    </row>
    <row r="211" spans="1:23" ht="12.75">
      <c r="A211" s="192">
        <v>21</v>
      </c>
      <c r="B211" s="386" t="s">
        <v>22</v>
      </c>
      <c r="C211" s="358">
        <v>153</v>
      </c>
      <c r="D211" s="359">
        <v>47</v>
      </c>
      <c r="E211" s="359">
        <v>42</v>
      </c>
      <c r="F211" s="360">
        <v>242</v>
      </c>
      <c r="G211" s="358">
        <v>271</v>
      </c>
      <c r="H211" s="359">
        <v>95</v>
      </c>
      <c r="I211" s="359">
        <v>63</v>
      </c>
      <c r="J211" s="360">
        <v>429</v>
      </c>
      <c r="K211" s="358">
        <v>39</v>
      </c>
      <c r="L211" s="359">
        <v>7</v>
      </c>
      <c r="M211" s="359">
        <v>2</v>
      </c>
      <c r="N211" s="360">
        <v>48</v>
      </c>
      <c r="O211" s="361">
        <v>540</v>
      </c>
      <c r="P211" s="362">
        <v>179</v>
      </c>
      <c r="Q211" s="363">
        <v>719</v>
      </c>
      <c r="R211" s="176" t="s">
        <v>60</v>
      </c>
      <c r="S211" s="364"/>
      <c r="T211" s="365"/>
      <c r="U211" s="366"/>
      <c r="V211" s="26"/>
      <c r="W211" s="26"/>
    </row>
    <row r="212" spans="1:23" ht="12.75">
      <c r="A212" s="45"/>
      <c r="B212" s="384"/>
      <c r="C212" s="368">
        <v>153</v>
      </c>
      <c r="D212" s="330">
        <v>47</v>
      </c>
      <c r="E212" s="330">
        <v>42</v>
      </c>
      <c r="F212" s="369">
        <v>242</v>
      </c>
      <c r="G212" s="368">
        <v>272</v>
      </c>
      <c r="H212" s="330">
        <v>95</v>
      </c>
      <c r="I212" s="330">
        <v>63</v>
      </c>
      <c r="J212" s="369">
        <v>430</v>
      </c>
      <c r="K212" s="368">
        <v>39</v>
      </c>
      <c r="L212" s="330">
        <v>7</v>
      </c>
      <c r="M212" s="330">
        <v>2</v>
      </c>
      <c r="N212" s="369">
        <v>48</v>
      </c>
      <c r="O212" s="370">
        <v>541</v>
      </c>
      <c r="P212" s="371">
        <v>179</v>
      </c>
      <c r="Q212" s="372">
        <v>720</v>
      </c>
      <c r="R212" s="177" t="s">
        <v>61</v>
      </c>
      <c r="S212" s="364"/>
      <c r="T212" s="365"/>
      <c r="U212" s="366"/>
      <c r="V212" s="26"/>
      <c r="W212" s="26"/>
    </row>
    <row r="213" spans="1:23" ht="13.5" thickBot="1">
      <c r="A213" s="188"/>
      <c r="B213" s="387"/>
      <c r="C213" s="379">
        <f>C211/C212</f>
        <v>1</v>
      </c>
      <c r="D213" s="380">
        <f>D212/D211</f>
        <v>1</v>
      </c>
      <c r="E213" s="380">
        <f aca="true" t="shared" si="37" ref="E213:P213">E212/E211</f>
        <v>1</v>
      </c>
      <c r="F213" s="205">
        <f>F211/F212</f>
        <v>1</v>
      </c>
      <c r="G213" s="379">
        <f t="shared" si="37"/>
        <v>1.003690036900369</v>
      </c>
      <c r="H213" s="380">
        <f t="shared" si="37"/>
        <v>1</v>
      </c>
      <c r="I213" s="380">
        <f t="shared" si="37"/>
        <v>1</v>
      </c>
      <c r="J213" s="205">
        <f>J211/J212</f>
        <v>0.9976744186046511</v>
      </c>
      <c r="K213" s="379">
        <f t="shared" si="37"/>
        <v>1</v>
      </c>
      <c r="L213" s="380">
        <f t="shared" si="37"/>
        <v>1</v>
      </c>
      <c r="M213" s="380">
        <f t="shared" si="37"/>
        <v>1</v>
      </c>
      <c r="N213" s="205">
        <f t="shared" si="37"/>
        <v>1</v>
      </c>
      <c r="O213" s="379">
        <f>O211/O212</f>
        <v>0.9981515711645101</v>
      </c>
      <c r="P213" s="381">
        <f t="shared" si="37"/>
        <v>1</v>
      </c>
      <c r="Q213" s="382">
        <f>Q211/Q212</f>
        <v>0.9986111111111111</v>
      </c>
      <c r="R213" s="178" t="s">
        <v>62</v>
      </c>
      <c r="S213" s="364"/>
      <c r="T213" s="365"/>
      <c r="U213" s="366"/>
      <c r="V213" s="26"/>
      <c r="W213" s="26"/>
    </row>
    <row r="214" spans="1:23" ht="12.75">
      <c r="A214" s="192">
        <v>22</v>
      </c>
      <c r="B214" s="386" t="s">
        <v>23</v>
      </c>
      <c r="C214" s="358">
        <v>203</v>
      </c>
      <c r="D214" s="359">
        <v>72</v>
      </c>
      <c r="E214" s="359">
        <v>56</v>
      </c>
      <c r="F214" s="360">
        <v>331</v>
      </c>
      <c r="G214" s="358">
        <v>169</v>
      </c>
      <c r="H214" s="359">
        <v>34</v>
      </c>
      <c r="I214" s="359">
        <v>15</v>
      </c>
      <c r="J214" s="360">
        <v>218</v>
      </c>
      <c r="K214" s="358">
        <v>84</v>
      </c>
      <c r="L214" s="359">
        <v>16</v>
      </c>
      <c r="M214" s="359">
        <v>0</v>
      </c>
      <c r="N214" s="360">
        <v>100</v>
      </c>
      <c r="O214" s="361">
        <v>446</v>
      </c>
      <c r="P214" s="362">
        <v>203</v>
      </c>
      <c r="Q214" s="363">
        <v>649</v>
      </c>
      <c r="R214" s="176" t="s">
        <v>60</v>
      </c>
      <c r="S214" s="364"/>
      <c r="T214" s="365"/>
      <c r="U214" s="366"/>
      <c r="V214" s="26"/>
      <c r="W214" s="26"/>
    </row>
    <row r="215" spans="1:23" ht="12.75">
      <c r="A215" s="45"/>
      <c r="B215" s="384"/>
      <c r="C215" s="368">
        <v>203</v>
      </c>
      <c r="D215" s="330">
        <v>72</v>
      </c>
      <c r="E215" s="330">
        <v>55</v>
      </c>
      <c r="F215" s="369">
        <v>330</v>
      </c>
      <c r="G215" s="368">
        <v>169</v>
      </c>
      <c r="H215" s="330">
        <v>34</v>
      </c>
      <c r="I215" s="330">
        <v>16</v>
      </c>
      <c r="J215" s="369">
        <v>219</v>
      </c>
      <c r="K215" s="368">
        <v>84</v>
      </c>
      <c r="L215" s="330">
        <v>16</v>
      </c>
      <c r="M215" s="330">
        <v>0</v>
      </c>
      <c r="N215" s="369">
        <v>100</v>
      </c>
      <c r="O215" s="370">
        <v>446</v>
      </c>
      <c r="P215" s="371">
        <v>203</v>
      </c>
      <c r="Q215" s="372">
        <v>649</v>
      </c>
      <c r="R215" s="177" t="s">
        <v>61</v>
      </c>
      <c r="S215" s="364"/>
      <c r="T215" s="365"/>
      <c r="U215" s="366"/>
      <c r="V215" s="26"/>
      <c r="W215" s="26"/>
    </row>
    <row r="216" spans="1:23" ht="13.5" thickBot="1">
      <c r="A216" s="193"/>
      <c r="B216" s="387"/>
      <c r="C216" s="379">
        <f>C214/C215</f>
        <v>1</v>
      </c>
      <c r="D216" s="380">
        <f aca="true" t="shared" si="38" ref="D216:Q216">D214/D215</f>
        <v>1</v>
      </c>
      <c r="E216" s="380">
        <f>E215/E214</f>
        <v>0.9821428571428571</v>
      </c>
      <c r="F216" s="205">
        <f>F215/F214</f>
        <v>0.9969788519637462</v>
      </c>
      <c r="G216" s="379">
        <f>G215/G214</f>
        <v>1</v>
      </c>
      <c r="H216" s="380">
        <f t="shared" si="38"/>
        <v>1</v>
      </c>
      <c r="I216" s="380">
        <f t="shared" si="38"/>
        <v>0.9375</v>
      </c>
      <c r="J216" s="205">
        <f>J214/J215</f>
        <v>0.9954337899543378</v>
      </c>
      <c r="K216" s="379">
        <f t="shared" si="38"/>
        <v>1</v>
      </c>
      <c r="L216" s="380">
        <f t="shared" si="38"/>
        <v>1</v>
      </c>
      <c r="M216" s="380" t="e">
        <f t="shared" si="38"/>
        <v>#DIV/0!</v>
      </c>
      <c r="N216" s="205">
        <f t="shared" si="38"/>
        <v>1</v>
      </c>
      <c r="O216" s="379">
        <f t="shared" si="38"/>
        <v>1</v>
      </c>
      <c r="P216" s="381">
        <f t="shared" si="38"/>
        <v>1</v>
      </c>
      <c r="Q216" s="382">
        <f t="shared" si="38"/>
        <v>1</v>
      </c>
      <c r="R216" s="178" t="s">
        <v>62</v>
      </c>
      <c r="S216" s="364"/>
      <c r="T216" s="365"/>
      <c r="U216" s="366"/>
      <c r="V216" s="26"/>
      <c r="W216" s="26"/>
    </row>
    <row r="217" spans="1:23" ht="12.75">
      <c r="A217" s="192">
        <v>23</v>
      </c>
      <c r="B217" s="386" t="s">
        <v>24</v>
      </c>
      <c r="C217" s="358">
        <v>116</v>
      </c>
      <c r="D217" s="359">
        <v>44</v>
      </c>
      <c r="E217" s="359">
        <v>31</v>
      </c>
      <c r="F217" s="360">
        <v>191</v>
      </c>
      <c r="G217" s="358">
        <v>79</v>
      </c>
      <c r="H217" s="359">
        <v>19</v>
      </c>
      <c r="I217" s="359">
        <v>10</v>
      </c>
      <c r="J217" s="360">
        <v>108</v>
      </c>
      <c r="K217" s="358">
        <v>13</v>
      </c>
      <c r="L217" s="359">
        <v>2</v>
      </c>
      <c r="M217" s="359">
        <v>2</v>
      </c>
      <c r="N217" s="360">
        <v>17</v>
      </c>
      <c r="O217" s="361">
        <v>235</v>
      </c>
      <c r="P217" s="362">
        <v>81</v>
      </c>
      <c r="Q217" s="363">
        <v>316</v>
      </c>
      <c r="R217" s="176" t="s">
        <v>60</v>
      </c>
      <c r="S217" s="364"/>
      <c r="T217" s="365"/>
      <c r="U217" s="366"/>
      <c r="V217" s="26"/>
      <c r="W217" s="26"/>
    </row>
    <row r="218" spans="1:23" ht="12.75">
      <c r="A218" s="45"/>
      <c r="B218" s="384"/>
      <c r="C218" s="368">
        <v>117</v>
      </c>
      <c r="D218" s="330">
        <v>37</v>
      </c>
      <c r="E218" s="330">
        <v>31</v>
      </c>
      <c r="F218" s="369">
        <v>185</v>
      </c>
      <c r="G218" s="368">
        <v>77</v>
      </c>
      <c r="H218" s="330">
        <v>24</v>
      </c>
      <c r="I218" s="330">
        <v>10</v>
      </c>
      <c r="J218" s="369">
        <v>111</v>
      </c>
      <c r="K218" s="368">
        <v>14</v>
      </c>
      <c r="L218" s="330">
        <v>2</v>
      </c>
      <c r="M218" s="330">
        <v>2</v>
      </c>
      <c r="N218" s="369">
        <v>18</v>
      </c>
      <c r="O218" s="370">
        <v>234</v>
      </c>
      <c r="P218" s="371">
        <v>80</v>
      </c>
      <c r="Q218" s="372">
        <v>314</v>
      </c>
      <c r="R218" s="177" t="s">
        <v>61</v>
      </c>
      <c r="S218" s="364"/>
      <c r="T218" s="365"/>
      <c r="U218" s="366"/>
      <c r="V218" s="26"/>
      <c r="W218" s="26"/>
    </row>
    <row r="219" spans="1:23" ht="13.5" thickBot="1">
      <c r="A219" s="193"/>
      <c r="B219" s="387"/>
      <c r="C219" s="379">
        <f>C217/C218</f>
        <v>0.9914529914529915</v>
      </c>
      <c r="D219" s="380">
        <f>D218/D217</f>
        <v>0.8409090909090909</v>
      </c>
      <c r="E219" s="380">
        <f>E218/E217</f>
        <v>1</v>
      </c>
      <c r="F219" s="205">
        <f>F218/F217</f>
        <v>0.9685863874345549</v>
      </c>
      <c r="G219" s="379">
        <f>G218/G217</f>
        <v>0.9746835443037974</v>
      </c>
      <c r="H219" s="380">
        <f>H217/H218</f>
        <v>0.7916666666666666</v>
      </c>
      <c r="I219" s="380">
        <f>I217/I218</f>
        <v>1</v>
      </c>
      <c r="J219" s="205">
        <f>J217/J218</f>
        <v>0.972972972972973</v>
      </c>
      <c r="K219" s="379">
        <f>K217/K218</f>
        <v>0.9285714285714286</v>
      </c>
      <c r="L219" s="380">
        <f>L217/L218</f>
        <v>1</v>
      </c>
      <c r="M219" s="380">
        <v>1</v>
      </c>
      <c r="N219" s="205">
        <f>N217/N218</f>
        <v>0.9444444444444444</v>
      </c>
      <c r="O219" s="379">
        <f>O218/O217</f>
        <v>0.9957446808510638</v>
      </c>
      <c r="P219" s="381">
        <f>P218/P217</f>
        <v>0.9876543209876543</v>
      </c>
      <c r="Q219" s="382">
        <f>Q218/Q217</f>
        <v>0.9936708860759493</v>
      </c>
      <c r="R219" s="178" t="s">
        <v>62</v>
      </c>
      <c r="S219" s="364"/>
      <c r="T219" s="365"/>
      <c r="U219" s="366"/>
      <c r="V219" s="26"/>
      <c r="W219" s="26"/>
    </row>
    <row r="220" spans="1:23" ht="12.75">
      <c r="A220" s="192">
        <v>24</v>
      </c>
      <c r="B220" s="386" t="s">
        <v>25</v>
      </c>
      <c r="C220" s="358">
        <v>171</v>
      </c>
      <c r="D220" s="359">
        <v>45</v>
      </c>
      <c r="E220" s="359">
        <v>38</v>
      </c>
      <c r="F220" s="360">
        <v>254</v>
      </c>
      <c r="G220" s="358">
        <v>226</v>
      </c>
      <c r="H220" s="359">
        <v>79</v>
      </c>
      <c r="I220" s="359">
        <v>33</v>
      </c>
      <c r="J220" s="360">
        <v>338</v>
      </c>
      <c r="K220" s="358">
        <v>40</v>
      </c>
      <c r="L220" s="359">
        <v>10</v>
      </c>
      <c r="M220" s="359">
        <v>1</v>
      </c>
      <c r="N220" s="360">
        <v>51</v>
      </c>
      <c r="O220" s="361">
        <v>453</v>
      </c>
      <c r="P220" s="362">
        <v>190</v>
      </c>
      <c r="Q220" s="363">
        <v>643</v>
      </c>
      <c r="R220" s="176" t="s">
        <v>60</v>
      </c>
      <c r="S220" s="364"/>
      <c r="T220" s="365"/>
      <c r="U220" s="366"/>
      <c r="V220" s="26"/>
      <c r="W220" s="26"/>
    </row>
    <row r="221" spans="1:23" ht="12.75">
      <c r="A221" s="45"/>
      <c r="B221" s="384"/>
      <c r="C221" s="368">
        <v>171</v>
      </c>
      <c r="D221" s="330">
        <v>45</v>
      </c>
      <c r="E221" s="330">
        <v>38</v>
      </c>
      <c r="F221" s="369">
        <v>254</v>
      </c>
      <c r="G221" s="368">
        <v>226</v>
      </c>
      <c r="H221" s="330">
        <v>79</v>
      </c>
      <c r="I221" s="330">
        <v>33</v>
      </c>
      <c r="J221" s="369">
        <v>338</v>
      </c>
      <c r="K221" s="368">
        <v>40</v>
      </c>
      <c r="L221" s="330">
        <v>10</v>
      </c>
      <c r="M221" s="330">
        <v>1</v>
      </c>
      <c r="N221" s="369">
        <v>51</v>
      </c>
      <c r="O221" s="370">
        <v>453</v>
      </c>
      <c r="P221" s="371">
        <v>190</v>
      </c>
      <c r="Q221" s="372">
        <v>643</v>
      </c>
      <c r="R221" s="177" t="s">
        <v>61</v>
      </c>
      <c r="S221" s="364"/>
      <c r="T221" s="365"/>
      <c r="U221" s="366"/>
      <c r="V221" s="26"/>
      <c r="W221" s="26"/>
    </row>
    <row r="222" spans="1:23" ht="13.5" thickBot="1">
      <c r="A222" s="193"/>
      <c r="B222" s="387"/>
      <c r="C222" s="379">
        <f>C220/C221</f>
        <v>1</v>
      </c>
      <c r="D222" s="380">
        <f>D220/D221</f>
        <v>1</v>
      </c>
      <c r="E222" s="380">
        <f aca="true" t="shared" si="39" ref="E222:P222">E221/E220</f>
        <v>1</v>
      </c>
      <c r="F222" s="205">
        <f>F220/F221</f>
        <v>1</v>
      </c>
      <c r="G222" s="379">
        <f t="shared" si="39"/>
        <v>1</v>
      </c>
      <c r="H222" s="380">
        <f t="shared" si="39"/>
        <v>1</v>
      </c>
      <c r="I222" s="380">
        <f>I220/I221</f>
        <v>1</v>
      </c>
      <c r="J222" s="205">
        <f>J221/J220</f>
        <v>1</v>
      </c>
      <c r="K222" s="379">
        <f t="shared" si="39"/>
        <v>1</v>
      </c>
      <c r="L222" s="380">
        <f t="shared" si="39"/>
        <v>1</v>
      </c>
      <c r="M222" s="380">
        <v>1</v>
      </c>
      <c r="N222" s="205">
        <f t="shared" si="39"/>
        <v>1</v>
      </c>
      <c r="O222" s="379">
        <f>O220/O221</f>
        <v>1</v>
      </c>
      <c r="P222" s="381">
        <f t="shared" si="39"/>
        <v>1</v>
      </c>
      <c r="Q222" s="382">
        <f>Q220/Q221</f>
        <v>1</v>
      </c>
      <c r="R222" s="178" t="s">
        <v>62</v>
      </c>
      <c r="S222" s="364"/>
      <c r="T222" s="365"/>
      <c r="U222" s="366"/>
      <c r="V222" s="26"/>
      <c r="W222" s="26"/>
    </row>
    <row r="223" spans="1:23" ht="12.75">
      <c r="A223" s="192">
        <v>25</v>
      </c>
      <c r="B223" s="386" t="s">
        <v>26</v>
      </c>
      <c r="C223" s="358">
        <v>413</v>
      </c>
      <c r="D223" s="359">
        <v>78</v>
      </c>
      <c r="E223" s="359">
        <v>98</v>
      </c>
      <c r="F223" s="360">
        <v>589</v>
      </c>
      <c r="G223" s="358">
        <v>421</v>
      </c>
      <c r="H223" s="359">
        <v>64</v>
      </c>
      <c r="I223" s="359">
        <v>21</v>
      </c>
      <c r="J223" s="360">
        <v>506</v>
      </c>
      <c r="K223" s="358">
        <v>110</v>
      </c>
      <c r="L223" s="359">
        <v>13</v>
      </c>
      <c r="M223" s="359">
        <v>6</v>
      </c>
      <c r="N223" s="360">
        <v>129</v>
      </c>
      <c r="O223" s="361">
        <v>840</v>
      </c>
      <c r="P223" s="362">
        <v>384</v>
      </c>
      <c r="Q223" s="363">
        <v>1224</v>
      </c>
      <c r="R223" s="176" t="s">
        <v>60</v>
      </c>
      <c r="S223" s="364"/>
      <c r="T223" s="365"/>
      <c r="U223" s="366"/>
      <c r="V223" s="26"/>
      <c r="W223" s="26"/>
    </row>
    <row r="224" spans="1:23" ht="12.75">
      <c r="A224" s="45"/>
      <c r="B224" s="384"/>
      <c r="C224" s="368">
        <v>413</v>
      </c>
      <c r="D224" s="330">
        <v>78</v>
      </c>
      <c r="E224" s="330">
        <v>98</v>
      </c>
      <c r="F224" s="369">
        <v>589</v>
      </c>
      <c r="G224" s="368">
        <v>421</v>
      </c>
      <c r="H224" s="330">
        <v>64</v>
      </c>
      <c r="I224" s="330">
        <v>21</v>
      </c>
      <c r="J224" s="369">
        <v>506</v>
      </c>
      <c r="K224" s="368">
        <v>110</v>
      </c>
      <c r="L224" s="330">
        <v>13</v>
      </c>
      <c r="M224" s="330">
        <v>6</v>
      </c>
      <c r="N224" s="369">
        <v>129</v>
      </c>
      <c r="O224" s="370">
        <v>840</v>
      </c>
      <c r="P224" s="371">
        <v>384</v>
      </c>
      <c r="Q224" s="372">
        <v>1224</v>
      </c>
      <c r="R224" s="177" t="s">
        <v>61</v>
      </c>
      <c r="S224" s="364"/>
      <c r="T224" s="365"/>
      <c r="U224" s="366"/>
      <c r="V224" s="26"/>
      <c r="W224" s="26"/>
    </row>
    <row r="225" spans="1:23" ht="13.5" thickBot="1">
      <c r="A225" s="193"/>
      <c r="B225" s="387"/>
      <c r="C225" s="379">
        <f>C224/C223</f>
        <v>1</v>
      </c>
      <c r="D225" s="380">
        <f>D223/D224</f>
        <v>1</v>
      </c>
      <c r="E225" s="380">
        <f>E224/E223</f>
        <v>1</v>
      </c>
      <c r="F225" s="205">
        <f>F223/F224</f>
        <v>1</v>
      </c>
      <c r="G225" s="379">
        <f>G224/G223</f>
        <v>1</v>
      </c>
      <c r="H225" s="380">
        <f>H224/H223</f>
        <v>1</v>
      </c>
      <c r="I225" s="380">
        <f>I223/I224</f>
        <v>1</v>
      </c>
      <c r="J225" s="205">
        <f>J224/J223</f>
        <v>1</v>
      </c>
      <c r="K225" s="379">
        <f>K223/K224</f>
        <v>1</v>
      </c>
      <c r="L225" s="380">
        <f>L223/L224</f>
        <v>1</v>
      </c>
      <c r="M225" s="380">
        <f>M224/M223</f>
        <v>1</v>
      </c>
      <c r="N225" s="205">
        <f>N223/N224</f>
        <v>1</v>
      </c>
      <c r="O225" s="379">
        <f>O224/O223</f>
        <v>1</v>
      </c>
      <c r="P225" s="381">
        <f>P223/P224</f>
        <v>1</v>
      </c>
      <c r="Q225" s="382">
        <f>Q223/Q224</f>
        <v>1</v>
      </c>
      <c r="R225" s="178" t="s">
        <v>62</v>
      </c>
      <c r="S225" s="364"/>
      <c r="T225" s="365"/>
      <c r="U225" s="366"/>
      <c r="V225" s="26"/>
      <c r="W225" s="26"/>
    </row>
    <row r="226" spans="1:23" ht="12.75">
      <c r="A226" s="373">
        <v>26</v>
      </c>
      <c r="B226" s="191" t="s">
        <v>65</v>
      </c>
      <c r="C226" s="391">
        <v>78</v>
      </c>
      <c r="D226" s="392">
        <v>88</v>
      </c>
      <c r="E226" s="392">
        <v>25</v>
      </c>
      <c r="F226" s="393">
        <v>191</v>
      </c>
      <c r="G226" s="391">
        <v>231</v>
      </c>
      <c r="H226" s="392">
        <v>166</v>
      </c>
      <c r="I226" s="392">
        <v>53</v>
      </c>
      <c r="J226" s="393">
        <v>450</v>
      </c>
      <c r="K226" s="391">
        <v>20</v>
      </c>
      <c r="L226" s="392">
        <v>7</v>
      </c>
      <c r="M226" s="392">
        <v>0</v>
      </c>
      <c r="N226" s="393">
        <v>27</v>
      </c>
      <c r="O226" s="394">
        <v>647</v>
      </c>
      <c r="P226" s="395">
        <v>21</v>
      </c>
      <c r="Q226" s="396">
        <v>668</v>
      </c>
      <c r="R226" s="176" t="s">
        <v>60</v>
      </c>
      <c r="S226" s="364"/>
      <c r="T226" s="365"/>
      <c r="U226" s="366"/>
      <c r="V226" s="26"/>
      <c r="W226" s="26"/>
    </row>
    <row r="227" spans="1:23" ht="12.75">
      <c r="A227" s="188"/>
      <c r="B227" s="72"/>
      <c r="C227" s="391">
        <v>96</v>
      </c>
      <c r="D227" s="392">
        <v>93</v>
      </c>
      <c r="E227" s="392">
        <v>37</v>
      </c>
      <c r="F227" s="393">
        <v>226</v>
      </c>
      <c r="G227" s="391">
        <v>254</v>
      </c>
      <c r="H227" s="392">
        <v>177</v>
      </c>
      <c r="I227" s="392">
        <v>70</v>
      </c>
      <c r="J227" s="393">
        <v>501</v>
      </c>
      <c r="K227" s="391">
        <v>23</v>
      </c>
      <c r="L227" s="392">
        <v>7</v>
      </c>
      <c r="M227" s="392">
        <v>2</v>
      </c>
      <c r="N227" s="393">
        <v>32</v>
      </c>
      <c r="O227" s="394">
        <v>732</v>
      </c>
      <c r="P227" s="395">
        <v>27</v>
      </c>
      <c r="Q227" s="396">
        <v>759</v>
      </c>
      <c r="R227" s="177" t="s">
        <v>61</v>
      </c>
      <c r="S227" s="364"/>
      <c r="T227" s="365"/>
      <c r="U227" s="366"/>
      <c r="V227" s="26"/>
      <c r="W227" s="26"/>
    </row>
    <row r="228" spans="1:23" ht="13.5" thickBot="1">
      <c r="A228" s="193"/>
      <c r="B228" s="410"/>
      <c r="C228" s="405">
        <f>C226/C227</f>
        <v>0.8125</v>
      </c>
      <c r="D228" s="406">
        <f>D227/D226</f>
        <v>1.0568181818181819</v>
      </c>
      <c r="E228" s="406">
        <f aca="true" t="shared" si="40" ref="E228:J228">E226/E227</f>
        <v>0.6756756756756757</v>
      </c>
      <c r="F228" s="407">
        <f t="shared" si="40"/>
        <v>0.8451327433628318</v>
      </c>
      <c r="G228" s="405">
        <f t="shared" si="40"/>
        <v>0.9094488188976378</v>
      </c>
      <c r="H228" s="406">
        <f t="shared" si="40"/>
        <v>0.9378531073446328</v>
      </c>
      <c r="I228" s="406">
        <f t="shared" si="40"/>
        <v>0.7571428571428571</v>
      </c>
      <c r="J228" s="407">
        <f t="shared" si="40"/>
        <v>0.8982035928143712</v>
      </c>
      <c r="K228" s="405">
        <f>K227/K226</f>
        <v>1.15</v>
      </c>
      <c r="L228" s="406">
        <f>L226/L227</f>
        <v>1</v>
      </c>
      <c r="M228" s="406" t="e">
        <f>M227/M226</f>
        <v>#DIV/0!</v>
      </c>
      <c r="N228" s="407">
        <f>N226/N227</f>
        <v>0.84375</v>
      </c>
      <c r="O228" s="405">
        <f>O226/O227</f>
        <v>0.8838797814207651</v>
      </c>
      <c r="P228" s="408">
        <f>P226/P227</f>
        <v>0.7777777777777778</v>
      </c>
      <c r="Q228" s="409">
        <f>Q226/Q227</f>
        <v>0.8801054018445322</v>
      </c>
      <c r="R228" s="178" t="s">
        <v>62</v>
      </c>
      <c r="S228" s="364"/>
      <c r="T228" s="365"/>
      <c r="U228" s="366"/>
      <c r="V228" s="26"/>
      <c r="W228" s="26"/>
    </row>
    <row r="229" spans="1:23" ht="12.75">
      <c r="A229" s="125">
        <v>27</v>
      </c>
      <c r="B229" s="411" t="s">
        <v>52</v>
      </c>
      <c r="C229" s="358">
        <v>10</v>
      </c>
      <c r="D229" s="359">
        <v>2</v>
      </c>
      <c r="E229" s="359">
        <v>0</v>
      </c>
      <c r="F229" s="360">
        <v>12</v>
      </c>
      <c r="G229" s="358">
        <v>80</v>
      </c>
      <c r="H229" s="359">
        <v>8</v>
      </c>
      <c r="I229" s="359">
        <v>1</v>
      </c>
      <c r="J229" s="360">
        <v>89</v>
      </c>
      <c r="K229" s="358">
        <v>6</v>
      </c>
      <c r="L229" s="359">
        <v>0</v>
      </c>
      <c r="M229" s="359">
        <v>0</v>
      </c>
      <c r="N229" s="360">
        <v>6</v>
      </c>
      <c r="O229" s="361">
        <v>100</v>
      </c>
      <c r="P229" s="362">
        <v>7</v>
      </c>
      <c r="Q229" s="363">
        <v>107</v>
      </c>
      <c r="R229" s="176" t="s">
        <v>60</v>
      </c>
      <c r="S229" s="364"/>
      <c r="T229" s="365"/>
      <c r="U229" s="366"/>
      <c r="V229" s="26"/>
      <c r="W229" s="26"/>
    </row>
    <row r="230" spans="1:23" ht="12.75">
      <c r="A230" s="147"/>
      <c r="B230" s="212"/>
      <c r="C230" s="391">
        <v>8</v>
      </c>
      <c r="D230" s="392">
        <v>0</v>
      </c>
      <c r="E230" s="392">
        <v>1</v>
      </c>
      <c r="F230" s="393">
        <v>9</v>
      </c>
      <c r="G230" s="391">
        <v>75</v>
      </c>
      <c r="H230" s="392">
        <v>7</v>
      </c>
      <c r="I230" s="392">
        <v>3</v>
      </c>
      <c r="J230" s="393">
        <v>85</v>
      </c>
      <c r="K230" s="391">
        <v>7</v>
      </c>
      <c r="L230" s="392">
        <v>0</v>
      </c>
      <c r="M230" s="392">
        <v>0</v>
      </c>
      <c r="N230" s="393">
        <v>7</v>
      </c>
      <c r="O230" s="394">
        <v>96</v>
      </c>
      <c r="P230" s="395">
        <v>5</v>
      </c>
      <c r="Q230" s="396">
        <v>101</v>
      </c>
      <c r="R230" s="177" t="s">
        <v>61</v>
      </c>
      <c r="S230" s="364"/>
      <c r="T230" s="365"/>
      <c r="U230" s="366"/>
      <c r="V230" s="26"/>
      <c r="W230" s="26"/>
    </row>
    <row r="231" spans="1:23" ht="13.5" thickBot="1">
      <c r="A231" s="170"/>
      <c r="B231" s="171"/>
      <c r="C231" s="405">
        <f>C230/C229</f>
        <v>0.8</v>
      </c>
      <c r="D231" s="406">
        <v>0</v>
      </c>
      <c r="E231" s="406">
        <v>0</v>
      </c>
      <c r="F231" s="407">
        <f>F230/F229</f>
        <v>0.75</v>
      </c>
      <c r="G231" s="412">
        <f>G230/G229</f>
        <v>0.9375</v>
      </c>
      <c r="H231" s="413">
        <f>H230/H229</f>
        <v>0.875</v>
      </c>
      <c r="I231" s="413">
        <v>1</v>
      </c>
      <c r="J231" s="201">
        <f>J230/J229</f>
        <v>0.9550561797752809</v>
      </c>
      <c r="K231" s="412">
        <f>K229/K230</f>
        <v>0.8571428571428571</v>
      </c>
      <c r="L231" s="413">
        <v>0</v>
      </c>
      <c r="M231" s="413">
        <v>1</v>
      </c>
      <c r="N231" s="201">
        <f>N229/N230</f>
        <v>0.8571428571428571</v>
      </c>
      <c r="O231" s="595">
        <f>O230/O229</f>
        <v>0.96</v>
      </c>
      <c r="P231" s="414">
        <f>P230/P229</f>
        <v>0.7142857142857143</v>
      </c>
      <c r="Q231" s="415">
        <f>Q230/Q229</f>
        <v>0.9439252336448598</v>
      </c>
      <c r="R231" s="179" t="s">
        <v>62</v>
      </c>
      <c r="S231" s="364"/>
      <c r="T231" s="365"/>
      <c r="U231" s="366"/>
      <c r="V231" s="26"/>
      <c r="W231" s="26"/>
    </row>
    <row r="232" spans="1:23" ht="15.75">
      <c r="A232" s="919" t="s">
        <v>79</v>
      </c>
      <c r="B232" s="920"/>
      <c r="C232" s="685">
        <f>C151+C154+C157+C160+C163+C166+C169+C172+C175+C178+C181+C184+C187+C190+C193+C196+C199+C202+C205+C208+C211+C214+C217+C220+C223+C226+C229</f>
        <v>6681</v>
      </c>
      <c r="D232" s="686">
        <f aca="true" t="shared" si="41" ref="D232:Q233">D151+D154+D157+D160+D163+D166+D169+D172+D175+D178+D181+D184+D187+D190+D193+D196+D199+D202+D205+D208+D211+D214+D217+D220+D223+D226+D229</f>
        <v>1913</v>
      </c>
      <c r="E232" s="686">
        <f t="shared" si="41"/>
        <v>2191</v>
      </c>
      <c r="F232" s="687">
        <f t="shared" si="41"/>
        <v>10785</v>
      </c>
      <c r="G232" s="685">
        <f t="shared" si="41"/>
        <v>8256</v>
      </c>
      <c r="H232" s="686">
        <f t="shared" si="41"/>
        <v>1827</v>
      </c>
      <c r="I232" s="688">
        <f t="shared" si="41"/>
        <v>992</v>
      </c>
      <c r="J232" s="689">
        <f t="shared" si="41"/>
        <v>11075</v>
      </c>
      <c r="K232" s="685">
        <f t="shared" si="41"/>
        <v>1648</v>
      </c>
      <c r="L232" s="686">
        <f t="shared" si="41"/>
        <v>220</v>
      </c>
      <c r="M232" s="686">
        <f t="shared" si="41"/>
        <v>80</v>
      </c>
      <c r="N232" s="689">
        <f t="shared" si="41"/>
        <v>1948</v>
      </c>
      <c r="O232" s="685">
        <f t="shared" si="41"/>
        <v>16965</v>
      </c>
      <c r="P232" s="689">
        <f t="shared" si="41"/>
        <v>6843</v>
      </c>
      <c r="Q232" s="689">
        <f t="shared" si="41"/>
        <v>23808</v>
      </c>
      <c r="R232" s="421" t="s">
        <v>60</v>
      </c>
      <c r="S232" s="364"/>
      <c r="T232" s="365"/>
      <c r="U232" s="366"/>
      <c r="V232" s="26"/>
      <c r="W232" s="26"/>
    </row>
    <row r="233" spans="1:19" ht="15.75">
      <c r="A233" s="921"/>
      <c r="B233" s="922"/>
      <c r="C233" s="416">
        <f>C152+C155+C158+C161+C164+C167+C170+C173+C176+C179+C182+C185+C188+C191+C194+C197+C200+C203+C206+C209+C212+C215+C218+C221+C224+C227+C230</f>
        <v>6709</v>
      </c>
      <c r="D233" s="417">
        <f t="shared" si="41"/>
        <v>1909</v>
      </c>
      <c r="E233" s="417">
        <f t="shared" si="41"/>
        <v>2204</v>
      </c>
      <c r="F233" s="418">
        <f t="shared" si="41"/>
        <v>10822</v>
      </c>
      <c r="G233" s="416">
        <f t="shared" si="41"/>
        <v>8274</v>
      </c>
      <c r="H233" s="417">
        <f t="shared" si="41"/>
        <v>1844</v>
      </c>
      <c r="I233" s="419">
        <f t="shared" si="41"/>
        <v>1014</v>
      </c>
      <c r="J233" s="420">
        <f t="shared" si="41"/>
        <v>11132</v>
      </c>
      <c r="K233" s="416">
        <f t="shared" si="41"/>
        <v>1653</v>
      </c>
      <c r="L233" s="417">
        <f t="shared" si="41"/>
        <v>220</v>
      </c>
      <c r="M233" s="417">
        <f t="shared" si="41"/>
        <v>83</v>
      </c>
      <c r="N233" s="420">
        <f t="shared" si="41"/>
        <v>1956</v>
      </c>
      <c r="O233" s="416">
        <f t="shared" si="41"/>
        <v>17061</v>
      </c>
      <c r="P233" s="420">
        <f t="shared" si="41"/>
        <v>6849</v>
      </c>
      <c r="Q233" s="420">
        <f t="shared" si="41"/>
        <v>23910</v>
      </c>
      <c r="R233" s="422" t="s">
        <v>61</v>
      </c>
      <c r="S233" s="364"/>
    </row>
    <row r="234" spans="1:19" ht="16.5" thickBot="1">
      <c r="A234" s="923"/>
      <c r="B234" s="924"/>
      <c r="C234" s="423">
        <f>C232/C233</f>
        <v>0.9958265017141154</v>
      </c>
      <c r="D234" s="424">
        <f>D233/D232</f>
        <v>0.9979090433873498</v>
      </c>
      <c r="E234" s="424">
        <f>E232/E233</f>
        <v>0.9941016333938294</v>
      </c>
      <c r="F234" s="425">
        <f>F232/F233</f>
        <v>0.9965810386250231</v>
      </c>
      <c r="G234" s="423">
        <f>G232/G233</f>
        <v>0.9978245105148659</v>
      </c>
      <c r="H234" s="424">
        <f aca="true" t="shared" si="42" ref="H234:Q234">H232/H233</f>
        <v>0.9907809110629068</v>
      </c>
      <c r="I234" s="426">
        <f t="shared" si="42"/>
        <v>0.9783037475345168</v>
      </c>
      <c r="J234" s="427">
        <f t="shared" si="42"/>
        <v>0.9948796263025512</v>
      </c>
      <c r="K234" s="423">
        <f t="shared" si="42"/>
        <v>0.9969751966122202</v>
      </c>
      <c r="L234" s="424">
        <f>L232/L233</f>
        <v>1</v>
      </c>
      <c r="M234" s="424">
        <f t="shared" si="42"/>
        <v>0.963855421686747</v>
      </c>
      <c r="N234" s="427">
        <f t="shared" si="42"/>
        <v>0.9959100204498977</v>
      </c>
      <c r="O234" s="428">
        <f t="shared" si="42"/>
        <v>0.9943731317038861</v>
      </c>
      <c r="P234" s="427">
        <f t="shared" si="42"/>
        <v>0.9991239597021463</v>
      </c>
      <c r="Q234" s="429">
        <f t="shared" si="42"/>
        <v>0.9957340025094102</v>
      </c>
      <c r="R234" s="430" t="s">
        <v>62</v>
      </c>
      <c r="S234" s="364"/>
    </row>
    <row r="235" spans="1:17" ht="12.75">
      <c r="A235" s="925"/>
      <c r="B235" s="925"/>
      <c r="C235" s="431"/>
      <c r="D235" s="112"/>
      <c r="E235" s="112"/>
      <c r="F235" s="112"/>
      <c r="G235" s="112"/>
      <c r="H235" s="112"/>
      <c r="I235" s="112"/>
      <c r="J235" s="112"/>
      <c r="K235" s="431"/>
      <c r="L235" s="112"/>
      <c r="M235" s="112"/>
      <c r="N235" s="112"/>
      <c r="O235" s="112"/>
      <c r="P235" s="112"/>
      <c r="Q235" s="112"/>
    </row>
    <row r="236" spans="1:17" ht="12.75">
      <c r="A236" s="925"/>
      <c r="B236" s="925"/>
      <c r="C236" s="112"/>
      <c r="D236" s="112"/>
      <c r="E236" s="112"/>
      <c r="F236" s="112"/>
      <c r="G236" s="112"/>
      <c r="H236" s="112"/>
      <c r="I236" s="112"/>
      <c r="J236" s="431"/>
      <c r="K236" s="431"/>
      <c r="L236" s="112"/>
      <c r="M236" s="112"/>
      <c r="N236" s="112"/>
      <c r="O236" s="112"/>
      <c r="P236" s="112"/>
      <c r="Q236" s="431"/>
    </row>
    <row r="237" spans="1:17" ht="12.75">
      <c r="A237" s="925"/>
      <c r="B237" s="925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1:17" ht="12.75">
      <c r="A238" s="112"/>
      <c r="B238" s="43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1:17" ht="12.75">
      <c r="A239" s="112"/>
      <c r="B239" s="432"/>
      <c r="C239" s="112"/>
      <c r="D239" s="112"/>
      <c r="E239" s="112"/>
      <c r="F239" s="433"/>
      <c r="G239" s="434"/>
      <c r="H239" s="434"/>
      <c r="I239" s="434"/>
      <c r="J239" s="433"/>
      <c r="K239" s="434"/>
      <c r="L239" s="434"/>
      <c r="M239" s="434"/>
      <c r="N239" s="433"/>
      <c r="O239" s="434"/>
      <c r="P239" s="434"/>
      <c r="Q239" s="435"/>
    </row>
    <row r="240" spans="1:17" ht="12.75">
      <c r="A240" s="112"/>
      <c r="B240" s="432"/>
      <c r="C240" s="112"/>
      <c r="D240" s="112"/>
      <c r="E240" s="112"/>
      <c r="F240" s="433"/>
      <c r="G240" s="436"/>
      <c r="H240" s="434"/>
      <c r="I240" s="434"/>
      <c r="J240" s="433"/>
      <c r="K240" s="434"/>
      <c r="L240" s="434"/>
      <c r="M240" s="434"/>
      <c r="N240" s="433"/>
      <c r="O240" s="434"/>
      <c r="P240" s="434"/>
      <c r="Q240" s="435"/>
    </row>
    <row r="241" spans="1:17" ht="12.75">
      <c r="A241" s="112"/>
      <c r="B241" s="432"/>
      <c r="C241" s="112"/>
      <c r="D241" s="112"/>
      <c r="E241" s="112"/>
      <c r="F241" s="433"/>
      <c r="G241" s="434"/>
      <c r="H241" s="434"/>
      <c r="I241" s="434"/>
      <c r="J241" s="433"/>
      <c r="K241" s="434"/>
      <c r="L241" s="434"/>
      <c r="M241" s="434"/>
      <c r="N241" s="433"/>
      <c r="O241" s="434"/>
      <c r="P241" s="434"/>
      <c r="Q241" s="435"/>
    </row>
    <row r="242" spans="1:17" ht="18">
      <c r="A242" s="112"/>
      <c r="B242" s="432"/>
      <c r="C242" s="112"/>
      <c r="D242" s="112"/>
      <c r="E242" s="112"/>
      <c r="F242" s="437"/>
      <c r="G242" s="437"/>
      <c r="H242" s="437"/>
      <c r="I242" s="437"/>
      <c r="J242" s="437"/>
      <c r="K242" s="437"/>
      <c r="L242" s="437"/>
      <c r="M242" s="437"/>
      <c r="N242" s="437"/>
      <c r="O242" s="437"/>
      <c r="P242" s="437"/>
      <c r="Q242" s="438"/>
    </row>
    <row r="243" spans="1:7" ht="18">
      <c r="A243" s="112"/>
      <c r="B243" s="432"/>
      <c r="C243" s="112"/>
      <c r="D243" s="112"/>
      <c r="E243" s="112"/>
      <c r="F243" s="437"/>
      <c r="G243" s="437"/>
    </row>
    <row r="244" spans="1:5" ht="12.75">
      <c r="A244" s="112"/>
      <c r="B244" s="432"/>
      <c r="C244" s="112"/>
      <c r="D244" s="112"/>
      <c r="E244" s="112"/>
    </row>
    <row r="245" spans="1:5" ht="12.75">
      <c r="A245" s="112"/>
      <c r="B245" s="432"/>
      <c r="C245" s="112"/>
      <c r="D245" s="112"/>
      <c r="E245" s="112"/>
    </row>
    <row r="246" spans="1:5" ht="12.75">
      <c r="A246" s="113"/>
      <c r="B246" s="439"/>
      <c r="C246" s="112"/>
      <c r="D246" s="112"/>
      <c r="E246" s="112"/>
    </row>
    <row r="247" spans="1:5" ht="12.75">
      <c r="A247" s="112"/>
      <c r="B247" s="432"/>
      <c r="C247" s="112"/>
      <c r="D247" s="112"/>
      <c r="E247" s="112"/>
    </row>
    <row r="248" spans="1:5" ht="12.75">
      <c r="A248" s="112"/>
      <c r="B248" s="432"/>
      <c r="C248" s="112"/>
      <c r="D248" s="112"/>
      <c r="E248" s="112"/>
    </row>
    <row r="249" spans="1:5" ht="12.75">
      <c r="A249" s="112"/>
      <c r="B249" s="432"/>
      <c r="C249" s="112"/>
      <c r="D249" s="112"/>
      <c r="E249" s="112"/>
    </row>
    <row r="250" spans="1:5" ht="12.75">
      <c r="A250" s="112"/>
      <c r="B250" s="432"/>
      <c r="C250" s="112"/>
      <c r="D250" s="112"/>
      <c r="E250" s="112"/>
    </row>
    <row r="251" spans="1:5" ht="12.75">
      <c r="A251" s="112"/>
      <c r="B251" s="432"/>
      <c r="C251" s="112"/>
      <c r="D251" s="112"/>
      <c r="E251" s="112"/>
    </row>
    <row r="252" spans="1:5" ht="12.75">
      <c r="A252" s="113"/>
      <c r="B252" s="439"/>
      <c r="C252" s="112"/>
      <c r="D252" s="112"/>
      <c r="E252" s="112"/>
    </row>
    <row r="253" spans="1:5" ht="12.75">
      <c r="A253" s="113"/>
      <c r="B253" s="439"/>
      <c r="C253" s="112"/>
      <c r="D253" s="112"/>
      <c r="E253" s="112"/>
    </row>
    <row r="254" spans="1:5" ht="12.75">
      <c r="A254" s="113"/>
      <c r="B254" s="439"/>
      <c r="C254" s="112"/>
      <c r="D254" s="112"/>
      <c r="E254" s="112"/>
    </row>
    <row r="255" spans="1:5" ht="12.75">
      <c r="A255" s="112"/>
      <c r="B255" s="432"/>
      <c r="C255" s="112"/>
      <c r="D255" s="112"/>
      <c r="E255" s="112"/>
    </row>
    <row r="256" spans="1:5" ht="12.75">
      <c r="A256" s="112"/>
      <c r="B256" s="432"/>
      <c r="C256" s="112"/>
      <c r="D256" s="112"/>
      <c r="E256" s="112"/>
    </row>
    <row r="257" spans="1:5" ht="12.75">
      <c r="A257" s="113"/>
      <c r="B257" s="439"/>
      <c r="C257" s="112"/>
      <c r="D257" s="112"/>
      <c r="E257" s="112"/>
    </row>
    <row r="258" spans="1:5" ht="12.75">
      <c r="A258" s="112"/>
      <c r="B258" s="432"/>
      <c r="C258" s="112"/>
      <c r="D258" s="112"/>
      <c r="E258" s="112"/>
    </row>
    <row r="259" spans="1:5" ht="12.75">
      <c r="A259" s="112"/>
      <c r="B259" s="432"/>
      <c r="C259" s="112"/>
      <c r="D259" s="112"/>
      <c r="E259" s="112"/>
    </row>
    <row r="260" spans="1:5" ht="12.75">
      <c r="A260" s="112"/>
      <c r="B260" s="432"/>
      <c r="C260" s="112"/>
      <c r="D260" s="112"/>
      <c r="E260" s="112"/>
    </row>
    <row r="261" spans="1:5" ht="12.75">
      <c r="A261" s="112"/>
      <c r="B261" s="432"/>
      <c r="C261" s="112"/>
      <c r="D261" s="112"/>
      <c r="E261" s="112"/>
    </row>
    <row r="262" spans="1:5" ht="12.75">
      <c r="A262" s="112"/>
      <c r="B262" s="432"/>
      <c r="C262" s="112"/>
      <c r="D262" s="112"/>
      <c r="E262" s="112"/>
    </row>
    <row r="263" spans="1:5" ht="12.75">
      <c r="A263" s="112"/>
      <c r="B263" s="432"/>
      <c r="C263" s="112"/>
      <c r="D263" s="112"/>
      <c r="E263" s="112"/>
    </row>
    <row r="264" spans="1:5" ht="12.75">
      <c r="A264" s="112"/>
      <c r="B264" s="432"/>
      <c r="C264" s="112"/>
      <c r="D264" s="112"/>
      <c r="E264" s="112"/>
    </row>
    <row r="265" spans="1:5" ht="12.75">
      <c r="A265" s="112"/>
      <c r="B265" s="440"/>
      <c r="C265" s="112"/>
      <c r="D265" s="112"/>
      <c r="E265" s="112"/>
    </row>
    <row r="266" spans="1:5" ht="12.75">
      <c r="A266" s="112"/>
      <c r="B266" s="440"/>
      <c r="C266" s="112"/>
      <c r="D266" s="112"/>
      <c r="E266" s="112"/>
    </row>
    <row r="267" spans="1:5" ht="15.75">
      <c r="A267" s="926"/>
      <c r="B267" s="926"/>
      <c r="C267" s="112"/>
      <c r="D267" s="112"/>
      <c r="E267" s="112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54">
    <mergeCell ref="A232:B234"/>
    <mergeCell ref="A235:A237"/>
    <mergeCell ref="B235:B237"/>
    <mergeCell ref="A267:B267"/>
    <mergeCell ref="A148:A150"/>
    <mergeCell ref="B148:B150"/>
    <mergeCell ref="C148:J148"/>
    <mergeCell ref="K148:N149"/>
    <mergeCell ref="O148:Q149"/>
    <mergeCell ref="C149:F149"/>
    <mergeCell ref="G149:J149"/>
    <mergeCell ref="K112:N113"/>
    <mergeCell ref="O112:Q113"/>
    <mergeCell ref="C113:F113"/>
    <mergeCell ref="G113:J113"/>
    <mergeCell ref="A142:B142"/>
    <mergeCell ref="A147:B147"/>
    <mergeCell ref="C147:E147"/>
    <mergeCell ref="A106:B106"/>
    <mergeCell ref="A111:B111"/>
    <mergeCell ref="C111:E111"/>
    <mergeCell ref="A112:A114"/>
    <mergeCell ref="B112:B114"/>
    <mergeCell ref="C112:J112"/>
    <mergeCell ref="A76:A78"/>
    <mergeCell ref="B76:B78"/>
    <mergeCell ref="C76:J76"/>
    <mergeCell ref="K76:N77"/>
    <mergeCell ref="O76:Q77"/>
    <mergeCell ref="C77:F77"/>
    <mergeCell ref="G77:J77"/>
    <mergeCell ref="K40:N41"/>
    <mergeCell ref="O40:Q41"/>
    <mergeCell ref="C41:F41"/>
    <mergeCell ref="G41:J41"/>
    <mergeCell ref="A70:B70"/>
    <mergeCell ref="A75:B75"/>
    <mergeCell ref="C75:E75"/>
    <mergeCell ref="A34:B34"/>
    <mergeCell ref="A39:B39"/>
    <mergeCell ref="C39:E39"/>
    <mergeCell ref="A40:A42"/>
    <mergeCell ref="B40:B42"/>
    <mergeCell ref="C40:J40"/>
    <mergeCell ref="A2:Q2"/>
    <mergeCell ref="A3:B3"/>
    <mergeCell ref="C3:E3"/>
    <mergeCell ref="A4:A6"/>
    <mergeCell ref="B4:B6"/>
    <mergeCell ref="C4:J4"/>
    <mergeCell ref="K4:N5"/>
    <mergeCell ref="O4:Q5"/>
    <mergeCell ref="C5:F5"/>
    <mergeCell ref="G5:J5"/>
  </mergeCells>
  <printOptions/>
  <pageMargins left="0.17" right="0.1968503937007874" top="0.3937007874015748" bottom="0.3937007874015748" header="0.11811023622047245" footer="0.1181102362204724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2"/>
  <sheetViews>
    <sheetView tabSelected="1" zoomScale="90" zoomScaleNormal="90" zoomScalePageLayoutView="0" workbookViewId="0" topLeftCell="A160">
      <pane ySplit="9" topLeftCell="A169" activePane="bottomLeft" state="frozen"/>
      <selection pane="topLeft" activeCell="A160" sqref="A160"/>
      <selection pane="bottomLeft" activeCell="M253" sqref="M253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28125" style="0" customWidth="1"/>
  </cols>
  <sheetData>
    <row r="2" spans="1:13" ht="28.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15.75" customHeight="1" thickBot="1">
      <c r="A3" s="966" t="s">
        <v>44</v>
      </c>
      <c r="B3" s="966"/>
      <c r="C3" s="156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43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67" t="s">
        <v>41</v>
      </c>
      <c r="B5" s="968"/>
      <c r="C5" s="151"/>
      <c r="D5" s="122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4" t="s">
        <v>0</v>
      </c>
      <c r="B6" s="904" t="s">
        <v>1</v>
      </c>
      <c r="C6" s="140"/>
      <c r="D6" s="904" t="s">
        <v>29</v>
      </c>
      <c r="E6" s="909" t="s">
        <v>28</v>
      </c>
      <c r="F6" s="911"/>
      <c r="G6" s="909" t="s">
        <v>35</v>
      </c>
      <c r="H6" s="910"/>
      <c r="I6" s="911"/>
      <c r="J6" s="904" t="s">
        <v>36</v>
      </c>
      <c r="K6" s="904" t="s">
        <v>37</v>
      </c>
      <c r="L6" s="904" t="s">
        <v>38</v>
      </c>
      <c r="M6" s="904" t="s">
        <v>39</v>
      </c>
    </row>
    <row r="7" spans="1:13" ht="13.5" thickBot="1">
      <c r="A7" s="905"/>
      <c r="B7" s="905"/>
      <c r="C7" s="141"/>
      <c r="D7" s="905"/>
      <c r="E7" s="912"/>
      <c r="F7" s="914"/>
      <c r="G7" s="912"/>
      <c r="H7" s="913"/>
      <c r="I7" s="914"/>
      <c r="J7" s="905"/>
      <c r="K7" s="905"/>
      <c r="L7" s="905"/>
      <c r="M7" s="905"/>
    </row>
    <row r="8" spans="1:13" ht="12.75">
      <c r="A8" s="905"/>
      <c r="B8" s="905"/>
      <c r="C8" s="141"/>
      <c r="D8" s="905"/>
      <c r="E8" s="904" t="s">
        <v>30</v>
      </c>
      <c r="F8" s="904" t="s">
        <v>31</v>
      </c>
      <c r="G8" s="970" t="s">
        <v>32</v>
      </c>
      <c r="H8" s="970" t="s">
        <v>33</v>
      </c>
      <c r="I8" s="970" t="s">
        <v>34</v>
      </c>
      <c r="J8" s="905"/>
      <c r="K8" s="905"/>
      <c r="L8" s="905"/>
      <c r="M8" s="905"/>
    </row>
    <row r="9" spans="1:13" ht="12.75">
      <c r="A9" s="905"/>
      <c r="B9" s="905"/>
      <c r="C9" s="141"/>
      <c r="D9" s="905"/>
      <c r="E9" s="905"/>
      <c r="F9" s="905"/>
      <c r="G9" s="971"/>
      <c r="H9" s="971"/>
      <c r="I9" s="971"/>
      <c r="J9" s="905"/>
      <c r="K9" s="905"/>
      <c r="L9" s="905"/>
      <c r="M9" s="905"/>
    </row>
    <row r="10" spans="1:13" ht="13.5" thickBot="1">
      <c r="A10" s="906"/>
      <c r="B10" s="906"/>
      <c r="C10" s="142"/>
      <c r="D10" s="906"/>
      <c r="E10" s="906"/>
      <c r="F10" s="906"/>
      <c r="G10" s="972"/>
      <c r="H10" s="972"/>
      <c r="I10" s="972"/>
      <c r="J10" s="906"/>
      <c r="K10" s="906"/>
      <c r="L10" s="906"/>
      <c r="M10" s="906"/>
    </row>
    <row r="11" spans="1:13" s="15" customFormat="1" ht="13.5" thickBot="1">
      <c r="A11" s="45">
        <v>1</v>
      </c>
      <c r="B11" s="47" t="s">
        <v>2</v>
      </c>
      <c r="C11" s="83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63">
        <v>0</v>
      </c>
      <c r="M11" s="55">
        <f aca="true" t="shared" si="0" ref="M11:M37">SUM(D11:L11)</f>
        <v>0</v>
      </c>
    </row>
    <row r="12" spans="1:13" s="15" customFormat="1" ht="13.5" thickBot="1">
      <c r="A12" s="45">
        <v>2</v>
      </c>
      <c r="B12" s="47" t="s">
        <v>3</v>
      </c>
      <c r="C12" s="83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63">
        <v>0</v>
      </c>
      <c r="M12" s="55">
        <f t="shared" si="0"/>
        <v>1</v>
      </c>
    </row>
    <row r="13" spans="1:13" s="15" customFormat="1" ht="13.5" thickBot="1">
      <c r="A13" s="45">
        <v>3</v>
      </c>
      <c r="B13" s="47" t="s">
        <v>4</v>
      </c>
      <c r="C13" s="83"/>
      <c r="D13" s="4">
        <v>21</v>
      </c>
      <c r="E13" s="4">
        <v>5</v>
      </c>
      <c r="F13" s="4">
        <v>4</v>
      </c>
      <c r="G13" s="4">
        <v>0</v>
      </c>
      <c r="H13" s="4">
        <v>0</v>
      </c>
      <c r="I13" s="4">
        <v>2</v>
      </c>
      <c r="J13" s="4">
        <v>6</v>
      </c>
      <c r="K13" s="4">
        <v>0</v>
      </c>
      <c r="L13" s="63">
        <v>0</v>
      </c>
      <c r="M13" s="55">
        <f t="shared" si="0"/>
        <v>38</v>
      </c>
    </row>
    <row r="14" spans="1:13" s="15" customFormat="1" ht="13.5" thickBot="1">
      <c r="A14" s="45">
        <v>4</v>
      </c>
      <c r="B14" s="47" t="s">
        <v>5</v>
      </c>
      <c r="C14" s="83"/>
      <c r="D14" s="4">
        <v>6</v>
      </c>
      <c r="E14" s="4">
        <v>1</v>
      </c>
      <c r="F14" s="4">
        <v>3</v>
      </c>
      <c r="G14" s="4">
        <v>1</v>
      </c>
      <c r="H14" s="4">
        <v>0</v>
      </c>
      <c r="I14" s="4">
        <v>2</v>
      </c>
      <c r="J14" s="4">
        <v>0</v>
      </c>
      <c r="K14" s="4">
        <v>0</v>
      </c>
      <c r="L14" s="63">
        <v>0</v>
      </c>
      <c r="M14" s="55">
        <f t="shared" si="0"/>
        <v>13</v>
      </c>
    </row>
    <row r="15" spans="1:13" ht="13.5" thickBot="1">
      <c r="A15" s="45">
        <v>5</v>
      </c>
      <c r="B15" s="47" t="s">
        <v>6</v>
      </c>
      <c r="C15" s="83"/>
      <c r="D15" s="4"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63">
        <v>0</v>
      </c>
      <c r="M15" s="55">
        <f t="shared" si="0"/>
        <v>5</v>
      </c>
    </row>
    <row r="16" spans="1:13" s="15" customFormat="1" ht="13.5" thickBot="1">
      <c r="A16" s="45">
        <v>6</v>
      </c>
      <c r="B16" s="47" t="s">
        <v>7</v>
      </c>
      <c r="C16" s="83"/>
      <c r="D16" s="4"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2</v>
      </c>
      <c r="K16" s="4">
        <v>0</v>
      </c>
      <c r="L16" s="63">
        <v>0</v>
      </c>
      <c r="M16" s="55">
        <f t="shared" si="0"/>
        <v>9</v>
      </c>
    </row>
    <row r="17" spans="1:13" s="15" customFormat="1" ht="13.5" thickBot="1">
      <c r="A17" s="45">
        <v>7</v>
      </c>
      <c r="B17" s="47" t="s">
        <v>8</v>
      </c>
      <c r="C17" s="83"/>
      <c r="D17" s="4">
        <v>4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2</v>
      </c>
      <c r="K17" s="4">
        <v>0</v>
      </c>
      <c r="L17" s="63">
        <v>0</v>
      </c>
      <c r="M17" s="55">
        <f t="shared" si="0"/>
        <v>8</v>
      </c>
    </row>
    <row r="18" spans="1:13" s="15" customFormat="1" ht="13.5" thickBot="1">
      <c r="A18" s="45">
        <v>8</v>
      </c>
      <c r="B18" s="47" t="s">
        <v>9</v>
      </c>
      <c r="C18" s="83"/>
      <c r="D18" s="4">
        <v>11</v>
      </c>
      <c r="E18" s="4">
        <v>0</v>
      </c>
      <c r="F18" s="4">
        <v>1</v>
      </c>
      <c r="G18" s="4">
        <v>0</v>
      </c>
      <c r="H18" s="4">
        <v>0</v>
      </c>
      <c r="I18" s="4">
        <v>2</v>
      </c>
      <c r="J18" s="4">
        <v>5</v>
      </c>
      <c r="K18" s="4">
        <v>0</v>
      </c>
      <c r="L18" s="63">
        <v>0</v>
      </c>
      <c r="M18" s="55">
        <f t="shared" si="0"/>
        <v>19</v>
      </c>
    </row>
    <row r="19" spans="1:13" s="15" customFormat="1" ht="13.5" thickBot="1">
      <c r="A19" s="45">
        <v>9</v>
      </c>
      <c r="B19" s="47" t="s">
        <v>10</v>
      </c>
      <c r="C19" s="83"/>
      <c r="D19" s="4">
        <v>4</v>
      </c>
      <c r="E19" s="4">
        <v>0</v>
      </c>
      <c r="F19" s="4">
        <v>1</v>
      </c>
      <c r="G19" s="4">
        <v>0</v>
      </c>
      <c r="H19" s="4">
        <v>1</v>
      </c>
      <c r="I19" s="4">
        <v>2</v>
      </c>
      <c r="J19" s="4">
        <v>3</v>
      </c>
      <c r="K19" s="4">
        <v>0</v>
      </c>
      <c r="L19" s="63">
        <v>0</v>
      </c>
      <c r="M19" s="55">
        <f t="shared" si="0"/>
        <v>11</v>
      </c>
    </row>
    <row r="20" spans="1:13" s="15" customFormat="1" ht="13.5" thickBot="1">
      <c r="A20" s="45">
        <v>10</v>
      </c>
      <c r="B20" s="47" t="s">
        <v>11</v>
      </c>
      <c r="C20" s="83"/>
      <c r="D20" s="4">
        <v>2</v>
      </c>
      <c r="E20" s="4">
        <v>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63">
        <v>0</v>
      </c>
      <c r="M20" s="55">
        <f t="shared" si="0"/>
        <v>4</v>
      </c>
    </row>
    <row r="21" spans="1:13" s="15" customFormat="1" ht="13.5" thickBot="1">
      <c r="A21" s="45">
        <v>11</v>
      </c>
      <c r="B21" s="47" t="s">
        <v>12</v>
      </c>
      <c r="C21" s="83"/>
      <c r="D21" s="4"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63">
        <v>0</v>
      </c>
      <c r="M21" s="55">
        <f t="shared" si="0"/>
        <v>2</v>
      </c>
    </row>
    <row r="22" spans="1:13" s="15" customFormat="1" ht="13.5" thickBot="1">
      <c r="A22" s="45">
        <v>12</v>
      </c>
      <c r="B22" s="47" t="s">
        <v>13</v>
      </c>
      <c r="C22" s="83"/>
      <c r="D22" s="4">
        <v>7</v>
      </c>
      <c r="E22" s="4">
        <v>3</v>
      </c>
      <c r="F22" s="4">
        <v>2</v>
      </c>
      <c r="G22" s="4">
        <v>0</v>
      </c>
      <c r="H22" s="4">
        <v>0</v>
      </c>
      <c r="I22" s="4">
        <v>0</v>
      </c>
      <c r="J22" s="4">
        <v>3</v>
      </c>
      <c r="K22" s="4">
        <v>1</v>
      </c>
      <c r="L22" s="63">
        <v>0</v>
      </c>
      <c r="M22" s="55">
        <f t="shared" si="0"/>
        <v>16</v>
      </c>
    </row>
    <row r="23" spans="1:13" ht="13.5" thickBot="1">
      <c r="A23" s="45">
        <v>13</v>
      </c>
      <c r="B23" s="47" t="s">
        <v>14</v>
      </c>
      <c r="C23" s="83"/>
      <c r="D23" s="4">
        <v>12</v>
      </c>
      <c r="E23" s="4">
        <v>3</v>
      </c>
      <c r="F23" s="4">
        <v>7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63">
        <v>0</v>
      </c>
      <c r="M23" s="55">
        <f t="shared" si="0"/>
        <v>24</v>
      </c>
    </row>
    <row r="24" spans="1:13" s="15" customFormat="1" ht="13.5" thickBot="1">
      <c r="A24" s="45">
        <v>14</v>
      </c>
      <c r="B24" s="47" t="s">
        <v>15</v>
      </c>
      <c r="C24" s="83"/>
      <c r="D24" s="4">
        <v>8</v>
      </c>
      <c r="E24" s="4">
        <v>1</v>
      </c>
      <c r="F24" s="4">
        <v>2</v>
      </c>
      <c r="G24" s="4">
        <v>0</v>
      </c>
      <c r="H24" s="4">
        <v>1</v>
      </c>
      <c r="I24" s="4">
        <v>1</v>
      </c>
      <c r="J24" s="4">
        <v>3</v>
      </c>
      <c r="K24" s="4">
        <v>0</v>
      </c>
      <c r="L24" s="63">
        <v>0</v>
      </c>
      <c r="M24" s="55">
        <f t="shared" si="0"/>
        <v>16</v>
      </c>
    </row>
    <row r="25" spans="1:13" s="15" customFormat="1" ht="13.5" thickBot="1">
      <c r="A25" s="45">
        <v>15</v>
      </c>
      <c r="B25" s="47" t="s">
        <v>16</v>
      </c>
      <c r="C25" s="83"/>
      <c r="D25" s="4">
        <v>4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2</v>
      </c>
      <c r="K25" s="4">
        <v>0</v>
      </c>
      <c r="L25" s="63">
        <v>0</v>
      </c>
      <c r="M25" s="55">
        <f t="shared" si="0"/>
        <v>7</v>
      </c>
    </row>
    <row r="26" spans="1:13" ht="13.5" thickBot="1">
      <c r="A26" s="45">
        <v>16</v>
      </c>
      <c r="B26" s="47" t="s">
        <v>17</v>
      </c>
      <c r="C26" s="83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63">
        <v>0</v>
      </c>
      <c r="M26" s="55">
        <f t="shared" si="0"/>
        <v>0</v>
      </c>
    </row>
    <row r="27" spans="1:13" s="15" customFormat="1" ht="13.5" thickBot="1">
      <c r="A27" s="45">
        <v>17</v>
      </c>
      <c r="B27" s="47" t="s">
        <v>18</v>
      </c>
      <c r="C27" s="83"/>
      <c r="D27" s="4">
        <v>4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63">
        <v>0</v>
      </c>
      <c r="M27" s="55">
        <f t="shared" si="0"/>
        <v>6</v>
      </c>
    </row>
    <row r="28" spans="1:13" s="15" customFormat="1" ht="13.5" thickBot="1">
      <c r="A28" s="45">
        <v>18</v>
      </c>
      <c r="B28" s="47" t="s">
        <v>19</v>
      </c>
      <c r="C28" s="83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63">
        <v>0</v>
      </c>
      <c r="M28" s="55">
        <f t="shared" si="0"/>
        <v>0</v>
      </c>
    </row>
    <row r="29" spans="1:13" s="15" customFormat="1" ht="13.5" thickBot="1">
      <c r="A29" s="45">
        <v>19</v>
      </c>
      <c r="B29" s="47" t="s">
        <v>20</v>
      </c>
      <c r="C29" s="83"/>
      <c r="D29" s="4">
        <v>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63">
        <v>0</v>
      </c>
      <c r="M29" s="55">
        <f t="shared" si="0"/>
        <v>2</v>
      </c>
    </row>
    <row r="30" spans="1:13" s="15" customFormat="1" ht="13.5" thickBot="1">
      <c r="A30" s="45">
        <v>20</v>
      </c>
      <c r="B30" s="47" t="s">
        <v>21</v>
      </c>
      <c r="C30" s="83"/>
      <c r="D30" s="4">
        <v>3</v>
      </c>
      <c r="E30" s="4">
        <v>0</v>
      </c>
      <c r="F30" s="4">
        <v>0</v>
      </c>
      <c r="G30" s="4">
        <v>1</v>
      </c>
      <c r="H30" s="4">
        <v>0</v>
      </c>
      <c r="I30" s="4">
        <v>3</v>
      </c>
      <c r="J30" s="4">
        <v>0</v>
      </c>
      <c r="K30" s="4">
        <v>0</v>
      </c>
      <c r="L30" s="63">
        <v>0</v>
      </c>
      <c r="M30" s="55">
        <f t="shared" si="0"/>
        <v>7</v>
      </c>
    </row>
    <row r="31" spans="1:13" s="15" customFormat="1" ht="13.5" thickBot="1">
      <c r="A31" s="45">
        <v>21</v>
      </c>
      <c r="B31" s="47" t="s">
        <v>22</v>
      </c>
      <c r="C31" s="83"/>
      <c r="D31" s="4">
        <v>4</v>
      </c>
      <c r="E31" s="4">
        <v>0</v>
      </c>
      <c r="F31" s="4">
        <v>0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63">
        <v>0</v>
      </c>
      <c r="M31" s="55">
        <f t="shared" si="0"/>
        <v>6</v>
      </c>
    </row>
    <row r="32" spans="1:13" s="15" customFormat="1" ht="13.5" thickBot="1">
      <c r="A32" s="45">
        <v>22</v>
      </c>
      <c r="B32" s="47" t="s">
        <v>23</v>
      </c>
      <c r="C32" s="83"/>
      <c r="D32" s="4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63">
        <v>0</v>
      </c>
      <c r="M32" s="55">
        <f t="shared" si="0"/>
        <v>4</v>
      </c>
    </row>
    <row r="33" spans="1:13" s="15" customFormat="1" ht="13.5" thickBot="1">
      <c r="A33" s="123">
        <v>23</v>
      </c>
      <c r="B33" s="47" t="s">
        <v>24</v>
      </c>
      <c r="C33" s="83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63">
        <v>0</v>
      </c>
      <c r="M33" s="55">
        <f t="shared" si="0"/>
        <v>1</v>
      </c>
    </row>
    <row r="34" spans="1:13" s="15" customFormat="1" ht="13.5" thickBot="1">
      <c r="A34" s="45">
        <v>24</v>
      </c>
      <c r="B34" s="47" t="s">
        <v>25</v>
      </c>
      <c r="C34" s="83"/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3">
        <v>0</v>
      </c>
      <c r="M34" s="55">
        <f t="shared" si="0"/>
        <v>2</v>
      </c>
    </row>
    <row r="35" spans="1:13" s="15" customFormat="1" ht="13.5" thickBot="1">
      <c r="A35" s="45">
        <v>25</v>
      </c>
      <c r="B35" s="47" t="s">
        <v>26</v>
      </c>
      <c r="C35" s="83"/>
      <c r="D35" s="4">
        <v>5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3">
        <v>0</v>
      </c>
      <c r="M35" s="55">
        <f t="shared" si="0"/>
        <v>6</v>
      </c>
    </row>
    <row r="36" spans="1:13" s="15" customFormat="1" ht="13.5" thickBot="1">
      <c r="A36" s="46">
        <v>26</v>
      </c>
      <c r="B36" s="65" t="s">
        <v>53</v>
      </c>
      <c r="C36" s="153"/>
      <c r="D36" s="68">
        <v>27</v>
      </c>
      <c r="E36" s="4">
        <v>0</v>
      </c>
      <c r="F36" s="4">
        <v>3</v>
      </c>
      <c r="G36" s="4">
        <v>0</v>
      </c>
      <c r="H36" s="4">
        <v>6</v>
      </c>
      <c r="I36" s="4">
        <v>5</v>
      </c>
      <c r="J36" s="4">
        <v>0</v>
      </c>
      <c r="K36" s="4">
        <v>2</v>
      </c>
      <c r="L36" s="63">
        <v>0</v>
      </c>
      <c r="M36" s="55">
        <f t="shared" si="0"/>
        <v>43</v>
      </c>
    </row>
    <row r="37" spans="1:13" s="15" customFormat="1" ht="13.5" thickBot="1">
      <c r="A37" s="124">
        <v>27</v>
      </c>
      <c r="B37" s="50" t="s">
        <v>52</v>
      </c>
      <c r="C37" s="157"/>
      <c r="D37" s="38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0</v>
      </c>
    </row>
    <row r="38" spans="1:13" ht="13.5" thickBot="1">
      <c r="A38" s="996" t="s">
        <v>55</v>
      </c>
      <c r="B38" s="997"/>
      <c r="C38" s="169"/>
      <c r="D38" s="70">
        <f aca="true" t="shared" si="1" ref="D38:M38">SUM(D11:D37)</f>
        <v>143</v>
      </c>
      <c r="E38" s="70">
        <f t="shared" si="1"/>
        <v>16</v>
      </c>
      <c r="F38" s="70">
        <f t="shared" si="1"/>
        <v>25</v>
      </c>
      <c r="G38" s="70">
        <f t="shared" si="1"/>
        <v>2</v>
      </c>
      <c r="H38" s="70">
        <f t="shared" si="1"/>
        <v>12</v>
      </c>
      <c r="I38" s="70">
        <f t="shared" si="1"/>
        <v>20</v>
      </c>
      <c r="J38" s="70">
        <f t="shared" si="1"/>
        <v>29</v>
      </c>
      <c r="K38" s="70">
        <f t="shared" si="1"/>
        <v>3</v>
      </c>
      <c r="L38" s="70">
        <f t="shared" si="1"/>
        <v>0</v>
      </c>
      <c r="M38" s="88">
        <f t="shared" si="1"/>
        <v>250</v>
      </c>
    </row>
    <row r="39" ht="13.5" thickBot="1">
      <c r="M39" s="24">
        <f>SUM(D38:L38)</f>
        <v>250</v>
      </c>
    </row>
    <row r="41" spans="1:13" ht="30.7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17.25" customHeight="1" thickBot="1">
      <c r="A42" s="966" t="s">
        <v>44</v>
      </c>
      <c r="B42" s="966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43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967" t="s">
        <v>41</v>
      </c>
      <c r="B44" s="968"/>
      <c r="C44" s="151"/>
      <c r="D44" s="122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04" t="s">
        <v>0</v>
      </c>
      <c r="B45" s="904" t="s">
        <v>1</v>
      </c>
      <c r="C45" s="140"/>
      <c r="D45" s="904" t="s">
        <v>29</v>
      </c>
      <c r="E45" s="909" t="s">
        <v>28</v>
      </c>
      <c r="F45" s="911"/>
      <c r="G45" s="909" t="s">
        <v>35</v>
      </c>
      <c r="H45" s="910"/>
      <c r="I45" s="911"/>
      <c r="J45" s="904" t="s">
        <v>36</v>
      </c>
      <c r="K45" s="904" t="s">
        <v>37</v>
      </c>
      <c r="L45" s="904" t="s">
        <v>38</v>
      </c>
      <c r="M45" s="904" t="s">
        <v>39</v>
      </c>
    </row>
    <row r="46" spans="1:13" ht="14.25" customHeight="1" thickBot="1">
      <c r="A46" s="905"/>
      <c r="B46" s="905"/>
      <c r="C46" s="141"/>
      <c r="D46" s="905"/>
      <c r="E46" s="912"/>
      <c r="F46" s="914"/>
      <c r="G46" s="912"/>
      <c r="H46" s="913"/>
      <c r="I46" s="914"/>
      <c r="J46" s="905"/>
      <c r="K46" s="905"/>
      <c r="L46" s="905"/>
      <c r="M46" s="905"/>
    </row>
    <row r="47" spans="1:13" ht="16.5" customHeight="1">
      <c r="A47" s="905"/>
      <c r="B47" s="905"/>
      <c r="C47" s="141"/>
      <c r="D47" s="905"/>
      <c r="E47" s="904" t="s">
        <v>30</v>
      </c>
      <c r="F47" s="904" t="s">
        <v>31</v>
      </c>
      <c r="G47" s="970" t="s">
        <v>32</v>
      </c>
      <c r="H47" s="970" t="s">
        <v>33</v>
      </c>
      <c r="I47" s="970" t="s">
        <v>34</v>
      </c>
      <c r="J47" s="905"/>
      <c r="K47" s="905"/>
      <c r="L47" s="905"/>
      <c r="M47" s="905"/>
    </row>
    <row r="48" spans="1:13" ht="9" customHeight="1">
      <c r="A48" s="905"/>
      <c r="B48" s="905"/>
      <c r="C48" s="141"/>
      <c r="D48" s="905"/>
      <c r="E48" s="905"/>
      <c r="F48" s="905"/>
      <c r="G48" s="971"/>
      <c r="H48" s="971"/>
      <c r="I48" s="971"/>
      <c r="J48" s="905"/>
      <c r="K48" s="905"/>
      <c r="L48" s="905"/>
      <c r="M48" s="905"/>
    </row>
    <row r="49" spans="1:13" ht="16.5" customHeight="1" thickBot="1">
      <c r="A49" s="906"/>
      <c r="B49" s="906"/>
      <c r="C49" s="142"/>
      <c r="D49" s="906"/>
      <c r="E49" s="906"/>
      <c r="F49" s="906"/>
      <c r="G49" s="972"/>
      <c r="H49" s="972"/>
      <c r="I49" s="972"/>
      <c r="J49" s="906"/>
      <c r="K49" s="906"/>
      <c r="L49" s="906"/>
      <c r="M49" s="906"/>
    </row>
    <row r="50" spans="1:13" s="15" customFormat="1" ht="16.5" customHeight="1">
      <c r="A50" s="45">
        <v>1</v>
      </c>
      <c r="B50" s="47" t="s">
        <v>2</v>
      </c>
      <c r="C50" s="83"/>
      <c r="D50" s="58">
        <v>1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4">
        <v>0</v>
      </c>
      <c r="M50" s="60">
        <f aca="true" t="shared" si="2" ref="M50:M76">SUM(D50:L50)</f>
        <v>1</v>
      </c>
    </row>
    <row r="51" spans="1:13" s="15" customFormat="1" ht="16.5" customHeight="1">
      <c r="A51" s="45">
        <v>2</v>
      </c>
      <c r="B51" s="47" t="s">
        <v>3</v>
      </c>
      <c r="C51" s="83"/>
      <c r="D51" s="58">
        <v>1</v>
      </c>
      <c r="E51" s="51">
        <v>0</v>
      </c>
      <c r="F51" s="51">
        <v>0</v>
      </c>
      <c r="G51" s="51">
        <v>1</v>
      </c>
      <c r="H51" s="51">
        <v>0</v>
      </c>
      <c r="I51" s="51">
        <v>0</v>
      </c>
      <c r="J51" s="51">
        <v>0</v>
      </c>
      <c r="K51" s="51">
        <v>0</v>
      </c>
      <c r="L51" s="54">
        <v>0</v>
      </c>
      <c r="M51" s="135">
        <f t="shared" si="2"/>
        <v>2</v>
      </c>
    </row>
    <row r="52" spans="1:13" s="15" customFormat="1" ht="16.5" customHeight="1">
      <c r="A52" s="45">
        <v>3</v>
      </c>
      <c r="B52" s="47" t="s">
        <v>4</v>
      </c>
      <c r="C52" s="83"/>
      <c r="D52" s="58">
        <v>28</v>
      </c>
      <c r="E52" s="51">
        <v>2</v>
      </c>
      <c r="F52" s="51">
        <v>5</v>
      </c>
      <c r="G52" s="51">
        <v>1</v>
      </c>
      <c r="H52" s="51">
        <v>0</v>
      </c>
      <c r="I52" s="51">
        <v>4</v>
      </c>
      <c r="J52" s="51">
        <v>5</v>
      </c>
      <c r="K52" s="51">
        <v>0</v>
      </c>
      <c r="L52" s="54">
        <v>0</v>
      </c>
      <c r="M52" s="135">
        <f t="shared" si="2"/>
        <v>45</v>
      </c>
    </row>
    <row r="53" spans="1:13" s="15" customFormat="1" ht="16.5" customHeight="1">
      <c r="A53" s="45">
        <v>4</v>
      </c>
      <c r="B53" s="47" t="s">
        <v>5</v>
      </c>
      <c r="C53" s="83"/>
      <c r="D53" s="58">
        <v>2</v>
      </c>
      <c r="E53" s="51">
        <v>0</v>
      </c>
      <c r="F53" s="51">
        <v>0</v>
      </c>
      <c r="G53" s="51">
        <v>1</v>
      </c>
      <c r="H53" s="51">
        <v>1</v>
      </c>
      <c r="I53" s="51">
        <v>1</v>
      </c>
      <c r="J53" s="51">
        <v>1</v>
      </c>
      <c r="K53" s="51">
        <v>0</v>
      </c>
      <c r="L53" s="54">
        <v>0</v>
      </c>
      <c r="M53" s="135">
        <f t="shared" si="2"/>
        <v>6</v>
      </c>
    </row>
    <row r="54" spans="1:13" ht="16.5" customHeight="1">
      <c r="A54" s="45">
        <v>5</v>
      </c>
      <c r="B54" s="47" t="s">
        <v>6</v>
      </c>
      <c r="C54" s="83"/>
      <c r="D54" s="58">
        <v>1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4">
        <v>0</v>
      </c>
      <c r="M54" s="135">
        <f t="shared" si="2"/>
        <v>1</v>
      </c>
    </row>
    <row r="55" spans="1:13" s="15" customFormat="1" ht="16.5" customHeight="1">
      <c r="A55" s="45">
        <v>6</v>
      </c>
      <c r="B55" s="47" t="s">
        <v>7</v>
      </c>
      <c r="C55" s="83"/>
      <c r="D55" s="58">
        <v>3</v>
      </c>
      <c r="E55" s="51">
        <v>0</v>
      </c>
      <c r="F55" s="51">
        <v>1</v>
      </c>
      <c r="G55" s="51">
        <v>0</v>
      </c>
      <c r="H55" s="51">
        <v>0</v>
      </c>
      <c r="I55" s="51">
        <v>2</v>
      </c>
      <c r="J55" s="51">
        <v>1</v>
      </c>
      <c r="K55" s="51">
        <v>0</v>
      </c>
      <c r="L55" s="54">
        <v>0</v>
      </c>
      <c r="M55" s="135">
        <f t="shared" si="2"/>
        <v>7</v>
      </c>
    </row>
    <row r="56" spans="1:13" s="15" customFormat="1" ht="16.5" customHeight="1">
      <c r="A56" s="45">
        <v>7</v>
      </c>
      <c r="B56" s="47" t="s">
        <v>8</v>
      </c>
      <c r="C56" s="83"/>
      <c r="D56" s="58">
        <v>7</v>
      </c>
      <c r="E56" s="51">
        <v>0</v>
      </c>
      <c r="F56" s="51">
        <v>0</v>
      </c>
      <c r="G56" s="51">
        <v>0</v>
      </c>
      <c r="H56" s="51">
        <v>0</v>
      </c>
      <c r="I56" s="51">
        <v>1</v>
      </c>
      <c r="J56" s="51">
        <v>2</v>
      </c>
      <c r="K56" s="51">
        <v>0</v>
      </c>
      <c r="L56" s="54">
        <v>0</v>
      </c>
      <c r="M56" s="135">
        <f t="shared" si="2"/>
        <v>10</v>
      </c>
    </row>
    <row r="57" spans="1:13" s="15" customFormat="1" ht="16.5" customHeight="1">
      <c r="A57" s="45">
        <v>8</v>
      </c>
      <c r="B57" s="47" t="s">
        <v>9</v>
      </c>
      <c r="C57" s="83"/>
      <c r="D57" s="58">
        <v>10</v>
      </c>
      <c r="E57" s="51">
        <v>2</v>
      </c>
      <c r="F57" s="51">
        <v>0</v>
      </c>
      <c r="G57" s="51">
        <v>0</v>
      </c>
      <c r="H57" s="51">
        <v>1</v>
      </c>
      <c r="I57" s="51">
        <v>0</v>
      </c>
      <c r="J57" s="51">
        <v>4</v>
      </c>
      <c r="K57" s="51">
        <v>0</v>
      </c>
      <c r="L57" s="54">
        <v>0</v>
      </c>
      <c r="M57" s="135">
        <f t="shared" si="2"/>
        <v>17</v>
      </c>
    </row>
    <row r="58" spans="1:13" s="15" customFormat="1" ht="16.5" customHeight="1">
      <c r="A58" s="45">
        <v>9</v>
      </c>
      <c r="B58" s="47" t="s">
        <v>10</v>
      </c>
      <c r="C58" s="83"/>
      <c r="D58" s="58">
        <v>4</v>
      </c>
      <c r="E58" s="51">
        <v>1</v>
      </c>
      <c r="F58" s="51">
        <v>1</v>
      </c>
      <c r="G58" s="51">
        <v>1</v>
      </c>
      <c r="H58" s="51">
        <v>0</v>
      </c>
      <c r="I58" s="51">
        <v>1</v>
      </c>
      <c r="J58" s="51">
        <v>2</v>
      </c>
      <c r="K58" s="51">
        <v>0</v>
      </c>
      <c r="L58" s="54">
        <v>0</v>
      </c>
      <c r="M58" s="135">
        <f t="shared" si="2"/>
        <v>10</v>
      </c>
    </row>
    <row r="59" spans="1:13" s="15" customFormat="1" ht="16.5" customHeight="1">
      <c r="A59" s="45">
        <v>10</v>
      </c>
      <c r="B59" s="47" t="s">
        <v>11</v>
      </c>
      <c r="C59" s="83"/>
      <c r="D59" s="58">
        <v>2</v>
      </c>
      <c r="E59" s="51">
        <v>7</v>
      </c>
      <c r="F59" s="51">
        <v>0</v>
      </c>
      <c r="G59" s="51">
        <v>0</v>
      </c>
      <c r="H59" s="51">
        <v>0</v>
      </c>
      <c r="I59" s="51">
        <v>1</v>
      </c>
      <c r="J59" s="51">
        <v>0</v>
      </c>
      <c r="K59" s="51">
        <v>0</v>
      </c>
      <c r="L59" s="54">
        <v>0</v>
      </c>
      <c r="M59" s="135">
        <f t="shared" si="2"/>
        <v>10</v>
      </c>
    </row>
    <row r="60" spans="1:13" s="15" customFormat="1" ht="16.5" customHeight="1">
      <c r="A60" s="45">
        <v>11</v>
      </c>
      <c r="B60" s="47" t="s">
        <v>12</v>
      </c>
      <c r="C60" s="83"/>
      <c r="D60" s="58">
        <v>2</v>
      </c>
      <c r="E60" s="51">
        <v>0</v>
      </c>
      <c r="F60" s="51">
        <v>0</v>
      </c>
      <c r="G60" s="51">
        <v>0</v>
      </c>
      <c r="H60" s="51">
        <v>0</v>
      </c>
      <c r="I60" s="51">
        <v>2</v>
      </c>
      <c r="J60" s="51">
        <v>0</v>
      </c>
      <c r="K60" s="51">
        <v>0</v>
      </c>
      <c r="L60" s="54">
        <v>0</v>
      </c>
      <c r="M60" s="135">
        <f t="shared" si="2"/>
        <v>4</v>
      </c>
    </row>
    <row r="61" spans="1:13" s="15" customFormat="1" ht="16.5" customHeight="1">
      <c r="A61" s="45">
        <v>12</v>
      </c>
      <c r="B61" s="47" t="s">
        <v>13</v>
      </c>
      <c r="C61" s="83"/>
      <c r="D61" s="58">
        <v>9</v>
      </c>
      <c r="E61" s="51">
        <v>0</v>
      </c>
      <c r="F61" s="51">
        <v>0</v>
      </c>
      <c r="G61" s="51">
        <v>0</v>
      </c>
      <c r="H61" s="51">
        <v>1</v>
      </c>
      <c r="I61" s="51">
        <v>0</v>
      </c>
      <c r="J61" s="51">
        <v>2</v>
      </c>
      <c r="K61" s="51">
        <v>0</v>
      </c>
      <c r="L61" s="54">
        <v>0</v>
      </c>
      <c r="M61" s="135">
        <f t="shared" si="2"/>
        <v>12</v>
      </c>
    </row>
    <row r="62" spans="1:13" s="15" customFormat="1" ht="16.5" customHeight="1">
      <c r="A62" s="45">
        <v>13</v>
      </c>
      <c r="B62" s="47" t="s">
        <v>14</v>
      </c>
      <c r="C62" s="83"/>
      <c r="D62" s="58">
        <v>8</v>
      </c>
      <c r="E62" s="51">
        <v>0</v>
      </c>
      <c r="F62" s="51">
        <v>1</v>
      </c>
      <c r="G62" s="51">
        <v>0</v>
      </c>
      <c r="H62" s="51">
        <v>0</v>
      </c>
      <c r="I62" s="51">
        <v>7</v>
      </c>
      <c r="J62" s="51">
        <v>3</v>
      </c>
      <c r="K62" s="51">
        <v>0</v>
      </c>
      <c r="L62" s="54">
        <v>0</v>
      </c>
      <c r="M62" s="135">
        <f t="shared" si="2"/>
        <v>19</v>
      </c>
    </row>
    <row r="63" spans="1:13" s="15" customFormat="1" ht="16.5" customHeight="1">
      <c r="A63" s="45">
        <v>14</v>
      </c>
      <c r="B63" s="47" t="s">
        <v>15</v>
      </c>
      <c r="C63" s="83"/>
      <c r="D63" s="58">
        <v>6</v>
      </c>
      <c r="E63" s="51">
        <v>2</v>
      </c>
      <c r="F63" s="51">
        <v>1</v>
      </c>
      <c r="G63" s="51">
        <v>1</v>
      </c>
      <c r="H63" s="51">
        <v>0</v>
      </c>
      <c r="I63" s="51">
        <v>3</v>
      </c>
      <c r="J63" s="51">
        <v>3</v>
      </c>
      <c r="K63" s="51">
        <v>0</v>
      </c>
      <c r="L63" s="54">
        <v>0</v>
      </c>
      <c r="M63" s="135">
        <f t="shared" si="2"/>
        <v>16</v>
      </c>
    </row>
    <row r="64" spans="1:13" s="15" customFormat="1" ht="16.5" customHeight="1">
      <c r="A64" s="45">
        <v>15</v>
      </c>
      <c r="B64" s="47" t="s">
        <v>16</v>
      </c>
      <c r="C64" s="83"/>
      <c r="D64" s="58">
        <v>3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4">
        <v>0</v>
      </c>
      <c r="M64" s="135">
        <f t="shared" si="2"/>
        <v>3</v>
      </c>
    </row>
    <row r="65" spans="1:13" s="15" customFormat="1" ht="16.5" customHeight="1">
      <c r="A65" s="45">
        <v>16</v>
      </c>
      <c r="B65" s="47" t="s">
        <v>17</v>
      </c>
      <c r="C65" s="83"/>
      <c r="D65" s="58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4">
        <v>0</v>
      </c>
      <c r="M65" s="135">
        <f t="shared" si="2"/>
        <v>0</v>
      </c>
    </row>
    <row r="66" spans="1:13" s="15" customFormat="1" ht="16.5" customHeight="1">
      <c r="A66" s="45">
        <v>17</v>
      </c>
      <c r="B66" s="47" t="s">
        <v>18</v>
      </c>
      <c r="C66" s="83"/>
      <c r="D66" s="58">
        <v>2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4">
        <v>0</v>
      </c>
      <c r="M66" s="135">
        <f t="shared" si="2"/>
        <v>2</v>
      </c>
    </row>
    <row r="67" spans="1:13" s="15" customFormat="1" ht="16.5" customHeight="1">
      <c r="A67" s="45">
        <v>18</v>
      </c>
      <c r="B67" s="47" t="s">
        <v>19</v>
      </c>
      <c r="C67" s="83"/>
      <c r="D67" s="58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135">
        <f t="shared" si="2"/>
        <v>0</v>
      </c>
    </row>
    <row r="68" spans="1:13" s="15" customFormat="1" ht="16.5" customHeight="1">
      <c r="A68" s="45">
        <v>19</v>
      </c>
      <c r="B68" s="47" t="s">
        <v>20</v>
      </c>
      <c r="C68" s="83"/>
      <c r="D68" s="58">
        <v>2</v>
      </c>
      <c r="E68" s="51">
        <v>1</v>
      </c>
      <c r="F68" s="51">
        <v>0</v>
      </c>
      <c r="G68" s="51">
        <v>0</v>
      </c>
      <c r="H68" s="51">
        <v>0</v>
      </c>
      <c r="I68" s="51">
        <v>1</v>
      </c>
      <c r="J68" s="51">
        <v>0</v>
      </c>
      <c r="K68" s="51">
        <v>0</v>
      </c>
      <c r="L68" s="54">
        <v>0</v>
      </c>
      <c r="M68" s="135">
        <f t="shared" si="2"/>
        <v>4</v>
      </c>
    </row>
    <row r="69" spans="1:13" s="15" customFormat="1" ht="16.5" customHeight="1">
      <c r="A69" s="45">
        <v>20</v>
      </c>
      <c r="B69" s="47" t="s">
        <v>21</v>
      </c>
      <c r="C69" s="83"/>
      <c r="D69" s="58">
        <v>8</v>
      </c>
      <c r="E69" s="51">
        <v>1</v>
      </c>
      <c r="F69" s="51">
        <v>0</v>
      </c>
      <c r="G69" s="51">
        <v>0</v>
      </c>
      <c r="H69" s="51">
        <v>0</v>
      </c>
      <c r="I69" s="51">
        <v>0</v>
      </c>
      <c r="J69" s="51">
        <v>2</v>
      </c>
      <c r="K69" s="51">
        <v>0</v>
      </c>
      <c r="L69" s="54">
        <v>0</v>
      </c>
      <c r="M69" s="135">
        <f t="shared" si="2"/>
        <v>11</v>
      </c>
    </row>
    <row r="70" spans="1:13" s="15" customFormat="1" ht="16.5" customHeight="1">
      <c r="A70" s="45">
        <v>21</v>
      </c>
      <c r="B70" s="47" t="s">
        <v>22</v>
      </c>
      <c r="C70" s="83"/>
      <c r="D70" s="58">
        <v>3</v>
      </c>
      <c r="E70" s="51">
        <v>0</v>
      </c>
      <c r="F70" s="51">
        <v>0</v>
      </c>
      <c r="G70" s="51">
        <v>0</v>
      </c>
      <c r="H70" s="51">
        <v>2</v>
      </c>
      <c r="I70" s="51">
        <v>1</v>
      </c>
      <c r="J70" s="51">
        <v>2</v>
      </c>
      <c r="K70" s="51">
        <v>0</v>
      </c>
      <c r="L70" s="54">
        <v>0</v>
      </c>
      <c r="M70" s="135">
        <f t="shared" si="2"/>
        <v>8</v>
      </c>
    </row>
    <row r="71" spans="1:13" s="15" customFormat="1" ht="16.5" customHeight="1">
      <c r="A71" s="45">
        <v>22</v>
      </c>
      <c r="B71" s="47" t="s">
        <v>23</v>
      </c>
      <c r="C71" s="83"/>
      <c r="D71" s="58">
        <v>2</v>
      </c>
      <c r="E71" s="51">
        <v>0</v>
      </c>
      <c r="F71" s="51">
        <v>1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4">
        <v>0</v>
      </c>
      <c r="M71" s="135">
        <f t="shared" si="2"/>
        <v>3</v>
      </c>
    </row>
    <row r="72" spans="1:13" ht="16.5" customHeight="1">
      <c r="A72" s="123">
        <v>23</v>
      </c>
      <c r="B72" s="47" t="s">
        <v>24</v>
      </c>
      <c r="C72" s="83"/>
      <c r="D72" s="58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4">
        <v>0</v>
      </c>
      <c r="M72" s="135">
        <f t="shared" si="2"/>
        <v>0</v>
      </c>
    </row>
    <row r="73" spans="1:13" s="15" customFormat="1" ht="16.5" customHeight="1">
      <c r="A73" s="45">
        <v>24</v>
      </c>
      <c r="B73" s="47" t="s">
        <v>25</v>
      </c>
      <c r="C73" s="83"/>
      <c r="D73" s="58">
        <v>3</v>
      </c>
      <c r="E73" s="51">
        <v>0</v>
      </c>
      <c r="F73" s="51">
        <v>0</v>
      </c>
      <c r="G73" s="51">
        <v>0</v>
      </c>
      <c r="H73" s="51">
        <v>0</v>
      </c>
      <c r="I73" s="51">
        <v>1</v>
      </c>
      <c r="J73" s="51">
        <v>0</v>
      </c>
      <c r="K73" s="51">
        <v>0</v>
      </c>
      <c r="L73" s="54">
        <v>0</v>
      </c>
      <c r="M73" s="135">
        <f t="shared" si="2"/>
        <v>4</v>
      </c>
    </row>
    <row r="74" spans="1:13" s="15" customFormat="1" ht="16.5" customHeight="1">
      <c r="A74" s="45">
        <v>25</v>
      </c>
      <c r="B74" s="47" t="s">
        <v>26</v>
      </c>
      <c r="C74" s="83"/>
      <c r="D74" s="58">
        <v>9</v>
      </c>
      <c r="E74" s="51">
        <v>1</v>
      </c>
      <c r="F74" s="51">
        <v>0</v>
      </c>
      <c r="G74" s="51">
        <v>0</v>
      </c>
      <c r="H74" s="51">
        <v>0</v>
      </c>
      <c r="I74" s="51">
        <v>0</v>
      </c>
      <c r="J74" s="51">
        <v>2</v>
      </c>
      <c r="K74" s="51">
        <v>0</v>
      </c>
      <c r="L74" s="54">
        <v>0</v>
      </c>
      <c r="M74" s="135">
        <f t="shared" si="2"/>
        <v>12</v>
      </c>
    </row>
    <row r="75" spans="1:13" ht="16.5" customHeight="1">
      <c r="A75" s="46">
        <v>26</v>
      </c>
      <c r="B75" s="65" t="s">
        <v>53</v>
      </c>
      <c r="C75" s="153"/>
      <c r="D75" s="105">
        <v>8</v>
      </c>
      <c r="E75" s="106">
        <v>0</v>
      </c>
      <c r="F75" s="106">
        <v>0</v>
      </c>
      <c r="G75" s="106">
        <v>2</v>
      </c>
      <c r="H75" s="106">
        <v>2</v>
      </c>
      <c r="I75" s="106">
        <v>5</v>
      </c>
      <c r="J75" s="106">
        <v>0</v>
      </c>
      <c r="K75" s="106">
        <v>6</v>
      </c>
      <c r="L75" s="107">
        <v>0</v>
      </c>
      <c r="M75" s="135">
        <f t="shared" si="2"/>
        <v>23</v>
      </c>
    </row>
    <row r="76" spans="1:13" ht="16.5" customHeight="1" thickBot="1">
      <c r="A76" s="124">
        <v>27</v>
      </c>
      <c r="B76" s="59" t="s">
        <v>52</v>
      </c>
      <c r="C76" s="157"/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16">
        <v>0</v>
      </c>
      <c r="K76" s="145">
        <v>0</v>
      </c>
      <c r="L76" s="146">
        <v>0</v>
      </c>
      <c r="M76" s="136">
        <f t="shared" si="2"/>
        <v>0</v>
      </c>
    </row>
    <row r="77" spans="1:13" ht="16.5" customHeight="1" thickBot="1">
      <c r="A77" s="996" t="s">
        <v>55</v>
      </c>
      <c r="B77" s="997"/>
      <c r="C77" s="169"/>
      <c r="D77" s="70">
        <f aca="true" t="shared" si="3" ref="D77:M77">SUM(D50:D76)</f>
        <v>124</v>
      </c>
      <c r="E77" s="70">
        <f t="shared" si="3"/>
        <v>17</v>
      </c>
      <c r="F77" s="70">
        <f t="shared" si="3"/>
        <v>10</v>
      </c>
      <c r="G77" s="70">
        <f t="shared" si="3"/>
        <v>7</v>
      </c>
      <c r="H77" s="70">
        <f t="shared" si="3"/>
        <v>7</v>
      </c>
      <c r="I77" s="70">
        <f t="shared" si="3"/>
        <v>30</v>
      </c>
      <c r="J77" s="70">
        <f t="shared" si="3"/>
        <v>29</v>
      </c>
      <c r="K77" s="70">
        <f t="shared" si="3"/>
        <v>6</v>
      </c>
      <c r="L77" s="70">
        <f t="shared" si="3"/>
        <v>0</v>
      </c>
      <c r="M77" s="88">
        <f t="shared" si="3"/>
        <v>230</v>
      </c>
    </row>
    <row r="78" ht="16.5" thickBot="1">
      <c r="M78" s="119">
        <f>SUM(D77:L77)</f>
        <v>230</v>
      </c>
    </row>
    <row r="79" ht="19.5">
      <c r="M79" s="11"/>
    </row>
    <row r="80" spans="1:13" ht="30.75" customHeight="1">
      <c r="A80" s="963" t="s">
        <v>57</v>
      </c>
      <c r="B80" s="963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</row>
    <row r="81" spans="1:13" ht="15" customHeight="1" thickBot="1">
      <c r="A81" s="966" t="s">
        <v>44</v>
      </c>
      <c r="B81" s="966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3.5" customHeight="1" thickBot="1">
      <c r="A82" s="7" t="s">
        <v>43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967" t="s">
        <v>41</v>
      </c>
      <c r="B83" s="968"/>
      <c r="C83" s="151"/>
      <c r="D83" s="122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4" t="s">
        <v>0</v>
      </c>
      <c r="B84" s="904" t="s">
        <v>1</v>
      </c>
      <c r="C84" s="140"/>
      <c r="D84" s="904" t="s">
        <v>29</v>
      </c>
      <c r="E84" s="909" t="s">
        <v>28</v>
      </c>
      <c r="F84" s="911"/>
      <c r="G84" s="909" t="s">
        <v>35</v>
      </c>
      <c r="H84" s="910"/>
      <c r="I84" s="911"/>
      <c r="J84" s="904" t="s">
        <v>36</v>
      </c>
      <c r="K84" s="904" t="s">
        <v>37</v>
      </c>
      <c r="L84" s="904" t="s">
        <v>38</v>
      </c>
      <c r="M84" s="904" t="s">
        <v>39</v>
      </c>
    </row>
    <row r="85" spans="1:13" ht="13.5" thickBot="1">
      <c r="A85" s="905"/>
      <c r="B85" s="905"/>
      <c r="C85" s="141"/>
      <c r="D85" s="905"/>
      <c r="E85" s="912"/>
      <c r="F85" s="914"/>
      <c r="G85" s="912"/>
      <c r="H85" s="913"/>
      <c r="I85" s="914"/>
      <c r="J85" s="905"/>
      <c r="K85" s="905"/>
      <c r="L85" s="905"/>
      <c r="M85" s="905"/>
    </row>
    <row r="86" spans="1:13" ht="12.75" customHeight="1">
      <c r="A86" s="905"/>
      <c r="B86" s="905"/>
      <c r="C86" s="141"/>
      <c r="D86" s="905"/>
      <c r="E86" s="904" t="s">
        <v>30</v>
      </c>
      <c r="F86" s="904" t="s">
        <v>31</v>
      </c>
      <c r="G86" s="970" t="s">
        <v>32</v>
      </c>
      <c r="H86" s="970" t="s">
        <v>33</v>
      </c>
      <c r="I86" s="970" t="s">
        <v>34</v>
      </c>
      <c r="J86" s="905"/>
      <c r="K86" s="905"/>
      <c r="L86" s="905"/>
      <c r="M86" s="905"/>
    </row>
    <row r="87" spans="1:13" ht="12.75">
      <c r="A87" s="905"/>
      <c r="B87" s="905"/>
      <c r="C87" s="141"/>
      <c r="D87" s="905"/>
      <c r="E87" s="905"/>
      <c r="F87" s="905"/>
      <c r="G87" s="971"/>
      <c r="H87" s="971"/>
      <c r="I87" s="971"/>
      <c r="J87" s="905"/>
      <c r="K87" s="905"/>
      <c r="L87" s="905"/>
      <c r="M87" s="905"/>
    </row>
    <row r="88" spans="1:14" ht="13.5" thickBot="1">
      <c r="A88" s="906"/>
      <c r="B88" s="906"/>
      <c r="C88" s="142"/>
      <c r="D88" s="906"/>
      <c r="E88" s="906"/>
      <c r="F88" s="906"/>
      <c r="G88" s="972"/>
      <c r="H88" s="972"/>
      <c r="I88" s="972"/>
      <c r="J88" s="906"/>
      <c r="K88" s="906"/>
      <c r="L88" s="906"/>
      <c r="M88" s="906"/>
      <c r="N88" s="100"/>
    </row>
    <row r="89" spans="1:14" ht="16.5" thickBot="1">
      <c r="A89" s="45">
        <v>1</v>
      </c>
      <c r="B89" s="47" t="s">
        <v>2</v>
      </c>
      <c r="C89" s="83"/>
      <c r="D89" s="58">
        <v>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4">
        <v>0</v>
      </c>
      <c r="M89" s="60">
        <f aca="true" t="shared" si="4" ref="M89:M115">SUM(D89:L89)</f>
        <v>4</v>
      </c>
      <c r="N89" s="99"/>
    </row>
    <row r="90" spans="1:14" ht="16.5" thickBot="1">
      <c r="A90" s="45">
        <v>2</v>
      </c>
      <c r="B90" s="47" t="s">
        <v>3</v>
      </c>
      <c r="C90" s="83"/>
      <c r="D90" s="58">
        <v>1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4">
        <v>0</v>
      </c>
      <c r="M90" s="60">
        <f t="shared" si="4"/>
        <v>1</v>
      </c>
      <c r="N90" s="99"/>
    </row>
    <row r="91" spans="1:14" ht="16.5" thickBot="1">
      <c r="A91" s="45">
        <v>3</v>
      </c>
      <c r="B91" s="47" t="s">
        <v>4</v>
      </c>
      <c r="C91" s="83"/>
      <c r="D91" s="58">
        <v>23</v>
      </c>
      <c r="E91" s="51">
        <v>1</v>
      </c>
      <c r="F91" s="51">
        <v>4</v>
      </c>
      <c r="G91" s="51">
        <v>1</v>
      </c>
      <c r="H91" s="51">
        <v>2</v>
      </c>
      <c r="I91" s="51">
        <v>1</v>
      </c>
      <c r="J91" s="51">
        <v>4</v>
      </c>
      <c r="K91" s="51">
        <v>0</v>
      </c>
      <c r="L91" s="54">
        <v>0</v>
      </c>
      <c r="M91" s="60">
        <f t="shared" si="4"/>
        <v>36</v>
      </c>
      <c r="N91" s="99"/>
    </row>
    <row r="92" spans="1:14" ht="16.5" thickBot="1">
      <c r="A92" s="45">
        <v>4</v>
      </c>
      <c r="B92" s="47" t="s">
        <v>5</v>
      </c>
      <c r="C92" s="83"/>
      <c r="D92" s="58">
        <v>5</v>
      </c>
      <c r="E92" s="51">
        <v>2</v>
      </c>
      <c r="F92" s="51">
        <v>2</v>
      </c>
      <c r="G92" s="51">
        <v>2</v>
      </c>
      <c r="H92" s="51">
        <v>0</v>
      </c>
      <c r="I92" s="51">
        <v>0</v>
      </c>
      <c r="J92" s="51">
        <v>2</v>
      </c>
      <c r="K92" s="51">
        <v>0</v>
      </c>
      <c r="L92" s="54">
        <v>0</v>
      </c>
      <c r="M92" s="60">
        <f t="shared" si="4"/>
        <v>13</v>
      </c>
      <c r="N92" s="99"/>
    </row>
    <row r="93" spans="1:14" ht="16.5" thickBot="1">
      <c r="A93" s="45">
        <v>5</v>
      </c>
      <c r="B93" s="47" t="s">
        <v>6</v>
      </c>
      <c r="C93" s="83"/>
      <c r="D93" s="58">
        <v>0</v>
      </c>
      <c r="E93" s="51">
        <v>0</v>
      </c>
      <c r="F93" s="51">
        <v>0</v>
      </c>
      <c r="G93" s="51">
        <v>0</v>
      </c>
      <c r="H93" s="51">
        <v>0</v>
      </c>
      <c r="I93" s="51">
        <v>1</v>
      </c>
      <c r="J93" s="51">
        <v>0</v>
      </c>
      <c r="K93" s="51">
        <v>0</v>
      </c>
      <c r="L93" s="54">
        <v>0</v>
      </c>
      <c r="M93" s="60">
        <f t="shared" si="4"/>
        <v>1</v>
      </c>
      <c r="N93" s="99"/>
    </row>
    <row r="94" spans="1:14" ht="16.5" thickBot="1">
      <c r="A94" s="45">
        <v>6</v>
      </c>
      <c r="B94" s="47" t="s">
        <v>7</v>
      </c>
      <c r="C94" s="83"/>
      <c r="D94" s="58">
        <v>7</v>
      </c>
      <c r="E94" s="51">
        <v>0</v>
      </c>
      <c r="F94" s="51">
        <v>0</v>
      </c>
      <c r="G94" s="51">
        <v>0</v>
      </c>
      <c r="H94" s="51">
        <v>0</v>
      </c>
      <c r="I94" s="51">
        <v>1</v>
      </c>
      <c r="J94" s="51">
        <v>3</v>
      </c>
      <c r="K94" s="51">
        <v>0</v>
      </c>
      <c r="L94" s="54">
        <v>0</v>
      </c>
      <c r="M94" s="60">
        <f t="shared" si="4"/>
        <v>11</v>
      </c>
      <c r="N94" s="99"/>
    </row>
    <row r="95" spans="1:14" ht="16.5" thickBot="1">
      <c r="A95" s="45">
        <v>7</v>
      </c>
      <c r="B95" s="47" t="s">
        <v>8</v>
      </c>
      <c r="C95" s="83"/>
      <c r="D95" s="58">
        <v>3</v>
      </c>
      <c r="E95" s="51">
        <v>0</v>
      </c>
      <c r="F95" s="51">
        <v>0</v>
      </c>
      <c r="G95" s="51">
        <v>0</v>
      </c>
      <c r="H95" s="51">
        <v>0</v>
      </c>
      <c r="I95" s="51">
        <v>1</v>
      </c>
      <c r="J95" s="51">
        <v>2</v>
      </c>
      <c r="K95" s="51">
        <v>0</v>
      </c>
      <c r="L95" s="54">
        <v>0</v>
      </c>
      <c r="M95" s="60">
        <f t="shared" si="4"/>
        <v>6</v>
      </c>
      <c r="N95" s="99"/>
    </row>
    <row r="96" spans="1:14" ht="16.5" thickBot="1">
      <c r="A96" s="45">
        <v>8</v>
      </c>
      <c r="B96" s="47" t="s">
        <v>9</v>
      </c>
      <c r="C96" s="83"/>
      <c r="D96" s="58">
        <v>11</v>
      </c>
      <c r="E96" s="51">
        <v>0</v>
      </c>
      <c r="F96" s="51">
        <v>0</v>
      </c>
      <c r="G96" s="51">
        <v>0</v>
      </c>
      <c r="H96" s="51">
        <v>1</v>
      </c>
      <c r="I96" s="51">
        <v>2</v>
      </c>
      <c r="J96" s="51">
        <v>2</v>
      </c>
      <c r="K96" s="51">
        <v>0</v>
      </c>
      <c r="L96" s="54">
        <v>0</v>
      </c>
      <c r="M96" s="60">
        <f t="shared" si="4"/>
        <v>16</v>
      </c>
      <c r="N96" s="99"/>
    </row>
    <row r="97" spans="1:14" ht="16.5" thickBot="1">
      <c r="A97" s="45">
        <v>9</v>
      </c>
      <c r="B97" s="47" t="s">
        <v>10</v>
      </c>
      <c r="C97" s="83"/>
      <c r="D97" s="58">
        <v>4</v>
      </c>
      <c r="E97" s="51">
        <v>0</v>
      </c>
      <c r="F97" s="51">
        <v>1</v>
      </c>
      <c r="G97" s="51">
        <v>0</v>
      </c>
      <c r="H97" s="51">
        <v>0</v>
      </c>
      <c r="I97" s="51">
        <v>0</v>
      </c>
      <c r="J97" s="51">
        <v>2</v>
      </c>
      <c r="K97" s="51">
        <v>0</v>
      </c>
      <c r="L97" s="54">
        <v>0</v>
      </c>
      <c r="M97" s="60">
        <f t="shared" si="4"/>
        <v>7</v>
      </c>
      <c r="N97" s="99"/>
    </row>
    <row r="98" spans="1:14" ht="16.5" thickBot="1">
      <c r="A98" s="45">
        <v>10</v>
      </c>
      <c r="B98" s="47" t="s">
        <v>11</v>
      </c>
      <c r="C98" s="83"/>
      <c r="D98" s="58">
        <v>3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4">
        <v>0</v>
      </c>
      <c r="M98" s="60">
        <f t="shared" si="4"/>
        <v>3</v>
      </c>
      <c r="N98" s="99"/>
    </row>
    <row r="99" spans="1:14" ht="16.5" thickBot="1">
      <c r="A99" s="45">
        <v>11</v>
      </c>
      <c r="B99" s="47" t="s">
        <v>12</v>
      </c>
      <c r="C99" s="83"/>
      <c r="D99" s="58">
        <v>2</v>
      </c>
      <c r="E99" s="51">
        <v>0</v>
      </c>
      <c r="F99" s="51">
        <v>0</v>
      </c>
      <c r="G99" s="51">
        <v>0</v>
      </c>
      <c r="H99" s="51">
        <v>1</v>
      </c>
      <c r="I99" s="51">
        <v>0</v>
      </c>
      <c r="J99" s="51">
        <v>0</v>
      </c>
      <c r="K99" s="51">
        <v>3</v>
      </c>
      <c r="L99" s="54">
        <v>0</v>
      </c>
      <c r="M99" s="60">
        <f t="shared" si="4"/>
        <v>6</v>
      </c>
      <c r="N99" s="99"/>
    </row>
    <row r="100" spans="1:14" ht="16.5" thickBot="1">
      <c r="A100" s="45">
        <v>12</v>
      </c>
      <c r="B100" s="47" t="s">
        <v>13</v>
      </c>
      <c r="C100" s="83"/>
      <c r="D100" s="58">
        <v>4</v>
      </c>
      <c r="E100" s="51">
        <v>0</v>
      </c>
      <c r="F100" s="51">
        <v>0</v>
      </c>
      <c r="G100" s="51">
        <v>0</v>
      </c>
      <c r="H100" s="51">
        <v>0</v>
      </c>
      <c r="I100" s="51">
        <v>1</v>
      </c>
      <c r="J100" s="51">
        <v>5</v>
      </c>
      <c r="K100" s="51">
        <v>0</v>
      </c>
      <c r="L100" s="54">
        <v>0</v>
      </c>
      <c r="M100" s="60">
        <f t="shared" si="4"/>
        <v>10</v>
      </c>
      <c r="N100" s="99"/>
    </row>
    <row r="101" spans="1:14" ht="16.5" thickBot="1">
      <c r="A101" s="45">
        <v>13</v>
      </c>
      <c r="B101" s="47" t="s">
        <v>14</v>
      </c>
      <c r="C101" s="83"/>
      <c r="D101" s="58">
        <v>19</v>
      </c>
      <c r="E101" s="51">
        <v>1</v>
      </c>
      <c r="F101" s="51">
        <v>2</v>
      </c>
      <c r="G101" s="51">
        <v>0</v>
      </c>
      <c r="H101" s="51">
        <v>0</v>
      </c>
      <c r="I101" s="51">
        <v>2</v>
      </c>
      <c r="J101" s="51">
        <v>0</v>
      </c>
      <c r="K101" s="51">
        <v>0</v>
      </c>
      <c r="L101" s="54">
        <v>0</v>
      </c>
      <c r="M101" s="60">
        <f t="shared" si="4"/>
        <v>24</v>
      </c>
      <c r="N101" s="99"/>
    </row>
    <row r="102" spans="1:14" ht="16.5" thickBot="1">
      <c r="A102" s="45">
        <v>14</v>
      </c>
      <c r="B102" s="47" t="s">
        <v>15</v>
      </c>
      <c r="C102" s="83"/>
      <c r="D102" s="58">
        <v>9</v>
      </c>
      <c r="E102" s="51">
        <v>0</v>
      </c>
      <c r="F102" s="51">
        <v>1</v>
      </c>
      <c r="G102" s="51">
        <v>0</v>
      </c>
      <c r="H102" s="51">
        <v>0</v>
      </c>
      <c r="I102" s="51">
        <v>1</v>
      </c>
      <c r="J102" s="51">
        <v>3</v>
      </c>
      <c r="K102" s="51">
        <v>0</v>
      </c>
      <c r="L102" s="54">
        <v>0</v>
      </c>
      <c r="M102" s="60">
        <f t="shared" si="4"/>
        <v>14</v>
      </c>
      <c r="N102" s="99"/>
    </row>
    <row r="103" spans="1:14" ht="16.5" thickBot="1">
      <c r="A103" s="45">
        <v>15</v>
      </c>
      <c r="B103" s="47" t="s">
        <v>16</v>
      </c>
      <c r="C103" s="83"/>
      <c r="D103" s="58">
        <v>2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4">
        <v>0</v>
      </c>
      <c r="M103" s="60">
        <f t="shared" si="4"/>
        <v>2</v>
      </c>
      <c r="N103" s="99"/>
    </row>
    <row r="104" spans="1:14" ht="16.5" thickBot="1">
      <c r="A104" s="45">
        <v>16</v>
      </c>
      <c r="B104" s="47" t="s">
        <v>17</v>
      </c>
      <c r="C104" s="83"/>
      <c r="D104" s="58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4">
        <v>0</v>
      </c>
      <c r="M104" s="60">
        <f>SUM(D104:L104)</f>
        <v>0</v>
      </c>
      <c r="N104" s="99"/>
    </row>
    <row r="105" spans="1:14" ht="16.5" thickBot="1">
      <c r="A105" s="45">
        <v>17</v>
      </c>
      <c r="B105" s="47" t="s">
        <v>18</v>
      </c>
      <c r="C105" s="83"/>
      <c r="D105" s="58">
        <v>3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4">
        <v>0</v>
      </c>
      <c r="M105" s="60">
        <f t="shared" si="4"/>
        <v>3</v>
      </c>
      <c r="N105" s="99"/>
    </row>
    <row r="106" spans="1:14" ht="16.5" thickBot="1">
      <c r="A106" s="45">
        <v>18</v>
      </c>
      <c r="B106" s="47" t="s">
        <v>19</v>
      </c>
      <c r="C106" s="83"/>
      <c r="D106" s="58">
        <v>1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4">
        <v>0</v>
      </c>
      <c r="M106" s="60">
        <f t="shared" si="4"/>
        <v>1</v>
      </c>
      <c r="N106" s="99"/>
    </row>
    <row r="107" spans="1:14" ht="16.5" thickBot="1">
      <c r="A107" s="45">
        <v>19</v>
      </c>
      <c r="B107" s="47" t="s">
        <v>20</v>
      </c>
      <c r="C107" s="83"/>
      <c r="D107" s="58">
        <v>2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2</v>
      </c>
      <c r="K107" s="51">
        <v>0</v>
      </c>
      <c r="L107" s="54">
        <v>0</v>
      </c>
      <c r="M107" s="60">
        <f t="shared" si="4"/>
        <v>4</v>
      </c>
      <c r="N107" s="99"/>
    </row>
    <row r="108" spans="1:14" ht="16.5" thickBot="1">
      <c r="A108" s="45">
        <v>20</v>
      </c>
      <c r="B108" s="47" t="s">
        <v>21</v>
      </c>
      <c r="C108" s="83"/>
      <c r="D108" s="58">
        <v>4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4">
        <v>0</v>
      </c>
      <c r="M108" s="60">
        <f t="shared" si="4"/>
        <v>4</v>
      </c>
      <c r="N108" s="99"/>
    </row>
    <row r="109" spans="1:14" ht="16.5" thickBot="1">
      <c r="A109" s="45">
        <v>21</v>
      </c>
      <c r="B109" s="47" t="s">
        <v>22</v>
      </c>
      <c r="C109" s="83"/>
      <c r="D109" s="58">
        <v>9</v>
      </c>
      <c r="E109" s="51">
        <v>2</v>
      </c>
      <c r="F109" s="51">
        <v>0</v>
      </c>
      <c r="G109" s="51">
        <v>0</v>
      </c>
      <c r="H109" s="51">
        <v>0</v>
      </c>
      <c r="I109" s="51">
        <v>0</v>
      </c>
      <c r="J109" s="51">
        <v>1</v>
      </c>
      <c r="K109" s="51">
        <v>0</v>
      </c>
      <c r="L109" s="54">
        <v>0</v>
      </c>
      <c r="M109" s="60">
        <f t="shared" si="4"/>
        <v>12</v>
      </c>
      <c r="N109" s="99"/>
    </row>
    <row r="110" spans="1:14" ht="16.5" thickBot="1">
      <c r="A110" s="45">
        <v>22</v>
      </c>
      <c r="B110" s="47" t="s">
        <v>23</v>
      </c>
      <c r="C110" s="83"/>
      <c r="D110" s="58">
        <v>2</v>
      </c>
      <c r="E110" s="51">
        <v>0</v>
      </c>
      <c r="F110" s="51">
        <v>1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4">
        <v>0</v>
      </c>
      <c r="M110" s="60">
        <f t="shared" si="4"/>
        <v>3</v>
      </c>
      <c r="N110" s="99"/>
    </row>
    <row r="111" spans="1:14" ht="16.5" thickBot="1">
      <c r="A111" s="123">
        <v>23</v>
      </c>
      <c r="B111" s="47" t="s">
        <v>24</v>
      </c>
      <c r="C111" s="83"/>
      <c r="D111" s="58">
        <v>2</v>
      </c>
      <c r="E111" s="51">
        <v>0</v>
      </c>
      <c r="F111" s="51">
        <v>0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4">
        <v>0</v>
      </c>
      <c r="M111" s="60">
        <f t="shared" si="4"/>
        <v>3</v>
      </c>
      <c r="N111" s="99"/>
    </row>
    <row r="112" spans="1:14" ht="16.5" thickBot="1">
      <c r="A112" s="45">
        <v>24</v>
      </c>
      <c r="B112" s="47" t="s">
        <v>25</v>
      </c>
      <c r="C112" s="83"/>
      <c r="D112" s="58">
        <v>1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1</v>
      </c>
      <c r="K112" s="51">
        <v>0</v>
      </c>
      <c r="L112" s="54">
        <v>0</v>
      </c>
      <c r="M112" s="60">
        <f t="shared" si="4"/>
        <v>2</v>
      </c>
      <c r="N112" s="99"/>
    </row>
    <row r="113" spans="1:14" ht="16.5" thickBot="1">
      <c r="A113" s="45">
        <v>25</v>
      </c>
      <c r="B113" s="47" t="s">
        <v>26</v>
      </c>
      <c r="C113" s="83"/>
      <c r="D113" s="58">
        <v>4</v>
      </c>
      <c r="E113" s="51">
        <v>0</v>
      </c>
      <c r="F113" s="51">
        <v>1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4">
        <v>0</v>
      </c>
      <c r="M113" s="60">
        <f t="shared" si="4"/>
        <v>5</v>
      </c>
      <c r="N113" s="99"/>
    </row>
    <row r="114" spans="1:14" ht="16.5" thickBot="1">
      <c r="A114" s="46">
        <v>26</v>
      </c>
      <c r="B114" s="65" t="s">
        <v>53</v>
      </c>
      <c r="C114" s="153"/>
      <c r="D114" s="105">
        <v>11</v>
      </c>
      <c r="E114" s="106">
        <v>0</v>
      </c>
      <c r="F114" s="106">
        <v>0</v>
      </c>
      <c r="G114" s="106">
        <v>0</v>
      </c>
      <c r="H114" s="106">
        <v>2</v>
      </c>
      <c r="I114" s="106">
        <v>4</v>
      </c>
      <c r="J114" s="106">
        <v>0</v>
      </c>
      <c r="K114" s="106">
        <v>6</v>
      </c>
      <c r="L114" s="107">
        <v>0</v>
      </c>
      <c r="M114" s="60">
        <f t="shared" si="4"/>
        <v>23</v>
      </c>
      <c r="N114" s="99"/>
    </row>
    <row r="115" spans="1:14" ht="16.5" thickBot="1">
      <c r="A115" s="124">
        <v>27</v>
      </c>
      <c r="B115" s="59" t="s">
        <v>56</v>
      </c>
      <c r="C115" s="157"/>
      <c r="D115" s="144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16">
        <v>0</v>
      </c>
      <c r="K115" s="145">
        <v>0</v>
      </c>
      <c r="L115" s="146">
        <v>0</v>
      </c>
      <c r="M115" s="118">
        <f t="shared" si="4"/>
        <v>0</v>
      </c>
      <c r="N115" s="99"/>
    </row>
    <row r="116" spans="1:13" ht="13.5" thickBot="1">
      <c r="A116" s="996" t="s">
        <v>55</v>
      </c>
      <c r="B116" s="997"/>
      <c r="C116" s="169"/>
      <c r="D116" s="70">
        <f aca="true" t="shared" si="5" ref="D116:M116">SUM(D89:D115)</f>
        <v>136</v>
      </c>
      <c r="E116" s="70">
        <f t="shared" si="5"/>
        <v>6</v>
      </c>
      <c r="F116" s="70">
        <f t="shared" si="5"/>
        <v>12</v>
      </c>
      <c r="G116" s="70">
        <f t="shared" si="5"/>
        <v>3</v>
      </c>
      <c r="H116" s="70">
        <f t="shared" si="5"/>
        <v>6</v>
      </c>
      <c r="I116" s="70">
        <f t="shared" si="5"/>
        <v>15</v>
      </c>
      <c r="J116" s="70">
        <f t="shared" si="5"/>
        <v>27</v>
      </c>
      <c r="K116" s="70">
        <f t="shared" si="5"/>
        <v>9</v>
      </c>
      <c r="L116" s="70">
        <f t="shared" si="5"/>
        <v>0</v>
      </c>
      <c r="M116" s="88">
        <f t="shared" si="5"/>
        <v>214</v>
      </c>
    </row>
    <row r="117" ht="16.5" thickBot="1">
      <c r="M117" s="119">
        <f>SUM(D116:L116)</f>
        <v>214</v>
      </c>
    </row>
    <row r="118" ht="12.75">
      <c r="M118" s="3"/>
    </row>
    <row r="119" spans="1:13" ht="29.25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16.5" customHeight="1" thickBot="1">
      <c r="A120" s="966" t="s">
        <v>44</v>
      </c>
      <c r="B120" s="966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43</v>
      </c>
      <c r="B121" s="8"/>
      <c r="C121" s="150"/>
      <c r="D121" s="2" t="s">
        <v>50</v>
      </c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967" t="s">
        <v>41</v>
      </c>
      <c r="B122" s="968"/>
      <c r="C122" s="151"/>
      <c r="D122" s="122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4" t="s">
        <v>0</v>
      </c>
      <c r="B123" s="904" t="s">
        <v>1</v>
      </c>
      <c r="C123" s="140"/>
      <c r="D123" s="904" t="s">
        <v>29</v>
      </c>
      <c r="E123" s="909" t="s">
        <v>28</v>
      </c>
      <c r="F123" s="911"/>
      <c r="G123" s="909" t="s">
        <v>35</v>
      </c>
      <c r="H123" s="910"/>
      <c r="I123" s="911"/>
      <c r="J123" s="904" t="s">
        <v>36</v>
      </c>
      <c r="K123" s="904" t="s">
        <v>37</v>
      </c>
      <c r="L123" s="904" t="s">
        <v>38</v>
      </c>
      <c r="M123" s="904" t="s">
        <v>39</v>
      </c>
    </row>
    <row r="124" spans="1:13" ht="13.5" thickBot="1">
      <c r="A124" s="905"/>
      <c r="B124" s="905"/>
      <c r="C124" s="141"/>
      <c r="D124" s="905"/>
      <c r="E124" s="912"/>
      <c r="F124" s="914"/>
      <c r="G124" s="912"/>
      <c r="H124" s="913"/>
      <c r="I124" s="914"/>
      <c r="J124" s="905"/>
      <c r="K124" s="905"/>
      <c r="L124" s="905"/>
      <c r="M124" s="905"/>
    </row>
    <row r="125" spans="1:13" ht="12.75">
      <c r="A125" s="905"/>
      <c r="B125" s="905"/>
      <c r="C125" s="141"/>
      <c r="D125" s="905"/>
      <c r="E125" s="904" t="s">
        <v>30</v>
      </c>
      <c r="F125" s="904" t="s">
        <v>31</v>
      </c>
      <c r="G125" s="970" t="s">
        <v>32</v>
      </c>
      <c r="H125" s="970" t="s">
        <v>33</v>
      </c>
      <c r="I125" s="970" t="s">
        <v>34</v>
      </c>
      <c r="J125" s="905"/>
      <c r="K125" s="905"/>
      <c r="L125" s="905"/>
      <c r="M125" s="905"/>
    </row>
    <row r="126" spans="1:13" ht="12.75">
      <c r="A126" s="905"/>
      <c r="B126" s="905"/>
      <c r="C126" s="141"/>
      <c r="D126" s="905"/>
      <c r="E126" s="905"/>
      <c r="F126" s="905"/>
      <c r="G126" s="971"/>
      <c r="H126" s="971"/>
      <c r="I126" s="971"/>
      <c r="J126" s="905"/>
      <c r="K126" s="905"/>
      <c r="L126" s="905"/>
      <c r="M126" s="905"/>
    </row>
    <row r="127" spans="1:13" ht="13.5" thickBot="1">
      <c r="A127" s="906"/>
      <c r="B127" s="906"/>
      <c r="C127" s="142"/>
      <c r="D127" s="906"/>
      <c r="E127" s="906"/>
      <c r="F127" s="906"/>
      <c r="G127" s="972"/>
      <c r="H127" s="972"/>
      <c r="I127" s="972"/>
      <c r="J127" s="906"/>
      <c r="K127" s="906"/>
      <c r="L127" s="906"/>
      <c r="M127" s="906"/>
    </row>
    <row r="128" spans="1:13" ht="13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55">
        <f aca="true" t="shared" si="6" ref="M128:M154">SUM(D128:L128)</f>
        <v>0</v>
      </c>
    </row>
    <row r="129" spans="1:13" ht="13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55">
        <f t="shared" si="6"/>
        <v>0</v>
      </c>
    </row>
    <row r="130" spans="1:13" ht="13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55">
        <f t="shared" si="6"/>
        <v>0</v>
      </c>
    </row>
    <row r="131" spans="1:13" ht="13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55">
        <f t="shared" si="6"/>
        <v>0</v>
      </c>
    </row>
    <row r="132" spans="1:13" ht="13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55">
        <f t="shared" si="6"/>
        <v>0</v>
      </c>
    </row>
    <row r="133" spans="1:13" ht="13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55">
        <f t="shared" si="6"/>
        <v>0</v>
      </c>
    </row>
    <row r="134" spans="1:13" ht="13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55">
        <f t="shared" si="6"/>
        <v>0</v>
      </c>
    </row>
    <row r="135" spans="1:13" ht="13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55">
        <f t="shared" si="6"/>
        <v>0</v>
      </c>
    </row>
    <row r="136" spans="1:13" ht="13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55">
        <f t="shared" si="6"/>
        <v>0</v>
      </c>
    </row>
    <row r="137" spans="1:13" ht="13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55">
        <f t="shared" si="6"/>
        <v>0</v>
      </c>
    </row>
    <row r="138" spans="1:13" ht="13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55">
        <f t="shared" si="6"/>
        <v>0</v>
      </c>
    </row>
    <row r="139" spans="1:13" ht="13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55">
        <f t="shared" si="6"/>
        <v>0</v>
      </c>
    </row>
    <row r="140" spans="1:13" ht="13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55">
        <f t="shared" si="6"/>
        <v>0</v>
      </c>
    </row>
    <row r="141" spans="1:13" ht="13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55">
        <f t="shared" si="6"/>
        <v>0</v>
      </c>
    </row>
    <row r="142" spans="1:13" ht="13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55">
        <f t="shared" si="6"/>
        <v>0</v>
      </c>
    </row>
    <row r="143" spans="1:13" ht="13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55">
        <f t="shared" si="6"/>
        <v>0</v>
      </c>
    </row>
    <row r="144" spans="1:13" ht="13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55">
        <f t="shared" si="6"/>
        <v>0</v>
      </c>
    </row>
    <row r="145" spans="1:13" ht="13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55">
        <f t="shared" si="6"/>
        <v>0</v>
      </c>
    </row>
    <row r="146" spans="1:13" ht="13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55">
        <f t="shared" si="6"/>
        <v>0</v>
      </c>
    </row>
    <row r="147" spans="1:13" ht="13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55">
        <f t="shared" si="6"/>
        <v>0</v>
      </c>
    </row>
    <row r="148" spans="1:13" ht="13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55">
        <f t="shared" si="6"/>
        <v>0</v>
      </c>
    </row>
    <row r="149" spans="1:13" ht="13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55">
        <f t="shared" si="6"/>
        <v>0</v>
      </c>
    </row>
    <row r="150" spans="1:13" ht="13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55">
        <f t="shared" si="6"/>
        <v>0</v>
      </c>
    </row>
    <row r="151" spans="1:13" ht="13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55">
        <f t="shared" si="6"/>
        <v>0</v>
      </c>
    </row>
    <row r="152" spans="1:13" ht="13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55">
        <f t="shared" si="6"/>
        <v>0</v>
      </c>
    </row>
    <row r="153" spans="1:13" ht="13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55">
        <f t="shared" si="6"/>
        <v>0</v>
      </c>
    </row>
    <row r="154" spans="1:13" ht="13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117">
        <f t="shared" si="6"/>
        <v>0</v>
      </c>
    </row>
    <row r="155" spans="1:13" ht="13.5" thickBot="1">
      <c r="A155" s="996" t="s">
        <v>55</v>
      </c>
      <c r="B155" s="997"/>
      <c r="C155" s="172"/>
      <c r="D155" s="71">
        <f aca="true" t="shared" si="7" ref="D155:M155">SUM(D128:D154)</f>
        <v>0</v>
      </c>
      <c r="E155" s="71">
        <f t="shared" si="7"/>
        <v>0</v>
      </c>
      <c r="F155" s="71">
        <f t="shared" si="7"/>
        <v>0</v>
      </c>
      <c r="G155" s="71">
        <f t="shared" si="7"/>
        <v>0</v>
      </c>
      <c r="H155" s="71">
        <f t="shared" si="7"/>
        <v>0</v>
      </c>
      <c r="I155" s="71">
        <f t="shared" si="7"/>
        <v>0</v>
      </c>
      <c r="J155" s="71">
        <f t="shared" si="7"/>
        <v>0</v>
      </c>
      <c r="K155" s="71">
        <f t="shared" si="7"/>
        <v>0</v>
      </c>
      <c r="L155" s="71">
        <f t="shared" si="7"/>
        <v>0</v>
      </c>
      <c r="M155" s="88">
        <f t="shared" si="7"/>
        <v>0</v>
      </c>
    </row>
    <row r="156" ht="13.5" thickBot="1">
      <c r="M156" s="24">
        <f>SUM(D155:L155)</f>
        <v>0</v>
      </c>
    </row>
    <row r="158" spans="1:13" ht="30" customHeight="1">
      <c r="A158" s="963" t="s">
        <v>57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</row>
    <row r="159" spans="1:13" ht="14.25" customHeight="1" thickBot="1">
      <c r="A159" s="966" t="s">
        <v>44</v>
      </c>
      <c r="B159" s="966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31.5" customHeight="1">
      <c r="A160" s="947" t="s">
        <v>57</v>
      </c>
      <c r="B160" s="947"/>
      <c r="C160" s="947"/>
      <c r="D160" s="947"/>
      <c r="E160" s="947"/>
      <c r="F160" s="947"/>
      <c r="G160" s="947"/>
      <c r="H160" s="947"/>
      <c r="I160" s="947"/>
      <c r="J160" s="947"/>
      <c r="K160" s="947"/>
      <c r="L160" s="947"/>
      <c r="M160" s="947"/>
    </row>
    <row r="161" spans="1:13" ht="14.25" customHeight="1" thickBot="1">
      <c r="A161" s="998" t="s">
        <v>64</v>
      </c>
      <c r="B161" s="998"/>
      <c r="C161" s="998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thickBot="1">
      <c r="A162" s="7" t="s">
        <v>43</v>
      </c>
      <c r="B162" s="8"/>
      <c r="C162" s="15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5.75" thickBot="1">
      <c r="A163" s="967" t="s">
        <v>41</v>
      </c>
      <c r="B163" s="968"/>
      <c r="C163" s="151"/>
      <c r="D163" s="1015" t="s">
        <v>125</v>
      </c>
      <c r="E163" s="1015"/>
      <c r="F163" s="3"/>
      <c r="G163" s="1"/>
      <c r="H163" s="1"/>
      <c r="I163" s="1"/>
      <c r="J163" s="2"/>
      <c r="K163" s="2"/>
      <c r="L163" s="3"/>
      <c r="M163" s="3"/>
    </row>
    <row r="164" spans="1:13" ht="12.75" customHeight="1">
      <c r="A164" s="904" t="s">
        <v>0</v>
      </c>
      <c r="B164" s="904" t="s">
        <v>1</v>
      </c>
      <c r="C164" s="1000" t="s">
        <v>27</v>
      </c>
      <c r="D164" s="985" t="s">
        <v>29</v>
      </c>
      <c r="E164" s="988" t="s">
        <v>28</v>
      </c>
      <c r="F164" s="988"/>
      <c r="G164" s="988" t="s">
        <v>35</v>
      </c>
      <c r="H164" s="988"/>
      <c r="I164" s="988"/>
      <c r="J164" s="988" t="s">
        <v>36</v>
      </c>
      <c r="K164" s="988" t="s">
        <v>37</v>
      </c>
      <c r="L164" s="991" t="s">
        <v>38</v>
      </c>
      <c r="M164" s="904" t="s">
        <v>39</v>
      </c>
    </row>
    <row r="165" spans="1:13" ht="12.75">
      <c r="A165" s="905"/>
      <c r="B165" s="905"/>
      <c r="C165" s="1001"/>
      <c r="D165" s="986"/>
      <c r="E165" s="989"/>
      <c r="F165" s="989"/>
      <c r="G165" s="989"/>
      <c r="H165" s="989"/>
      <c r="I165" s="989"/>
      <c r="J165" s="989"/>
      <c r="K165" s="989"/>
      <c r="L165" s="992"/>
      <c r="M165" s="905"/>
    </row>
    <row r="166" spans="1:13" ht="12.75">
      <c r="A166" s="905"/>
      <c r="B166" s="905"/>
      <c r="C166" s="1001"/>
      <c r="D166" s="986"/>
      <c r="E166" s="989" t="s">
        <v>30</v>
      </c>
      <c r="F166" s="989" t="s">
        <v>31</v>
      </c>
      <c r="G166" s="994" t="s">
        <v>32</v>
      </c>
      <c r="H166" s="994" t="s">
        <v>33</v>
      </c>
      <c r="I166" s="994" t="s">
        <v>34</v>
      </c>
      <c r="J166" s="989"/>
      <c r="K166" s="989"/>
      <c r="L166" s="992"/>
      <c r="M166" s="905"/>
    </row>
    <row r="167" spans="1:13" ht="12.75">
      <c r="A167" s="905"/>
      <c r="B167" s="905"/>
      <c r="C167" s="1001"/>
      <c r="D167" s="986"/>
      <c r="E167" s="989"/>
      <c r="F167" s="989"/>
      <c r="G167" s="994"/>
      <c r="H167" s="994"/>
      <c r="I167" s="994"/>
      <c r="J167" s="989"/>
      <c r="K167" s="989"/>
      <c r="L167" s="992"/>
      <c r="M167" s="905"/>
    </row>
    <row r="168" spans="1:13" ht="20.25" customHeight="1" thickBot="1">
      <c r="A168" s="906"/>
      <c r="B168" s="906"/>
      <c r="C168" s="1002"/>
      <c r="D168" s="987"/>
      <c r="E168" s="990"/>
      <c r="F168" s="990"/>
      <c r="G168" s="995"/>
      <c r="H168" s="995"/>
      <c r="I168" s="995"/>
      <c r="J168" s="990"/>
      <c r="K168" s="990"/>
      <c r="L168" s="993"/>
      <c r="M168" s="906"/>
    </row>
    <row r="169" spans="1:14" ht="12.75">
      <c r="A169" s="192">
        <v>1</v>
      </c>
      <c r="B169" s="222" t="s">
        <v>2</v>
      </c>
      <c r="C169" s="272"/>
      <c r="D169" s="308">
        <v>3</v>
      </c>
      <c r="E169" s="300">
        <v>0</v>
      </c>
      <c r="F169" s="300">
        <v>0</v>
      </c>
      <c r="G169" s="300">
        <v>0</v>
      </c>
      <c r="H169" s="300">
        <v>0</v>
      </c>
      <c r="I169" s="300">
        <v>0</v>
      </c>
      <c r="J169" s="300">
        <v>0</v>
      </c>
      <c r="K169" s="300">
        <v>0</v>
      </c>
      <c r="L169" s="783">
        <v>0</v>
      </c>
      <c r="M169" s="784">
        <v>3</v>
      </c>
      <c r="N169" s="859" t="s">
        <v>60</v>
      </c>
    </row>
    <row r="170" spans="1:14" ht="12.75">
      <c r="A170" s="45"/>
      <c r="B170" s="47"/>
      <c r="C170" s="275"/>
      <c r="D170" s="309">
        <v>3</v>
      </c>
      <c r="E170" s="301">
        <v>0</v>
      </c>
      <c r="F170" s="301">
        <v>0</v>
      </c>
      <c r="G170" s="301">
        <v>0</v>
      </c>
      <c r="H170" s="301">
        <v>0</v>
      </c>
      <c r="I170" s="301">
        <v>0</v>
      </c>
      <c r="J170" s="301">
        <v>0</v>
      </c>
      <c r="K170" s="301">
        <v>0</v>
      </c>
      <c r="L170" s="786">
        <v>0</v>
      </c>
      <c r="M170" s="787">
        <v>3</v>
      </c>
      <c r="N170" s="860" t="s">
        <v>61</v>
      </c>
    </row>
    <row r="171" spans="1:14" ht="13.5" thickBot="1">
      <c r="A171" s="193"/>
      <c r="B171" s="242"/>
      <c r="C171" s="289"/>
      <c r="D171" s="299">
        <f>D169/D170</f>
        <v>1</v>
      </c>
      <c r="E171" s="298">
        <v>1</v>
      </c>
      <c r="F171" s="298">
        <v>1</v>
      </c>
      <c r="G171" s="298">
        <v>1</v>
      </c>
      <c r="H171" s="298">
        <v>1</v>
      </c>
      <c r="I171" s="298">
        <v>1</v>
      </c>
      <c r="J171" s="298">
        <v>1</v>
      </c>
      <c r="K171" s="298">
        <v>1</v>
      </c>
      <c r="L171" s="789">
        <v>1</v>
      </c>
      <c r="M171" s="790">
        <f>M169/M170</f>
        <v>1</v>
      </c>
      <c r="N171" s="861" t="s">
        <v>62</v>
      </c>
    </row>
    <row r="172" spans="1:14" ht="12.75">
      <c r="A172" s="194">
        <v>2</v>
      </c>
      <c r="B172" s="240" t="s">
        <v>3</v>
      </c>
      <c r="C172" s="275"/>
      <c r="D172" s="309">
        <v>0</v>
      </c>
      <c r="E172" s="301">
        <v>0</v>
      </c>
      <c r="F172" s="301">
        <v>1</v>
      </c>
      <c r="G172" s="301">
        <v>0</v>
      </c>
      <c r="H172" s="301">
        <v>0</v>
      </c>
      <c r="I172" s="301">
        <v>0</v>
      </c>
      <c r="J172" s="301">
        <v>0</v>
      </c>
      <c r="K172" s="301">
        <v>0</v>
      </c>
      <c r="L172" s="786">
        <v>0</v>
      </c>
      <c r="M172" s="787">
        <v>1</v>
      </c>
      <c r="N172" s="859" t="s">
        <v>60</v>
      </c>
    </row>
    <row r="173" spans="1:14" ht="12.75">
      <c r="A173" s="45"/>
      <c r="B173" s="47"/>
      <c r="C173" s="273"/>
      <c r="D173" s="310">
        <v>0</v>
      </c>
      <c r="E173" s="302">
        <v>0</v>
      </c>
      <c r="F173" s="302">
        <v>1</v>
      </c>
      <c r="G173" s="302">
        <v>0</v>
      </c>
      <c r="H173" s="302">
        <v>0</v>
      </c>
      <c r="I173" s="302">
        <v>0</v>
      </c>
      <c r="J173" s="302">
        <v>0</v>
      </c>
      <c r="K173" s="302">
        <v>0</v>
      </c>
      <c r="L173" s="792">
        <v>0</v>
      </c>
      <c r="M173" s="793">
        <v>1</v>
      </c>
      <c r="N173" s="860" t="s">
        <v>61</v>
      </c>
    </row>
    <row r="174" spans="1:14" ht="13.5" thickBot="1">
      <c r="A174" s="188"/>
      <c r="B174" s="48"/>
      <c r="C174" s="290"/>
      <c r="D174" s="296">
        <v>1</v>
      </c>
      <c r="E174" s="297">
        <v>1</v>
      </c>
      <c r="F174" s="297">
        <f>F172/F173</f>
        <v>1</v>
      </c>
      <c r="G174" s="297">
        <v>1</v>
      </c>
      <c r="H174" s="297">
        <v>1</v>
      </c>
      <c r="I174" s="297">
        <v>1</v>
      </c>
      <c r="J174" s="297">
        <v>1</v>
      </c>
      <c r="K174" s="297">
        <v>1</v>
      </c>
      <c r="L174" s="795">
        <v>1</v>
      </c>
      <c r="M174" s="796">
        <f>M172/M173</f>
        <v>1</v>
      </c>
      <c r="N174" s="861" t="s">
        <v>62</v>
      </c>
    </row>
    <row r="175" spans="1:14" ht="12.75">
      <c r="A175" s="192">
        <v>3</v>
      </c>
      <c r="B175" s="222" t="s">
        <v>4</v>
      </c>
      <c r="C175" s="272"/>
      <c r="D175" s="308">
        <v>246</v>
      </c>
      <c r="E175" s="300">
        <v>15</v>
      </c>
      <c r="F175" s="300">
        <v>48</v>
      </c>
      <c r="G175" s="300">
        <v>4</v>
      </c>
      <c r="H175" s="300">
        <v>11</v>
      </c>
      <c r="I175" s="300">
        <v>5</v>
      </c>
      <c r="J175" s="300">
        <v>26</v>
      </c>
      <c r="K175" s="300">
        <v>2</v>
      </c>
      <c r="L175" s="783">
        <v>0</v>
      </c>
      <c r="M175" s="784">
        <v>357</v>
      </c>
      <c r="N175" s="859" t="s">
        <v>60</v>
      </c>
    </row>
    <row r="176" spans="1:14" ht="12.75">
      <c r="A176" s="45"/>
      <c r="B176" s="47"/>
      <c r="C176" s="273"/>
      <c r="D176" s="310">
        <v>244</v>
      </c>
      <c r="E176" s="302">
        <v>16</v>
      </c>
      <c r="F176" s="302">
        <v>47</v>
      </c>
      <c r="G176" s="302">
        <v>4</v>
      </c>
      <c r="H176" s="302">
        <v>11</v>
      </c>
      <c r="I176" s="302">
        <v>5</v>
      </c>
      <c r="J176" s="302">
        <v>26</v>
      </c>
      <c r="K176" s="302">
        <v>2</v>
      </c>
      <c r="L176" s="792">
        <v>0</v>
      </c>
      <c r="M176" s="793">
        <v>355</v>
      </c>
      <c r="N176" s="860" t="s">
        <v>61</v>
      </c>
    </row>
    <row r="177" spans="1:14" ht="13.5" thickBot="1">
      <c r="A177" s="193"/>
      <c r="B177" s="242"/>
      <c r="C177" s="289">
        <v>0</v>
      </c>
      <c r="D177" s="299">
        <f>D176/D175</f>
        <v>0.991869918699187</v>
      </c>
      <c r="E177" s="298">
        <f>E175/E176</f>
        <v>0.9375</v>
      </c>
      <c r="F177" s="298">
        <f>F176/F175</f>
        <v>0.9791666666666666</v>
      </c>
      <c r="G177" s="298">
        <v>1</v>
      </c>
      <c r="H177" s="298">
        <f>H176/H175</f>
        <v>1</v>
      </c>
      <c r="I177" s="298">
        <f>I175/I176</f>
        <v>1</v>
      </c>
      <c r="J177" s="298">
        <f>J176/J175</f>
        <v>1</v>
      </c>
      <c r="K177" s="298">
        <v>0</v>
      </c>
      <c r="L177" s="789" t="e">
        <f>L175/L176</f>
        <v>#DIV/0!</v>
      </c>
      <c r="M177" s="790">
        <f>M176/M175</f>
        <v>0.9943977591036415</v>
      </c>
      <c r="N177" s="861" t="s">
        <v>62</v>
      </c>
    </row>
    <row r="178" spans="1:14" ht="12.75">
      <c r="A178" s="194">
        <v>4</v>
      </c>
      <c r="B178" s="240" t="s">
        <v>5</v>
      </c>
      <c r="C178" s="275"/>
      <c r="D178" s="309">
        <v>30</v>
      </c>
      <c r="E178" s="301">
        <v>3</v>
      </c>
      <c r="F178" s="301">
        <v>8</v>
      </c>
      <c r="G178" s="301">
        <v>0</v>
      </c>
      <c r="H178" s="301">
        <v>1</v>
      </c>
      <c r="I178" s="301">
        <v>1</v>
      </c>
      <c r="J178" s="301">
        <v>9</v>
      </c>
      <c r="K178" s="301">
        <v>0</v>
      </c>
      <c r="L178" s="786">
        <v>0</v>
      </c>
      <c r="M178" s="787">
        <v>52</v>
      </c>
      <c r="N178" s="859" t="s">
        <v>60</v>
      </c>
    </row>
    <row r="179" spans="1:14" ht="12.75">
      <c r="A179" s="45"/>
      <c r="B179" s="47"/>
      <c r="C179" s="273"/>
      <c r="D179" s="310">
        <v>30</v>
      </c>
      <c r="E179" s="302">
        <v>3</v>
      </c>
      <c r="F179" s="302">
        <v>8</v>
      </c>
      <c r="G179" s="302">
        <v>0</v>
      </c>
      <c r="H179" s="302">
        <v>1</v>
      </c>
      <c r="I179" s="302">
        <v>1</v>
      </c>
      <c r="J179" s="302">
        <v>9</v>
      </c>
      <c r="K179" s="302">
        <v>0</v>
      </c>
      <c r="L179" s="792">
        <v>0</v>
      </c>
      <c r="M179" s="793">
        <v>52</v>
      </c>
      <c r="N179" s="860" t="s">
        <v>61</v>
      </c>
    </row>
    <row r="180" spans="1:14" ht="13.5" thickBot="1">
      <c r="A180" s="188"/>
      <c r="B180" s="48"/>
      <c r="C180" s="290"/>
      <c r="D180" s="296">
        <f>D178/D179</f>
        <v>1</v>
      </c>
      <c r="E180" s="296">
        <f>E179/E178</f>
        <v>1</v>
      </c>
      <c r="F180" s="296">
        <f>F179/F178</f>
        <v>1</v>
      </c>
      <c r="G180" s="296">
        <v>1</v>
      </c>
      <c r="H180" s="296">
        <f>H179/H178</f>
        <v>1</v>
      </c>
      <c r="I180" s="296">
        <v>1</v>
      </c>
      <c r="J180" s="296">
        <f>J178/J179</f>
        <v>1</v>
      </c>
      <c r="K180" s="297">
        <v>1</v>
      </c>
      <c r="L180" s="795">
        <v>1</v>
      </c>
      <c r="M180" s="796">
        <f>M179/M178</f>
        <v>1</v>
      </c>
      <c r="N180" s="861" t="s">
        <v>62</v>
      </c>
    </row>
    <row r="181" spans="1:14" ht="12.75">
      <c r="A181" s="192">
        <v>5</v>
      </c>
      <c r="B181" s="222" t="s">
        <v>6</v>
      </c>
      <c r="C181" s="272"/>
      <c r="D181" s="308">
        <v>12</v>
      </c>
      <c r="E181" s="300">
        <v>1</v>
      </c>
      <c r="F181" s="300">
        <v>1</v>
      </c>
      <c r="G181" s="300">
        <v>0</v>
      </c>
      <c r="H181" s="300">
        <v>0</v>
      </c>
      <c r="I181" s="300">
        <v>3</v>
      </c>
      <c r="J181" s="300">
        <v>2</v>
      </c>
      <c r="K181" s="300">
        <v>0</v>
      </c>
      <c r="L181" s="783">
        <v>0</v>
      </c>
      <c r="M181" s="784">
        <v>19</v>
      </c>
      <c r="N181" s="859" t="s">
        <v>60</v>
      </c>
    </row>
    <row r="182" spans="1:14" ht="12.75">
      <c r="A182" s="45"/>
      <c r="B182" s="47"/>
      <c r="C182" s="273"/>
      <c r="D182" s="310">
        <v>12</v>
      </c>
      <c r="E182" s="302">
        <v>0</v>
      </c>
      <c r="F182" s="302">
        <v>2</v>
      </c>
      <c r="G182" s="302">
        <v>0</v>
      </c>
      <c r="H182" s="302">
        <v>0</v>
      </c>
      <c r="I182" s="302">
        <v>3</v>
      </c>
      <c r="J182" s="302">
        <v>2</v>
      </c>
      <c r="K182" s="302">
        <v>0</v>
      </c>
      <c r="L182" s="792">
        <v>0</v>
      </c>
      <c r="M182" s="793">
        <v>19</v>
      </c>
      <c r="N182" s="860" t="s">
        <v>61</v>
      </c>
    </row>
    <row r="183" spans="1:14" ht="13.5" thickBot="1">
      <c r="A183" s="193"/>
      <c r="B183" s="242"/>
      <c r="C183" s="289"/>
      <c r="D183" s="299">
        <f>D182/D181</f>
        <v>1</v>
      </c>
      <c r="E183" s="298">
        <v>0</v>
      </c>
      <c r="F183" s="298">
        <f>F181/F182</f>
        <v>0.5</v>
      </c>
      <c r="G183" s="298">
        <v>1</v>
      </c>
      <c r="H183" s="298">
        <v>1</v>
      </c>
      <c r="I183" s="298">
        <v>1</v>
      </c>
      <c r="J183" s="298">
        <v>1</v>
      </c>
      <c r="K183" s="298">
        <v>1</v>
      </c>
      <c r="L183" s="789">
        <v>1</v>
      </c>
      <c r="M183" s="790">
        <f>M182/M181</f>
        <v>1</v>
      </c>
      <c r="N183" s="861" t="s">
        <v>62</v>
      </c>
    </row>
    <row r="184" spans="1:14" ht="12.75">
      <c r="A184" s="194">
        <v>6</v>
      </c>
      <c r="B184" s="240" t="s">
        <v>7</v>
      </c>
      <c r="C184" s="275"/>
      <c r="D184" s="309">
        <v>26</v>
      </c>
      <c r="E184" s="301">
        <v>0</v>
      </c>
      <c r="F184" s="301">
        <v>2</v>
      </c>
      <c r="G184" s="301">
        <v>0</v>
      </c>
      <c r="H184" s="301">
        <v>1</v>
      </c>
      <c r="I184" s="301">
        <v>1</v>
      </c>
      <c r="J184" s="301">
        <v>17</v>
      </c>
      <c r="K184" s="301">
        <v>0</v>
      </c>
      <c r="L184" s="786">
        <v>0</v>
      </c>
      <c r="M184" s="787">
        <v>47</v>
      </c>
      <c r="N184" s="859" t="s">
        <v>60</v>
      </c>
    </row>
    <row r="185" spans="1:14" ht="12.75">
      <c r="A185" s="45"/>
      <c r="B185" s="47"/>
      <c r="C185" s="273"/>
      <c r="D185" s="310">
        <v>26</v>
      </c>
      <c r="E185" s="302">
        <v>0</v>
      </c>
      <c r="F185" s="302">
        <v>2</v>
      </c>
      <c r="G185" s="302">
        <v>0</v>
      </c>
      <c r="H185" s="302">
        <v>1</v>
      </c>
      <c r="I185" s="302">
        <v>1</v>
      </c>
      <c r="J185" s="302">
        <v>17</v>
      </c>
      <c r="K185" s="302">
        <v>0</v>
      </c>
      <c r="L185" s="792">
        <v>0</v>
      </c>
      <c r="M185" s="793">
        <v>47</v>
      </c>
      <c r="N185" s="860" t="s">
        <v>61</v>
      </c>
    </row>
    <row r="186" spans="1:14" ht="13.5" thickBot="1">
      <c r="A186" s="188"/>
      <c r="B186" s="48"/>
      <c r="C186" s="290"/>
      <c r="D186" s="296">
        <f>D184/D185</f>
        <v>1</v>
      </c>
      <c r="E186" s="297">
        <v>1</v>
      </c>
      <c r="F186" s="297">
        <v>1</v>
      </c>
      <c r="G186" s="297">
        <v>1</v>
      </c>
      <c r="H186" s="297">
        <v>1</v>
      </c>
      <c r="I186" s="297">
        <v>1</v>
      </c>
      <c r="J186" s="297">
        <v>1</v>
      </c>
      <c r="K186" s="297">
        <v>1</v>
      </c>
      <c r="L186" s="795">
        <v>1</v>
      </c>
      <c r="M186" s="796">
        <f>M184/M185</f>
        <v>1</v>
      </c>
      <c r="N186" s="861" t="s">
        <v>62</v>
      </c>
    </row>
    <row r="187" spans="1:14" ht="12.75">
      <c r="A187" s="192">
        <v>7</v>
      </c>
      <c r="B187" s="222" t="s">
        <v>8</v>
      </c>
      <c r="C187" s="272"/>
      <c r="D187" s="308">
        <v>15</v>
      </c>
      <c r="E187" s="300">
        <v>2</v>
      </c>
      <c r="F187" s="300">
        <v>1</v>
      </c>
      <c r="G187" s="300">
        <v>0</v>
      </c>
      <c r="H187" s="300">
        <v>1</v>
      </c>
      <c r="I187" s="300">
        <v>2</v>
      </c>
      <c r="J187" s="300">
        <v>5</v>
      </c>
      <c r="K187" s="300">
        <v>0</v>
      </c>
      <c r="L187" s="783">
        <v>0</v>
      </c>
      <c r="M187" s="784">
        <v>26</v>
      </c>
      <c r="N187" s="859" t="s">
        <v>60</v>
      </c>
    </row>
    <row r="188" spans="1:14" ht="12.75">
      <c r="A188" s="45"/>
      <c r="B188" s="47"/>
      <c r="C188" s="273"/>
      <c r="D188" s="310">
        <v>15</v>
      </c>
      <c r="E188" s="302">
        <v>2</v>
      </c>
      <c r="F188" s="302">
        <v>1</v>
      </c>
      <c r="G188" s="302">
        <v>0</v>
      </c>
      <c r="H188" s="302">
        <v>1</v>
      </c>
      <c r="I188" s="302">
        <v>2</v>
      </c>
      <c r="J188" s="302">
        <v>5</v>
      </c>
      <c r="K188" s="302">
        <v>0</v>
      </c>
      <c r="L188" s="792">
        <v>0</v>
      </c>
      <c r="M188" s="793">
        <v>26</v>
      </c>
      <c r="N188" s="860" t="s">
        <v>61</v>
      </c>
    </row>
    <row r="189" spans="1:14" ht="13.5" thickBot="1">
      <c r="A189" s="193"/>
      <c r="B189" s="242"/>
      <c r="C189" s="289"/>
      <c r="D189" s="299">
        <f>D187/D188</f>
        <v>1</v>
      </c>
      <c r="E189" s="298">
        <v>1</v>
      </c>
      <c r="F189" s="298">
        <v>1</v>
      </c>
      <c r="G189" s="298" t="e">
        <f>G187/G188</f>
        <v>#DIV/0!</v>
      </c>
      <c r="H189" s="298">
        <f>H187/H188</f>
        <v>1</v>
      </c>
      <c r="I189" s="298">
        <v>1</v>
      </c>
      <c r="J189" s="298">
        <v>1</v>
      </c>
      <c r="K189" s="298">
        <v>1</v>
      </c>
      <c r="L189" s="789">
        <v>1</v>
      </c>
      <c r="M189" s="790">
        <f>M187/M188</f>
        <v>1</v>
      </c>
      <c r="N189" s="861" t="s">
        <v>62</v>
      </c>
    </row>
    <row r="190" spans="1:14" ht="12.75">
      <c r="A190" s="194">
        <v>8</v>
      </c>
      <c r="B190" s="240" t="s">
        <v>9</v>
      </c>
      <c r="C190" s="275"/>
      <c r="D190" s="309">
        <v>36</v>
      </c>
      <c r="E190" s="301">
        <v>2</v>
      </c>
      <c r="F190" s="301">
        <v>1</v>
      </c>
      <c r="G190" s="301">
        <v>0</v>
      </c>
      <c r="H190" s="301">
        <v>3</v>
      </c>
      <c r="I190" s="301">
        <v>3</v>
      </c>
      <c r="J190" s="301">
        <v>7</v>
      </c>
      <c r="K190" s="301">
        <v>0</v>
      </c>
      <c r="L190" s="786">
        <v>0</v>
      </c>
      <c r="M190" s="787">
        <v>52</v>
      </c>
      <c r="N190" s="859" t="s">
        <v>60</v>
      </c>
    </row>
    <row r="191" spans="1:14" ht="12.75">
      <c r="A191" s="45"/>
      <c r="B191" s="47"/>
      <c r="C191" s="273"/>
      <c r="D191" s="310">
        <v>36</v>
      </c>
      <c r="E191" s="302">
        <v>2</v>
      </c>
      <c r="F191" s="302">
        <v>1</v>
      </c>
      <c r="G191" s="302">
        <v>0</v>
      </c>
      <c r="H191" s="302">
        <v>3</v>
      </c>
      <c r="I191" s="302">
        <v>3</v>
      </c>
      <c r="J191" s="302">
        <v>7</v>
      </c>
      <c r="K191" s="302">
        <v>0</v>
      </c>
      <c r="L191" s="792">
        <v>0</v>
      </c>
      <c r="M191" s="793">
        <v>52</v>
      </c>
      <c r="N191" s="860" t="s">
        <v>61</v>
      </c>
    </row>
    <row r="192" spans="1:14" ht="13.5" thickBot="1">
      <c r="A192" s="188"/>
      <c r="B192" s="48"/>
      <c r="C192" s="290"/>
      <c r="D192" s="296">
        <f>D190/D191</f>
        <v>1</v>
      </c>
      <c r="E192" s="297">
        <v>1</v>
      </c>
      <c r="F192" s="297">
        <v>1</v>
      </c>
      <c r="G192" s="297">
        <v>1</v>
      </c>
      <c r="H192" s="297">
        <v>1</v>
      </c>
      <c r="I192" s="297">
        <v>1</v>
      </c>
      <c r="J192" s="297">
        <v>1</v>
      </c>
      <c r="K192" s="297">
        <v>1</v>
      </c>
      <c r="L192" s="795">
        <v>1</v>
      </c>
      <c r="M192" s="796">
        <f>M190/M191</f>
        <v>1</v>
      </c>
      <c r="N192" s="861" t="s">
        <v>62</v>
      </c>
    </row>
    <row r="193" spans="1:14" ht="12.75">
      <c r="A193" s="192">
        <v>9</v>
      </c>
      <c r="B193" s="222" t="s">
        <v>10</v>
      </c>
      <c r="C193" s="272"/>
      <c r="D193" s="308">
        <v>14</v>
      </c>
      <c r="E193" s="300">
        <v>0</v>
      </c>
      <c r="F193" s="300">
        <v>2</v>
      </c>
      <c r="G193" s="300">
        <v>0</v>
      </c>
      <c r="H193" s="300">
        <v>1</v>
      </c>
      <c r="I193" s="300">
        <v>1</v>
      </c>
      <c r="J193" s="300">
        <v>6</v>
      </c>
      <c r="K193" s="300">
        <v>0</v>
      </c>
      <c r="L193" s="783">
        <v>0</v>
      </c>
      <c r="M193" s="784">
        <v>24</v>
      </c>
      <c r="N193" s="859" t="s">
        <v>60</v>
      </c>
    </row>
    <row r="194" spans="1:14" ht="12.75">
      <c r="A194" s="45"/>
      <c r="B194" s="47"/>
      <c r="C194" s="273"/>
      <c r="D194" s="310">
        <v>14</v>
      </c>
      <c r="E194" s="302">
        <v>0</v>
      </c>
      <c r="F194" s="302">
        <v>2</v>
      </c>
      <c r="G194" s="302">
        <v>0</v>
      </c>
      <c r="H194" s="302">
        <v>2</v>
      </c>
      <c r="I194" s="302">
        <v>1</v>
      </c>
      <c r="J194" s="302">
        <v>6</v>
      </c>
      <c r="K194" s="302">
        <v>0</v>
      </c>
      <c r="L194" s="792">
        <v>0</v>
      </c>
      <c r="M194" s="793">
        <v>25</v>
      </c>
      <c r="N194" s="860" t="s">
        <v>61</v>
      </c>
    </row>
    <row r="195" spans="1:14" ht="13.5" thickBot="1">
      <c r="A195" s="193"/>
      <c r="B195" s="242"/>
      <c r="C195" s="289"/>
      <c r="D195" s="299">
        <f>D194/D193</f>
        <v>1</v>
      </c>
      <c r="E195" s="298">
        <v>1</v>
      </c>
      <c r="F195" s="298">
        <v>1</v>
      </c>
      <c r="G195" s="298">
        <v>1</v>
      </c>
      <c r="H195" s="298">
        <f>H193/H194</f>
        <v>0.5</v>
      </c>
      <c r="I195" s="298">
        <f>I193/I194</f>
        <v>1</v>
      </c>
      <c r="J195" s="298">
        <v>1</v>
      </c>
      <c r="K195" s="298">
        <v>1</v>
      </c>
      <c r="L195" s="789">
        <v>1</v>
      </c>
      <c r="M195" s="790">
        <f>M193/M194</f>
        <v>0.96</v>
      </c>
      <c r="N195" s="861" t="s">
        <v>62</v>
      </c>
    </row>
    <row r="196" spans="1:14" ht="12.75">
      <c r="A196" s="194">
        <v>10</v>
      </c>
      <c r="B196" s="240" t="s">
        <v>11</v>
      </c>
      <c r="C196" s="275"/>
      <c r="D196" s="309">
        <v>6</v>
      </c>
      <c r="E196" s="301">
        <v>8</v>
      </c>
      <c r="F196" s="301">
        <v>4</v>
      </c>
      <c r="G196" s="301">
        <v>0</v>
      </c>
      <c r="H196" s="301">
        <v>0</v>
      </c>
      <c r="I196" s="301">
        <v>0</v>
      </c>
      <c r="J196" s="301">
        <v>0</v>
      </c>
      <c r="K196" s="301">
        <v>0</v>
      </c>
      <c r="L196" s="786">
        <v>0</v>
      </c>
      <c r="M196" s="787">
        <v>18</v>
      </c>
      <c r="N196" s="859" t="s">
        <v>60</v>
      </c>
    </row>
    <row r="197" spans="1:14" ht="12.75">
      <c r="A197" s="45"/>
      <c r="B197" s="47"/>
      <c r="C197" s="273"/>
      <c r="D197" s="310">
        <v>6</v>
      </c>
      <c r="E197" s="302">
        <v>8</v>
      </c>
      <c r="F197" s="302">
        <v>4</v>
      </c>
      <c r="G197" s="302">
        <v>0</v>
      </c>
      <c r="H197" s="302">
        <v>0</v>
      </c>
      <c r="I197" s="302">
        <v>0</v>
      </c>
      <c r="J197" s="302">
        <v>0</v>
      </c>
      <c r="K197" s="302">
        <v>0</v>
      </c>
      <c r="L197" s="792">
        <v>0</v>
      </c>
      <c r="M197" s="793">
        <v>18</v>
      </c>
      <c r="N197" s="860" t="s">
        <v>61</v>
      </c>
    </row>
    <row r="198" spans="1:14" ht="13.5" thickBot="1">
      <c r="A198" s="188"/>
      <c r="B198" s="48"/>
      <c r="C198" s="290"/>
      <c r="D198" s="296">
        <f>D196/D197</f>
        <v>1</v>
      </c>
      <c r="E198" s="297">
        <v>1</v>
      </c>
      <c r="F198" s="297">
        <v>1</v>
      </c>
      <c r="G198" s="297">
        <v>1</v>
      </c>
      <c r="H198" s="297">
        <v>1</v>
      </c>
      <c r="I198" s="297">
        <v>1</v>
      </c>
      <c r="J198" s="297" t="e">
        <f>J196/J197</f>
        <v>#DIV/0!</v>
      </c>
      <c r="K198" s="297">
        <v>1</v>
      </c>
      <c r="L198" s="795">
        <v>1</v>
      </c>
      <c r="M198" s="796">
        <f>M196/M197</f>
        <v>1</v>
      </c>
      <c r="N198" s="861" t="s">
        <v>62</v>
      </c>
    </row>
    <row r="199" spans="1:14" ht="12.75">
      <c r="A199" s="192">
        <v>11</v>
      </c>
      <c r="B199" s="222" t="s">
        <v>12</v>
      </c>
      <c r="C199" s="272"/>
      <c r="D199" s="308">
        <v>2</v>
      </c>
      <c r="E199" s="300">
        <v>0</v>
      </c>
      <c r="F199" s="300">
        <v>1</v>
      </c>
      <c r="G199" s="300">
        <v>1</v>
      </c>
      <c r="H199" s="300">
        <v>1</v>
      </c>
      <c r="I199" s="300">
        <v>2</v>
      </c>
      <c r="J199" s="300">
        <v>0</v>
      </c>
      <c r="K199" s="300">
        <v>0</v>
      </c>
      <c r="L199" s="783">
        <v>0</v>
      </c>
      <c r="M199" s="784">
        <v>7</v>
      </c>
      <c r="N199" s="859" t="s">
        <v>60</v>
      </c>
    </row>
    <row r="200" spans="1:14" ht="12.75">
      <c r="A200" s="45"/>
      <c r="B200" s="47"/>
      <c r="C200" s="273"/>
      <c r="D200" s="310">
        <v>2</v>
      </c>
      <c r="E200" s="302">
        <v>0</v>
      </c>
      <c r="F200" s="302">
        <v>1</v>
      </c>
      <c r="G200" s="302">
        <v>1</v>
      </c>
      <c r="H200" s="302">
        <v>1</v>
      </c>
      <c r="I200" s="302">
        <v>2</v>
      </c>
      <c r="J200" s="302">
        <v>0</v>
      </c>
      <c r="K200" s="302">
        <v>0</v>
      </c>
      <c r="L200" s="792">
        <v>0</v>
      </c>
      <c r="M200" s="793">
        <v>7</v>
      </c>
      <c r="N200" s="860" t="s">
        <v>61</v>
      </c>
    </row>
    <row r="201" spans="1:14" ht="13.5" thickBot="1">
      <c r="A201" s="193"/>
      <c r="B201" s="242"/>
      <c r="C201" s="289"/>
      <c r="D201" s="299">
        <v>1</v>
      </c>
      <c r="E201" s="298">
        <v>1</v>
      </c>
      <c r="F201" s="298">
        <v>1</v>
      </c>
      <c r="G201" s="298">
        <v>1</v>
      </c>
      <c r="H201" s="298">
        <v>1</v>
      </c>
      <c r="I201" s="298">
        <v>1</v>
      </c>
      <c r="J201" s="298">
        <v>1</v>
      </c>
      <c r="K201" s="298">
        <v>1</v>
      </c>
      <c r="L201" s="789">
        <v>1</v>
      </c>
      <c r="M201" s="790">
        <f>M200/M199</f>
        <v>1</v>
      </c>
      <c r="N201" s="861" t="s">
        <v>62</v>
      </c>
    </row>
    <row r="202" spans="1:14" ht="12.75">
      <c r="A202" s="194">
        <v>12</v>
      </c>
      <c r="B202" s="240" t="s">
        <v>13</v>
      </c>
      <c r="C202" s="275"/>
      <c r="D202" s="309">
        <v>23</v>
      </c>
      <c r="E202" s="301">
        <v>0</v>
      </c>
      <c r="F202" s="301">
        <v>0</v>
      </c>
      <c r="G202" s="301">
        <v>1</v>
      </c>
      <c r="H202" s="301">
        <v>0</v>
      </c>
      <c r="I202" s="301">
        <v>2</v>
      </c>
      <c r="J202" s="301">
        <v>2</v>
      </c>
      <c r="K202" s="301">
        <v>0</v>
      </c>
      <c r="L202" s="786">
        <v>0</v>
      </c>
      <c r="M202" s="787">
        <v>28</v>
      </c>
      <c r="N202" s="859" t="s">
        <v>60</v>
      </c>
    </row>
    <row r="203" spans="1:14" ht="12.75">
      <c r="A203" s="45"/>
      <c r="B203" s="47"/>
      <c r="C203" s="273"/>
      <c r="D203" s="310">
        <v>22</v>
      </c>
      <c r="E203" s="302">
        <v>0</v>
      </c>
      <c r="F203" s="302">
        <v>0</v>
      </c>
      <c r="G203" s="302">
        <v>1</v>
      </c>
      <c r="H203" s="302">
        <v>0</v>
      </c>
      <c r="I203" s="302">
        <v>2</v>
      </c>
      <c r="J203" s="302">
        <v>2</v>
      </c>
      <c r="K203" s="302">
        <v>0</v>
      </c>
      <c r="L203" s="792">
        <v>0</v>
      </c>
      <c r="M203" s="793">
        <v>27</v>
      </c>
      <c r="N203" s="860" t="s">
        <v>61</v>
      </c>
    </row>
    <row r="204" spans="1:14" ht="13.5" thickBot="1">
      <c r="A204" s="188"/>
      <c r="B204" s="48"/>
      <c r="C204" s="290">
        <v>0</v>
      </c>
      <c r="D204" s="296">
        <f>D203/D202</f>
        <v>0.9565217391304348</v>
      </c>
      <c r="E204" s="297">
        <v>1</v>
      </c>
      <c r="F204" s="297">
        <v>1</v>
      </c>
      <c r="G204" s="297">
        <v>1</v>
      </c>
      <c r="H204" s="297">
        <v>1</v>
      </c>
      <c r="I204" s="297">
        <v>1</v>
      </c>
      <c r="J204" s="297">
        <v>1</v>
      </c>
      <c r="K204" s="297">
        <v>1</v>
      </c>
      <c r="L204" s="795">
        <v>1</v>
      </c>
      <c r="M204" s="796">
        <f>M203/M202</f>
        <v>0.9642857142857143</v>
      </c>
      <c r="N204" s="861" t="s">
        <v>62</v>
      </c>
    </row>
    <row r="205" spans="1:14" ht="12.75">
      <c r="A205" s="192">
        <v>13</v>
      </c>
      <c r="B205" s="222" t="s">
        <v>14</v>
      </c>
      <c r="C205" s="272"/>
      <c r="D205" s="308">
        <v>34</v>
      </c>
      <c r="E205" s="300">
        <v>0</v>
      </c>
      <c r="F205" s="300">
        <v>8</v>
      </c>
      <c r="G205" s="300">
        <v>0</v>
      </c>
      <c r="H205" s="300">
        <v>0</v>
      </c>
      <c r="I205" s="300">
        <v>3</v>
      </c>
      <c r="J205" s="300">
        <v>4</v>
      </c>
      <c r="K205" s="300">
        <v>1</v>
      </c>
      <c r="L205" s="783">
        <v>0</v>
      </c>
      <c r="M205" s="784">
        <v>50</v>
      </c>
      <c r="N205" s="859" t="s">
        <v>60</v>
      </c>
    </row>
    <row r="206" spans="1:14" ht="12.75">
      <c r="A206" s="45"/>
      <c r="B206" s="47"/>
      <c r="C206" s="273"/>
      <c r="D206" s="310">
        <v>34</v>
      </c>
      <c r="E206" s="302">
        <v>0</v>
      </c>
      <c r="F206" s="302">
        <v>8</v>
      </c>
      <c r="G206" s="302">
        <v>0</v>
      </c>
      <c r="H206" s="302">
        <v>0</v>
      </c>
      <c r="I206" s="302">
        <v>3</v>
      </c>
      <c r="J206" s="302">
        <v>4</v>
      </c>
      <c r="K206" s="302">
        <v>1</v>
      </c>
      <c r="L206" s="792">
        <v>0</v>
      </c>
      <c r="M206" s="793">
        <v>50</v>
      </c>
      <c r="N206" s="860" t="s">
        <v>61</v>
      </c>
    </row>
    <row r="207" spans="1:14" ht="13.5" thickBot="1">
      <c r="A207" s="193"/>
      <c r="B207" s="242"/>
      <c r="C207" s="278"/>
      <c r="D207" s="311">
        <v>0.8974358974358975</v>
      </c>
      <c r="E207" s="304">
        <v>1</v>
      </c>
      <c r="F207" s="304">
        <f>F205/F206</f>
        <v>1</v>
      </c>
      <c r="G207" s="304" t="e">
        <f>G205/G206</f>
        <v>#DIV/0!</v>
      </c>
      <c r="H207" s="304">
        <v>1</v>
      </c>
      <c r="I207" s="304">
        <v>1</v>
      </c>
      <c r="J207" s="304">
        <f>J206/J205</f>
        <v>1</v>
      </c>
      <c r="K207" s="304">
        <f>K206/K205</f>
        <v>1</v>
      </c>
      <c r="L207" s="801" t="e">
        <f>L205/L206</f>
        <v>#DIV/0!</v>
      </c>
      <c r="M207" s="802">
        <f>M205/M206</f>
        <v>1</v>
      </c>
      <c r="N207" s="861" t="s">
        <v>62</v>
      </c>
    </row>
    <row r="208" spans="1:14" ht="12.75">
      <c r="A208" s="194">
        <v>14</v>
      </c>
      <c r="B208" s="240" t="s">
        <v>15</v>
      </c>
      <c r="C208" s="275"/>
      <c r="D208" s="309">
        <v>49</v>
      </c>
      <c r="E208" s="301">
        <v>6</v>
      </c>
      <c r="F208" s="301">
        <v>9</v>
      </c>
      <c r="G208" s="301">
        <v>2</v>
      </c>
      <c r="H208" s="301">
        <v>3</v>
      </c>
      <c r="I208" s="301">
        <v>6</v>
      </c>
      <c r="J208" s="301">
        <v>12</v>
      </c>
      <c r="K208" s="301">
        <v>0</v>
      </c>
      <c r="L208" s="786">
        <v>0</v>
      </c>
      <c r="M208" s="787">
        <v>87</v>
      </c>
      <c r="N208" s="859" t="s">
        <v>60</v>
      </c>
    </row>
    <row r="209" spans="1:14" ht="12.75">
      <c r="A209" s="45"/>
      <c r="B209" s="47"/>
      <c r="C209" s="273"/>
      <c r="D209" s="310">
        <v>49</v>
      </c>
      <c r="E209" s="302">
        <v>6</v>
      </c>
      <c r="F209" s="302">
        <v>9</v>
      </c>
      <c r="G209" s="302">
        <v>2</v>
      </c>
      <c r="H209" s="302">
        <v>3</v>
      </c>
      <c r="I209" s="302">
        <v>6</v>
      </c>
      <c r="J209" s="302">
        <v>12</v>
      </c>
      <c r="K209" s="302">
        <v>0</v>
      </c>
      <c r="L209" s="792">
        <v>0</v>
      </c>
      <c r="M209" s="793">
        <v>87</v>
      </c>
      <c r="N209" s="860" t="s">
        <v>61</v>
      </c>
    </row>
    <row r="210" spans="1:14" ht="13.5" thickBot="1">
      <c r="A210" s="188"/>
      <c r="B210" s="48"/>
      <c r="C210" s="277"/>
      <c r="D210" s="312">
        <f>D208/D209</f>
        <v>1</v>
      </c>
      <c r="E210" s="303">
        <v>1</v>
      </c>
      <c r="F210" s="303">
        <v>1</v>
      </c>
      <c r="G210" s="303">
        <v>1</v>
      </c>
      <c r="H210" s="303">
        <v>1</v>
      </c>
      <c r="I210" s="303">
        <v>1</v>
      </c>
      <c r="J210" s="303">
        <v>1</v>
      </c>
      <c r="K210" s="303">
        <v>1</v>
      </c>
      <c r="L210" s="798">
        <v>1</v>
      </c>
      <c r="M210" s="799">
        <f>M208/M209</f>
        <v>1</v>
      </c>
      <c r="N210" s="861" t="s">
        <v>62</v>
      </c>
    </row>
    <row r="211" spans="1:14" ht="12.75">
      <c r="A211" s="192">
        <v>15</v>
      </c>
      <c r="B211" s="222" t="s">
        <v>16</v>
      </c>
      <c r="C211" s="272"/>
      <c r="D211" s="308">
        <v>9</v>
      </c>
      <c r="E211" s="300">
        <v>1</v>
      </c>
      <c r="F211" s="300">
        <v>2</v>
      </c>
      <c r="G211" s="300">
        <v>1</v>
      </c>
      <c r="H211" s="300">
        <v>1</v>
      </c>
      <c r="I211" s="300">
        <v>1</v>
      </c>
      <c r="J211" s="300">
        <v>1</v>
      </c>
      <c r="K211" s="300">
        <v>0</v>
      </c>
      <c r="L211" s="783">
        <v>0</v>
      </c>
      <c r="M211" s="784">
        <v>16</v>
      </c>
      <c r="N211" s="859" t="s">
        <v>60</v>
      </c>
    </row>
    <row r="212" spans="1:14" ht="12.75">
      <c r="A212" s="45"/>
      <c r="B212" s="47"/>
      <c r="C212" s="273"/>
      <c r="D212" s="310">
        <v>9</v>
      </c>
      <c r="E212" s="302">
        <v>1</v>
      </c>
      <c r="F212" s="302">
        <v>2</v>
      </c>
      <c r="G212" s="302">
        <v>1</v>
      </c>
      <c r="H212" s="302">
        <v>1</v>
      </c>
      <c r="I212" s="302">
        <v>1</v>
      </c>
      <c r="J212" s="302">
        <v>1</v>
      </c>
      <c r="K212" s="302">
        <v>0</v>
      </c>
      <c r="L212" s="792">
        <v>0</v>
      </c>
      <c r="M212" s="793">
        <v>16</v>
      </c>
      <c r="N212" s="860" t="s">
        <v>61</v>
      </c>
    </row>
    <row r="213" spans="1:14" ht="13.5" thickBot="1">
      <c r="A213" s="193"/>
      <c r="B213" s="242"/>
      <c r="C213" s="278"/>
      <c r="D213" s="311">
        <f>D212/D211</f>
        <v>1</v>
      </c>
      <c r="E213" s="304">
        <v>1</v>
      </c>
      <c r="F213" s="304">
        <v>1</v>
      </c>
      <c r="G213" s="304">
        <v>1</v>
      </c>
      <c r="H213" s="304">
        <v>1</v>
      </c>
      <c r="I213" s="304">
        <v>1</v>
      </c>
      <c r="J213" s="304">
        <v>1</v>
      </c>
      <c r="K213" s="304">
        <v>1</v>
      </c>
      <c r="L213" s="801">
        <v>1</v>
      </c>
      <c r="M213" s="802">
        <v>1</v>
      </c>
      <c r="N213" s="861" t="s">
        <v>62</v>
      </c>
    </row>
    <row r="214" spans="1:14" ht="12.75">
      <c r="A214" s="194">
        <v>16</v>
      </c>
      <c r="B214" s="240" t="s">
        <v>17</v>
      </c>
      <c r="C214" s="275"/>
      <c r="D214" s="309">
        <v>3</v>
      </c>
      <c r="E214" s="301">
        <v>0</v>
      </c>
      <c r="F214" s="301">
        <v>0</v>
      </c>
      <c r="G214" s="301">
        <v>0</v>
      </c>
      <c r="H214" s="301">
        <v>0</v>
      </c>
      <c r="I214" s="301">
        <v>0</v>
      </c>
      <c r="J214" s="301">
        <v>0</v>
      </c>
      <c r="K214" s="301">
        <v>0</v>
      </c>
      <c r="L214" s="786">
        <v>0</v>
      </c>
      <c r="M214" s="787">
        <v>3</v>
      </c>
      <c r="N214" s="859" t="s">
        <v>60</v>
      </c>
    </row>
    <row r="215" spans="1:14" ht="12.75">
      <c r="A215" s="45"/>
      <c r="B215" s="47"/>
      <c r="C215" s="273"/>
      <c r="D215" s="310">
        <v>3</v>
      </c>
      <c r="E215" s="302">
        <v>0</v>
      </c>
      <c r="F215" s="302">
        <v>0</v>
      </c>
      <c r="G215" s="302">
        <v>0</v>
      </c>
      <c r="H215" s="302">
        <v>0</v>
      </c>
      <c r="I215" s="302">
        <v>0</v>
      </c>
      <c r="J215" s="302">
        <v>0</v>
      </c>
      <c r="K215" s="302">
        <v>0</v>
      </c>
      <c r="L215" s="792">
        <v>0</v>
      </c>
      <c r="M215" s="793">
        <v>3</v>
      </c>
      <c r="N215" s="860" t="s">
        <v>61</v>
      </c>
    </row>
    <row r="216" spans="1:14" ht="13.5" thickBot="1">
      <c r="A216" s="188"/>
      <c r="B216" s="48"/>
      <c r="C216" s="277"/>
      <c r="D216" s="312">
        <v>1</v>
      </c>
      <c r="E216" s="303">
        <v>1</v>
      </c>
      <c r="F216" s="303">
        <v>1</v>
      </c>
      <c r="G216" s="303">
        <v>1</v>
      </c>
      <c r="H216" s="303">
        <v>1</v>
      </c>
      <c r="I216" s="303">
        <v>1</v>
      </c>
      <c r="J216" s="303">
        <v>1</v>
      </c>
      <c r="K216" s="303">
        <v>1</v>
      </c>
      <c r="L216" s="798">
        <v>1</v>
      </c>
      <c r="M216" s="799">
        <v>1</v>
      </c>
      <c r="N216" s="861" t="s">
        <v>62</v>
      </c>
    </row>
    <row r="217" spans="1:14" ht="12.75">
      <c r="A217" s="192">
        <v>17</v>
      </c>
      <c r="B217" s="222" t="s">
        <v>18</v>
      </c>
      <c r="C217" s="272"/>
      <c r="D217" s="308">
        <v>5</v>
      </c>
      <c r="E217" s="300">
        <v>1</v>
      </c>
      <c r="F217" s="300">
        <v>0</v>
      </c>
      <c r="G217" s="300">
        <v>0</v>
      </c>
      <c r="H217" s="300">
        <v>0</v>
      </c>
      <c r="I217" s="300">
        <v>0</v>
      </c>
      <c r="J217" s="300">
        <v>0</v>
      </c>
      <c r="K217" s="300">
        <v>0</v>
      </c>
      <c r="L217" s="783">
        <v>0</v>
      </c>
      <c r="M217" s="784">
        <v>6</v>
      </c>
      <c r="N217" s="859" t="s">
        <v>60</v>
      </c>
    </row>
    <row r="218" spans="1:14" ht="12.75">
      <c r="A218" s="45"/>
      <c r="B218" s="47"/>
      <c r="C218" s="273"/>
      <c r="D218" s="310">
        <v>5</v>
      </c>
      <c r="E218" s="302">
        <v>1</v>
      </c>
      <c r="F218" s="302">
        <v>0</v>
      </c>
      <c r="G218" s="302">
        <v>0</v>
      </c>
      <c r="H218" s="302">
        <v>0</v>
      </c>
      <c r="I218" s="302">
        <v>0</v>
      </c>
      <c r="J218" s="302">
        <v>0</v>
      </c>
      <c r="K218" s="302">
        <v>0</v>
      </c>
      <c r="L218" s="792">
        <v>0</v>
      </c>
      <c r="M218" s="793">
        <v>6</v>
      </c>
      <c r="N218" s="860" t="s">
        <v>61</v>
      </c>
    </row>
    <row r="219" spans="1:14" ht="13.5" thickBot="1">
      <c r="A219" s="193"/>
      <c r="B219" s="242"/>
      <c r="C219" s="278"/>
      <c r="D219" s="311">
        <v>1</v>
      </c>
      <c r="E219" s="304">
        <v>1</v>
      </c>
      <c r="F219" s="304">
        <v>1</v>
      </c>
      <c r="G219" s="304">
        <v>1</v>
      </c>
      <c r="H219" s="304">
        <v>1</v>
      </c>
      <c r="I219" s="304">
        <v>1</v>
      </c>
      <c r="J219" s="304">
        <v>1</v>
      </c>
      <c r="K219" s="304">
        <v>1</v>
      </c>
      <c r="L219" s="801">
        <v>1</v>
      </c>
      <c r="M219" s="802">
        <v>1</v>
      </c>
      <c r="N219" s="861" t="s">
        <v>62</v>
      </c>
    </row>
    <row r="220" spans="1:14" ht="12.75">
      <c r="A220" s="194">
        <v>18</v>
      </c>
      <c r="B220" s="240" t="s">
        <v>19</v>
      </c>
      <c r="C220" s="275"/>
      <c r="D220" s="309">
        <v>1</v>
      </c>
      <c r="E220" s="301">
        <v>0</v>
      </c>
      <c r="F220" s="301">
        <v>0</v>
      </c>
      <c r="G220" s="301">
        <v>0</v>
      </c>
      <c r="H220" s="301">
        <v>0</v>
      </c>
      <c r="I220" s="301">
        <v>0</v>
      </c>
      <c r="J220" s="301">
        <v>2</v>
      </c>
      <c r="K220" s="301">
        <v>0</v>
      </c>
      <c r="L220" s="786">
        <v>0</v>
      </c>
      <c r="M220" s="787">
        <v>3</v>
      </c>
      <c r="N220" s="859" t="s">
        <v>60</v>
      </c>
    </row>
    <row r="221" spans="1:14" ht="12.75">
      <c r="A221" s="45"/>
      <c r="B221" s="47"/>
      <c r="C221" s="273"/>
      <c r="D221" s="310">
        <v>1</v>
      </c>
      <c r="E221" s="302">
        <v>0</v>
      </c>
      <c r="F221" s="302">
        <v>0</v>
      </c>
      <c r="G221" s="302">
        <v>0</v>
      </c>
      <c r="H221" s="302">
        <v>0</v>
      </c>
      <c r="I221" s="302">
        <v>0</v>
      </c>
      <c r="J221" s="302">
        <v>2</v>
      </c>
      <c r="K221" s="302">
        <v>0</v>
      </c>
      <c r="L221" s="792">
        <v>0</v>
      </c>
      <c r="M221" s="793">
        <v>3</v>
      </c>
      <c r="N221" s="860" t="s">
        <v>61</v>
      </c>
    </row>
    <row r="222" spans="1:14" ht="13.5" thickBot="1">
      <c r="A222" s="188"/>
      <c r="B222" s="48"/>
      <c r="C222" s="277"/>
      <c r="D222" s="312">
        <v>1</v>
      </c>
      <c r="E222" s="303">
        <v>1</v>
      </c>
      <c r="F222" s="303">
        <v>1</v>
      </c>
      <c r="G222" s="303">
        <v>1</v>
      </c>
      <c r="H222" s="303">
        <v>1</v>
      </c>
      <c r="I222" s="303">
        <v>1</v>
      </c>
      <c r="J222" s="303">
        <v>1</v>
      </c>
      <c r="K222" s="303">
        <v>1</v>
      </c>
      <c r="L222" s="798">
        <v>1</v>
      </c>
      <c r="M222" s="799">
        <v>1</v>
      </c>
      <c r="N222" s="861" t="s">
        <v>62</v>
      </c>
    </row>
    <row r="223" spans="1:14" ht="12.75">
      <c r="A223" s="192">
        <v>19</v>
      </c>
      <c r="B223" s="222" t="s">
        <v>20</v>
      </c>
      <c r="C223" s="272"/>
      <c r="D223" s="308">
        <v>7</v>
      </c>
      <c r="E223" s="300">
        <v>0</v>
      </c>
      <c r="F223" s="300">
        <v>0</v>
      </c>
      <c r="G223" s="300">
        <v>0</v>
      </c>
      <c r="H223" s="300">
        <v>0</v>
      </c>
      <c r="I223" s="300">
        <v>0</v>
      </c>
      <c r="J223" s="300">
        <v>4</v>
      </c>
      <c r="K223" s="300">
        <v>0</v>
      </c>
      <c r="L223" s="783">
        <v>0</v>
      </c>
      <c r="M223" s="784">
        <v>11</v>
      </c>
      <c r="N223" s="859" t="s">
        <v>60</v>
      </c>
    </row>
    <row r="224" spans="1:14" ht="12.75">
      <c r="A224" s="45"/>
      <c r="B224" s="47"/>
      <c r="C224" s="273"/>
      <c r="D224" s="310">
        <v>7</v>
      </c>
      <c r="E224" s="302">
        <v>0</v>
      </c>
      <c r="F224" s="302">
        <v>0</v>
      </c>
      <c r="G224" s="302">
        <v>0</v>
      </c>
      <c r="H224" s="302">
        <v>0</v>
      </c>
      <c r="I224" s="302">
        <v>0</v>
      </c>
      <c r="J224" s="302">
        <v>4</v>
      </c>
      <c r="K224" s="302">
        <v>0</v>
      </c>
      <c r="L224" s="792">
        <v>0</v>
      </c>
      <c r="M224" s="793">
        <v>11</v>
      </c>
      <c r="N224" s="860" t="s">
        <v>61</v>
      </c>
    </row>
    <row r="225" spans="1:14" ht="13.5" thickBot="1">
      <c r="A225" s="193"/>
      <c r="B225" s="242"/>
      <c r="C225" s="278"/>
      <c r="D225" s="311">
        <v>1</v>
      </c>
      <c r="E225" s="304">
        <v>1</v>
      </c>
      <c r="F225" s="304">
        <v>1</v>
      </c>
      <c r="G225" s="304">
        <v>1</v>
      </c>
      <c r="H225" s="304">
        <v>1</v>
      </c>
      <c r="I225" s="304">
        <v>1</v>
      </c>
      <c r="J225" s="304">
        <f>J224/J223</f>
        <v>1</v>
      </c>
      <c r="K225" s="304">
        <v>1</v>
      </c>
      <c r="L225" s="801">
        <v>1</v>
      </c>
      <c r="M225" s="802">
        <f>M224/M223</f>
        <v>1</v>
      </c>
      <c r="N225" s="861" t="s">
        <v>62</v>
      </c>
    </row>
    <row r="226" spans="1:14" ht="12.75">
      <c r="A226" s="194">
        <v>20</v>
      </c>
      <c r="B226" s="240" t="s">
        <v>21</v>
      </c>
      <c r="C226" s="275"/>
      <c r="D226" s="309">
        <v>9</v>
      </c>
      <c r="E226" s="301">
        <v>1</v>
      </c>
      <c r="F226" s="301">
        <v>0</v>
      </c>
      <c r="G226" s="301">
        <v>0</v>
      </c>
      <c r="H226" s="301">
        <v>0</v>
      </c>
      <c r="I226" s="301">
        <v>0</v>
      </c>
      <c r="J226" s="301">
        <v>2</v>
      </c>
      <c r="K226" s="301">
        <v>0</v>
      </c>
      <c r="L226" s="786">
        <v>0</v>
      </c>
      <c r="M226" s="787">
        <v>12</v>
      </c>
      <c r="N226" s="859" t="s">
        <v>60</v>
      </c>
    </row>
    <row r="227" spans="1:14" ht="12.75">
      <c r="A227" s="45"/>
      <c r="B227" s="47"/>
      <c r="C227" s="273"/>
      <c r="D227" s="310">
        <v>9</v>
      </c>
      <c r="E227" s="302">
        <v>1</v>
      </c>
      <c r="F227" s="302">
        <v>0</v>
      </c>
      <c r="G227" s="302">
        <v>0</v>
      </c>
      <c r="H227" s="302">
        <v>0</v>
      </c>
      <c r="I227" s="302">
        <v>0</v>
      </c>
      <c r="J227" s="302">
        <v>2</v>
      </c>
      <c r="K227" s="302">
        <v>0</v>
      </c>
      <c r="L227" s="792">
        <v>0</v>
      </c>
      <c r="M227" s="793">
        <v>12</v>
      </c>
      <c r="N227" s="860" t="s">
        <v>61</v>
      </c>
    </row>
    <row r="228" spans="1:14" ht="13.5" thickBot="1">
      <c r="A228" s="188"/>
      <c r="B228" s="48"/>
      <c r="C228" s="277"/>
      <c r="D228" s="312">
        <v>1</v>
      </c>
      <c r="E228" s="303">
        <v>1</v>
      </c>
      <c r="F228" s="303">
        <v>1</v>
      </c>
      <c r="G228" s="303">
        <v>1</v>
      </c>
      <c r="H228" s="303">
        <v>1</v>
      </c>
      <c r="I228" s="303">
        <v>1</v>
      </c>
      <c r="J228" s="303">
        <v>1</v>
      </c>
      <c r="K228" s="303">
        <v>1</v>
      </c>
      <c r="L228" s="798">
        <v>1</v>
      </c>
      <c r="M228" s="799">
        <v>1</v>
      </c>
      <c r="N228" s="861" t="s">
        <v>62</v>
      </c>
    </row>
    <row r="229" spans="1:14" ht="12.75">
      <c r="A229" s="192">
        <v>21</v>
      </c>
      <c r="B229" s="222" t="s">
        <v>22</v>
      </c>
      <c r="C229" s="272"/>
      <c r="D229" s="308">
        <v>35</v>
      </c>
      <c r="E229" s="300">
        <v>6</v>
      </c>
      <c r="F229" s="300">
        <v>1</v>
      </c>
      <c r="G229" s="300">
        <v>1</v>
      </c>
      <c r="H229" s="300">
        <v>5</v>
      </c>
      <c r="I229" s="300">
        <v>3</v>
      </c>
      <c r="J229" s="300">
        <v>3</v>
      </c>
      <c r="K229" s="300">
        <v>0</v>
      </c>
      <c r="L229" s="783">
        <v>0</v>
      </c>
      <c r="M229" s="784">
        <v>54</v>
      </c>
      <c r="N229" s="859" t="s">
        <v>60</v>
      </c>
    </row>
    <row r="230" spans="1:14" ht="12.75">
      <c r="A230" s="45"/>
      <c r="B230" s="47"/>
      <c r="C230" s="273"/>
      <c r="D230" s="310">
        <v>35</v>
      </c>
      <c r="E230" s="302">
        <v>6</v>
      </c>
      <c r="F230" s="302">
        <v>1</v>
      </c>
      <c r="G230" s="302">
        <v>1</v>
      </c>
      <c r="H230" s="302">
        <v>5</v>
      </c>
      <c r="I230" s="302">
        <v>3</v>
      </c>
      <c r="J230" s="302">
        <v>3</v>
      </c>
      <c r="K230" s="302">
        <v>0</v>
      </c>
      <c r="L230" s="792">
        <v>0</v>
      </c>
      <c r="M230" s="793">
        <v>54</v>
      </c>
      <c r="N230" s="860" t="s">
        <v>61</v>
      </c>
    </row>
    <row r="231" spans="1:14" ht="13.5" thickBot="1">
      <c r="A231" s="193"/>
      <c r="B231" s="242"/>
      <c r="C231" s="278"/>
      <c r="D231" s="311">
        <f>D230/D229</f>
        <v>1</v>
      </c>
      <c r="E231" s="311">
        <f>E230/E229</f>
        <v>1</v>
      </c>
      <c r="F231" s="311">
        <f>F230/F229</f>
        <v>1</v>
      </c>
      <c r="G231" s="311">
        <v>1</v>
      </c>
      <c r="H231" s="304">
        <v>1</v>
      </c>
      <c r="I231" s="304">
        <v>1</v>
      </c>
      <c r="J231" s="304">
        <v>1</v>
      </c>
      <c r="K231" s="304">
        <v>1</v>
      </c>
      <c r="L231" s="801">
        <v>1</v>
      </c>
      <c r="M231" s="802">
        <f>M230/M229</f>
        <v>1</v>
      </c>
      <c r="N231" s="861" t="s">
        <v>62</v>
      </c>
    </row>
    <row r="232" spans="1:14" ht="12.75">
      <c r="A232" s="194">
        <v>22</v>
      </c>
      <c r="B232" s="240" t="s">
        <v>23</v>
      </c>
      <c r="C232" s="275"/>
      <c r="D232" s="309">
        <v>2</v>
      </c>
      <c r="E232" s="301">
        <v>0</v>
      </c>
      <c r="F232" s="301">
        <v>1</v>
      </c>
      <c r="G232" s="301">
        <v>0</v>
      </c>
      <c r="H232" s="301">
        <v>0</v>
      </c>
      <c r="I232" s="301">
        <v>0</v>
      </c>
      <c r="J232" s="301">
        <v>0</v>
      </c>
      <c r="K232" s="301">
        <v>0</v>
      </c>
      <c r="L232" s="786">
        <v>0</v>
      </c>
      <c r="M232" s="787">
        <v>3</v>
      </c>
      <c r="N232" s="859" t="s">
        <v>60</v>
      </c>
    </row>
    <row r="233" spans="1:14" ht="12.75">
      <c r="A233" s="45"/>
      <c r="B233" s="47"/>
      <c r="C233" s="273"/>
      <c r="D233" s="310">
        <v>3</v>
      </c>
      <c r="E233" s="302">
        <v>0</v>
      </c>
      <c r="F233" s="302">
        <v>1</v>
      </c>
      <c r="G233" s="302">
        <v>0</v>
      </c>
      <c r="H233" s="302">
        <v>0</v>
      </c>
      <c r="I233" s="302">
        <v>0</v>
      </c>
      <c r="J233" s="302">
        <v>0</v>
      </c>
      <c r="K233" s="302">
        <v>0</v>
      </c>
      <c r="L233" s="792">
        <v>0</v>
      </c>
      <c r="M233" s="793">
        <v>4</v>
      </c>
      <c r="N233" s="860" t="s">
        <v>61</v>
      </c>
    </row>
    <row r="234" spans="1:14" ht="13.5" thickBot="1">
      <c r="A234" s="188"/>
      <c r="B234" s="48"/>
      <c r="C234" s="277"/>
      <c r="D234" s="312">
        <f>D232/D233</f>
        <v>0.6666666666666666</v>
      </c>
      <c r="E234" s="303">
        <v>1</v>
      </c>
      <c r="F234" s="303">
        <v>1</v>
      </c>
      <c r="G234" s="303">
        <v>1</v>
      </c>
      <c r="H234" s="303">
        <v>1</v>
      </c>
      <c r="I234" s="303">
        <v>1</v>
      </c>
      <c r="J234" s="303">
        <v>1</v>
      </c>
      <c r="K234" s="303">
        <v>1</v>
      </c>
      <c r="L234" s="798">
        <v>1</v>
      </c>
      <c r="M234" s="799">
        <f>M232/M233</f>
        <v>0.75</v>
      </c>
      <c r="N234" s="861" t="s">
        <v>62</v>
      </c>
    </row>
    <row r="235" spans="1:14" ht="12.75">
      <c r="A235" s="195">
        <v>23</v>
      </c>
      <c r="B235" s="244" t="s">
        <v>24</v>
      </c>
      <c r="C235" s="272"/>
      <c r="D235" s="308">
        <v>3</v>
      </c>
      <c r="E235" s="300">
        <v>0</v>
      </c>
      <c r="F235" s="300">
        <v>0</v>
      </c>
      <c r="G235" s="300">
        <v>0</v>
      </c>
      <c r="H235" s="300">
        <v>0</v>
      </c>
      <c r="I235" s="300">
        <v>0</v>
      </c>
      <c r="J235" s="300">
        <v>0</v>
      </c>
      <c r="K235" s="300">
        <v>1</v>
      </c>
      <c r="L235" s="783">
        <v>0</v>
      </c>
      <c r="M235" s="784">
        <v>4</v>
      </c>
      <c r="N235" s="859" t="s">
        <v>60</v>
      </c>
    </row>
    <row r="236" spans="1:14" ht="12.75">
      <c r="A236" s="123"/>
      <c r="B236" s="86"/>
      <c r="C236" s="273"/>
      <c r="D236" s="310">
        <v>4</v>
      </c>
      <c r="E236" s="302">
        <v>0</v>
      </c>
      <c r="F236" s="302">
        <v>0</v>
      </c>
      <c r="G236" s="302">
        <v>0</v>
      </c>
      <c r="H236" s="302">
        <v>0</v>
      </c>
      <c r="I236" s="302">
        <v>0</v>
      </c>
      <c r="J236" s="302">
        <v>0</v>
      </c>
      <c r="K236" s="302">
        <v>1</v>
      </c>
      <c r="L236" s="792">
        <v>0</v>
      </c>
      <c r="M236" s="793">
        <v>5</v>
      </c>
      <c r="N236" s="860" t="s">
        <v>61</v>
      </c>
    </row>
    <row r="237" spans="1:14" ht="13.5" thickBot="1">
      <c r="A237" s="196"/>
      <c r="B237" s="245"/>
      <c r="C237" s="278"/>
      <c r="D237" s="311">
        <f>D235/D236</f>
        <v>0.75</v>
      </c>
      <c r="E237" s="304">
        <v>1</v>
      </c>
      <c r="F237" s="304">
        <v>0</v>
      </c>
      <c r="G237" s="304">
        <v>1</v>
      </c>
      <c r="H237" s="304">
        <v>1</v>
      </c>
      <c r="I237" s="304">
        <v>1</v>
      </c>
      <c r="J237" s="304">
        <v>1</v>
      </c>
      <c r="K237" s="304">
        <f>K236/K235</f>
        <v>1</v>
      </c>
      <c r="L237" s="801" t="e">
        <f>L235/L236</f>
        <v>#DIV/0!</v>
      </c>
      <c r="M237" s="802">
        <f>M235/M236</f>
        <v>0.8</v>
      </c>
      <c r="N237" s="861" t="s">
        <v>62</v>
      </c>
    </row>
    <row r="238" spans="1:14" ht="12.75">
      <c r="A238" s="194">
        <v>24</v>
      </c>
      <c r="B238" s="240" t="s">
        <v>25</v>
      </c>
      <c r="C238" s="275"/>
      <c r="D238" s="309">
        <v>14</v>
      </c>
      <c r="E238" s="301">
        <v>0</v>
      </c>
      <c r="F238" s="301">
        <v>1</v>
      </c>
      <c r="G238" s="301">
        <v>1</v>
      </c>
      <c r="H238" s="301">
        <v>0</v>
      </c>
      <c r="I238" s="301">
        <v>2</v>
      </c>
      <c r="J238" s="301">
        <v>3</v>
      </c>
      <c r="K238" s="301">
        <v>0</v>
      </c>
      <c r="L238" s="786">
        <v>0</v>
      </c>
      <c r="M238" s="787">
        <v>21</v>
      </c>
      <c r="N238" s="859" t="s">
        <v>60</v>
      </c>
    </row>
    <row r="239" spans="1:14" ht="12.75">
      <c r="A239" s="45"/>
      <c r="B239" s="47"/>
      <c r="C239" s="273"/>
      <c r="D239" s="310">
        <v>14</v>
      </c>
      <c r="E239" s="302">
        <v>0</v>
      </c>
      <c r="F239" s="302">
        <v>1</v>
      </c>
      <c r="G239" s="302">
        <v>1</v>
      </c>
      <c r="H239" s="302">
        <v>0</v>
      </c>
      <c r="I239" s="302">
        <v>2</v>
      </c>
      <c r="J239" s="302">
        <v>3</v>
      </c>
      <c r="K239" s="302">
        <v>0</v>
      </c>
      <c r="L239" s="792">
        <v>0</v>
      </c>
      <c r="M239" s="793">
        <v>21</v>
      </c>
      <c r="N239" s="860" t="s">
        <v>61</v>
      </c>
    </row>
    <row r="240" spans="1:14" ht="13.5" thickBot="1">
      <c r="A240" s="188"/>
      <c r="B240" s="48"/>
      <c r="C240" s="277"/>
      <c r="D240" s="312">
        <f>D239/D238</f>
        <v>1</v>
      </c>
      <c r="E240" s="312">
        <v>1</v>
      </c>
      <c r="F240" s="312">
        <v>1</v>
      </c>
      <c r="G240" s="312">
        <v>1</v>
      </c>
      <c r="H240" s="312">
        <v>1</v>
      </c>
      <c r="I240" s="312">
        <v>1</v>
      </c>
      <c r="J240" s="312">
        <v>1</v>
      </c>
      <c r="K240" s="312">
        <v>1</v>
      </c>
      <c r="L240" s="862">
        <v>1</v>
      </c>
      <c r="M240" s="799">
        <v>1</v>
      </c>
      <c r="N240" s="861" t="s">
        <v>62</v>
      </c>
    </row>
    <row r="241" spans="1:14" ht="12.75">
      <c r="A241" s="192">
        <v>25</v>
      </c>
      <c r="B241" s="222" t="s">
        <v>26</v>
      </c>
      <c r="C241" s="272"/>
      <c r="D241" s="308">
        <v>23</v>
      </c>
      <c r="E241" s="300">
        <v>3</v>
      </c>
      <c r="F241" s="300">
        <v>3</v>
      </c>
      <c r="G241" s="300">
        <v>0</v>
      </c>
      <c r="H241" s="300">
        <v>0</v>
      </c>
      <c r="I241" s="300">
        <v>1</v>
      </c>
      <c r="J241" s="300">
        <v>1</v>
      </c>
      <c r="K241" s="300">
        <v>0</v>
      </c>
      <c r="L241" s="783">
        <v>0</v>
      </c>
      <c r="M241" s="784">
        <v>31</v>
      </c>
      <c r="N241" s="859" t="s">
        <v>60</v>
      </c>
    </row>
    <row r="242" spans="1:14" ht="12.75">
      <c r="A242" s="45"/>
      <c r="B242" s="47"/>
      <c r="C242" s="273"/>
      <c r="D242" s="310">
        <v>23</v>
      </c>
      <c r="E242" s="302">
        <v>3</v>
      </c>
      <c r="F242" s="302">
        <v>3</v>
      </c>
      <c r="G242" s="302">
        <v>0</v>
      </c>
      <c r="H242" s="302">
        <v>1</v>
      </c>
      <c r="I242" s="302">
        <v>0</v>
      </c>
      <c r="J242" s="302">
        <v>1</v>
      </c>
      <c r="K242" s="302">
        <v>0</v>
      </c>
      <c r="L242" s="792">
        <v>0</v>
      </c>
      <c r="M242" s="793">
        <v>31</v>
      </c>
      <c r="N242" s="860" t="s">
        <v>61</v>
      </c>
    </row>
    <row r="243" spans="1:14" ht="13.5" thickBot="1">
      <c r="A243" s="193"/>
      <c r="B243" s="242"/>
      <c r="C243" s="278"/>
      <c r="D243" s="311">
        <v>1</v>
      </c>
      <c r="E243" s="304">
        <v>1</v>
      </c>
      <c r="F243" s="304">
        <v>0</v>
      </c>
      <c r="G243" s="304">
        <v>1</v>
      </c>
      <c r="H243" s="304">
        <v>0</v>
      </c>
      <c r="I243" s="304">
        <v>0</v>
      </c>
      <c r="J243" s="304">
        <v>1</v>
      </c>
      <c r="K243" s="304">
        <v>1</v>
      </c>
      <c r="L243" s="801">
        <v>1</v>
      </c>
      <c r="M243" s="802">
        <f>M242/M241</f>
        <v>1</v>
      </c>
      <c r="N243" s="861" t="s">
        <v>62</v>
      </c>
    </row>
    <row r="244" spans="1:14" ht="12.75">
      <c r="A244" s="190">
        <v>26</v>
      </c>
      <c r="B244" s="246" t="s">
        <v>65</v>
      </c>
      <c r="C244" s="275"/>
      <c r="D244" s="309">
        <v>52</v>
      </c>
      <c r="E244" s="301">
        <v>0</v>
      </c>
      <c r="F244" s="301">
        <v>0</v>
      </c>
      <c r="G244" s="301">
        <v>2</v>
      </c>
      <c r="H244" s="301">
        <v>17</v>
      </c>
      <c r="I244" s="301">
        <v>9</v>
      </c>
      <c r="J244" s="301">
        <v>16</v>
      </c>
      <c r="K244" s="301">
        <v>3</v>
      </c>
      <c r="L244" s="786">
        <v>0</v>
      </c>
      <c r="M244" s="787">
        <v>99</v>
      </c>
      <c r="N244" s="859" t="s">
        <v>60</v>
      </c>
    </row>
    <row r="245" spans="1:14" ht="12.75">
      <c r="A245" s="148"/>
      <c r="B245" s="49"/>
      <c r="C245" s="273">
        <v>7</v>
      </c>
      <c r="D245" s="310">
        <v>57</v>
      </c>
      <c r="E245" s="302">
        <v>0</v>
      </c>
      <c r="F245" s="302">
        <v>2</v>
      </c>
      <c r="G245" s="302">
        <v>4</v>
      </c>
      <c r="H245" s="302">
        <v>18</v>
      </c>
      <c r="I245" s="302">
        <v>7</v>
      </c>
      <c r="J245" s="302">
        <v>4</v>
      </c>
      <c r="K245" s="302">
        <v>0</v>
      </c>
      <c r="L245" s="792">
        <v>0</v>
      </c>
      <c r="M245" s="793">
        <v>92</v>
      </c>
      <c r="N245" s="860" t="s">
        <v>61</v>
      </c>
    </row>
    <row r="246" spans="1:14" ht="13.5" thickBot="1">
      <c r="A246" s="148"/>
      <c r="B246" s="49"/>
      <c r="C246" s="277">
        <v>0</v>
      </c>
      <c r="D246" s="312">
        <f>D244/D245</f>
        <v>0.9122807017543859</v>
      </c>
      <c r="E246" s="312">
        <v>1</v>
      </c>
      <c r="F246" s="312">
        <f>F244/F245</f>
        <v>0</v>
      </c>
      <c r="G246" s="312">
        <f>G244/G245</f>
        <v>0.5</v>
      </c>
      <c r="H246" s="312">
        <f>H244/H245</f>
        <v>0.9444444444444444</v>
      </c>
      <c r="I246" s="312">
        <f>I245/I244</f>
        <v>0.7777777777777778</v>
      </c>
      <c r="J246" s="312">
        <f>J245/J244</f>
        <v>0.25</v>
      </c>
      <c r="K246" s="312">
        <f>K245/K244</f>
        <v>0</v>
      </c>
      <c r="L246" s="862">
        <v>1</v>
      </c>
      <c r="M246" s="799">
        <f>M245/M244</f>
        <v>0.9292929292929293</v>
      </c>
      <c r="N246" s="863" t="s">
        <v>62</v>
      </c>
    </row>
    <row r="247" spans="1:14" ht="12.75">
      <c r="A247" s="187">
        <v>27</v>
      </c>
      <c r="B247" s="1016" t="s">
        <v>52</v>
      </c>
      <c r="C247" s="272"/>
      <c r="D247" s="308">
        <v>0</v>
      </c>
      <c r="E247" s="300">
        <v>0</v>
      </c>
      <c r="F247" s="300">
        <v>0</v>
      </c>
      <c r="G247" s="300">
        <v>0</v>
      </c>
      <c r="H247" s="300">
        <v>0</v>
      </c>
      <c r="I247" s="300">
        <v>0</v>
      </c>
      <c r="J247" s="300">
        <v>0</v>
      </c>
      <c r="K247" s="300">
        <v>0</v>
      </c>
      <c r="L247" s="783">
        <v>0</v>
      </c>
      <c r="M247" s="784">
        <v>0</v>
      </c>
      <c r="N247" s="859" t="s">
        <v>60</v>
      </c>
    </row>
    <row r="248" spans="1:14" ht="12.75">
      <c r="A248" s="188"/>
      <c r="B248" s="1017"/>
      <c r="C248" s="273"/>
      <c r="D248" s="310">
        <v>0</v>
      </c>
      <c r="E248" s="302">
        <v>0</v>
      </c>
      <c r="F248" s="302">
        <v>0</v>
      </c>
      <c r="G248" s="302">
        <v>0</v>
      </c>
      <c r="H248" s="302">
        <v>0</v>
      </c>
      <c r="I248" s="302">
        <v>0</v>
      </c>
      <c r="J248" s="302">
        <v>0</v>
      </c>
      <c r="K248" s="302">
        <v>0</v>
      </c>
      <c r="L248" s="792">
        <v>0</v>
      </c>
      <c r="M248" s="793">
        <v>0</v>
      </c>
      <c r="N248" s="860" t="s">
        <v>61</v>
      </c>
    </row>
    <row r="249" spans="1:14" ht="13.5" thickBot="1">
      <c r="A249" s="189"/>
      <c r="B249" s="50"/>
      <c r="C249" s="278"/>
      <c r="D249" s="311">
        <v>1</v>
      </c>
      <c r="E249" s="304">
        <v>1</v>
      </c>
      <c r="F249" s="304">
        <v>1</v>
      </c>
      <c r="G249" s="304">
        <v>1</v>
      </c>
      <c r="H249" s="304">
        <v>1</v>
      </c>
      <c r="I249" s="304">
        <v>1</v>
      </c>
      <c r="J249" s="304">
        <v>1</v>
      </c>
      <c r="K249" s="304">
        <v>1</v>
      </c>
      <c r="L249" s="801">
        <v>1</v>
      </c>
      <c r="M249" s="864">
        <v>1</v>
      </c>
      <c r="N249" s="861" t="s">
        <v>62</v>
      </c>
    </row>
    <row r="250" spans="1:14" ht="12.75">
      <c r="A250" s="976" t="s">
        <v>63</v>
      </c>
      <c r="B250" s="977"/>
      <c r="C250" s="291">
        <f>C169+C172+C175+C178+C181+C184+C187+C190+C193+C196+C199+C202+C205+C208+C211+C214+C217+C220+C223+C226+C229+C232+C235+C238+C241+C244+C247</f>
        <v>0</v>
      </c>
      <c r="D250" s="286">
        <f aca="true" t="shared" si="8" ref="D250:M251">D169+D172+D175+D178+D181+D184+D187+D190+D193+D196+D199+D202+D205+D208+D211+D214+D217+D220+D223+D226+D229+D232+D235+D238+D241+D244+D247</f>
        <v>659</v>
      </c>
      <c r="E250" s="186">
        <f t="shared" si="8"/>
        <v>49</v>
      </c>
      <c r="F250" s="186">
        <f t="shared" si="8"/>
        <v>94</v>
      </c>
      <c r="G250" s="186">
        <f t="shared" si="8"/>
        <v>13</v>
      </c>
      <c r="H250" s="186">
        <f t="shared" si="8"/>
        <v>45</v>
      </c>
      <c r="I250" s="186">
        <f t="shared" si="8"/>
        <v>45</v>
      </c>
      <c r="J250" s="186">
        <f t="shared" si="8"/>
        <v>122</v>
      </c>
      <c r="K250" s="186">
        <f t="shared" si="8"/>
        <v>7</v>
      </c>
      <c r="L250" s="852">
        <f t="shared" si="8"/>
        <v>0</v>
      </c>
      <c r="M250" s="853">
        <f t="shared" si="8"/>
        <v>1034</v>
      </c>
      <c r="N250" s="865" t="s">
        <v>60</v>
      </c>
    </row>
    <row r="251" spans="1:14" ht="12.75">
      <c r="A251" s="978"/>
      <c r="B251" s="979"/>
      <c r="C251" s="292">
        <f>C170+C173+C176+C179+C182+C185+C188+C191+C194+C197+C200+C203+C206+C209+C212+C215+C218+C221+C224+C227+C230+C233+C236+C239+C242+C245+C248</f>
        <v>7</v>
      </c>
      <c r="D251" s="287">
        <f t="shared" si="8"/>
        <v>663</v>
      </c>
      <c r="E251" s="185">
        <f t="shared" si="8"/>
        <v>49</v>
      </c>
      <c r="F251" s="185">
        <f t="shared" si="8"/>
        <v>96</v>
      </c>
      <c r="G251" s="185">
        <f t="shared" si="8"/>
        <v>15</v>
      </c>
      <c r="H251" s="185">
        <f t="shared" si="8"/>
        <v>48</v>
      </c>
      <c r="I251" s="185">
        <f t="shared" si="8"/>
        <v>42</v>
      </c>
      <c r="J251" s="185">
        <f t="shared" si="8"/>
        <v>110</v>
      </c>
      <c r="K251" s="185">
        <f t="shared" si="8"/>
        <v>4</v>
      </c>
      <c r="L251" s="855">
        <f t="shared" si="8"/>
        <v>0</v>
      </c>
      <c r="M251" s="856">
        <f t="shared" si="8"/>
        <v>1027</v>
      </c>
      <c r="N251" s="866" t="s">
        <v>61</v>
      </c>
    </row>
    <row r="252" spans="1:14" ht="13.5" thickBot="1">
      <c r="A252" s="980"/>
      <c r="B252" s="981"/>
      <c r="C252" s="285">
        <v>0</v>
      </c>
      <c r="D252" s="288">
        <f>D250/D251</f>
        <v>0.9939668174962293</v>
      </c>
      <c r="E252" s="184">
        <f aca="true" t="shared" si="9" ref="E252:M252">E251/E250</f>
        <v>1</v>
      </c>
      <c r="F252" s="184">
        <f>F250/F251</f>
        <v>0.9791666666666666</v>
      </c>
      <c r="G252" s="184">
        <v>1</v>
      </c>
      <c r="H252" s="184">
        <f>H250/H251</f>
        <v>0.9375</v>
      </c>
      <c r="I252" s="184">
        <f t="shared" si="9"/>
        <v>0.9333333333333333</v>
      </c>
      <c r="J252" s="184">
        <f t="shared" si="9"/>
        <v>0.9016393442622951</v>
      </c>
      <c r="K252" s="184">
        <v>1</v>
      </c>
      <c r="L252" s="867">
        <v>1</v>
      </c>
      <c r="M252" s="868">
        <f t="shared" si="9"/>
        <v>0.9932301740812379</v>
      </c>
      <c r="N252" s="869" t="s">
        <v>62</v>
      </c>
    </row>
  </sheetData>
  <sheetProtection/>
  <mergeCells count="95"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  <mergeCell ref="I166:I168"/>
    <mergeCell ref="A164:A168"/>
    <mergeCell ref="B164:B168"/>
    <mergeCell ref="C164:C168"/>
    <mergeCell ref="D164:D168"/>
    <mergeCell ref="E164:F165"/>
    <mergeCell ref="G164:I165"/>
    <mergeCell ref="A155:B155"/>
    <mergeCell ref="A158:M158"/>
    <mergeCell ref="A159:B159"/>
    <mergeCell ref="A160:M160"/>
    <mergeCell ref="A161:C161"/>
    <mergeCell ref="A163:B163"/>
    <mergeCell ref="D163:E163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A6:A10"/>
    <mergeCell ref="B6:B10"/>
    <mergeCell ref="D6:D10"/>
    <mergeCell ref="E6:F7"/>
    <mergeCell ref="G6:I7"/>
    <mergeCell ref="J6:J10"/>
    <mergeCell ref="K6:K10"/>
  </mergeCells>
  <printOptions/>
  <pageMargins left="1.2" right="0.75" top="0.26" bottom="0.28" header="0.18" footer="0.21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E31" sqref="E31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0.75" customHeight="1">
      <c r="A1" s="1025" t="s">
        <v>106</v>
      </c>
      <c r="B1" s="1025"/>
      <c r="C1" s="1025"/>
      <c r="D1" s="1025"/>
      <c r="E1" s="1025"/>
    </row>
    <row r="2" spans="1:5" ht="17.25" customHeight="1">
      <c r="A2" s="622"/>
      <c r="B2" s="622" t="s">
        <v>107</v>
      </c>
      <c r="C2" s="622"/>
      <c r="D2" s="622"/>
      <c r="E2" s="622"/>
    </row>
    <row r="3" ht="16.5" thickBot="1">
      <c r="B3" s="623" t="s">
        <v>127</v>
      </c>
    </row>
    <row r="4" spans="1:5" ht="14.25" customHeight="1">
      <c r="A4" s="1026" t="s">
        <v>0</v>
      </c>
      <c r="B4" s="1028" t="s">
        <v>1</v>
      </c>
      <c r="C4" s="1030" t="s">
        <v>60</v>
      </c>
      <c r="D4" s="1032" t="s">
        <v>108</v>
      </c>
      <c r="E4" s="1034" t="s">
        <v>109</v>
      </c>
    </row>
    <row r="5" spans="1:5" ht="13.5" thickBot="1">
      <c r="A5" s="1027"/>
      <c r="B5" s="1029"/>
      <c r="C5" s="1031"/>
      <c r="D5" s="1033"/>
      <c r="E5" s="1035"/>
    </row>
    <row r="6" spans="1:5" ht="12.75">
      <c r="A6" s="624">
        <v>1</v>
      </c>
      <c r="B6" s="625" t="s">
        <v>2</v>
      </c>
      <c r="C6" s="626">
        <v>113</v>
      </c>
      <c r="D6" s="626">
        <v>108</v>
      </c>
      <c r="E6" s="870">
        <f>D6/C6</f>
        <v>0.9557522123893806</v>
      </c>
    </row>
    <row r="7" spans="1:5" ht="12.75">
      <c r="A7" s="624">
        <v>2</v>
      </c>
      <c r="B7" s="625" t="s">
        <v>3</v>
      </c>
      <c r="C7" s="626">
        <v>124</v>
      </c>
      <c r="D7" s="626">
        <v>124</v>
      </c>
      <c r="E7" s="871">
        <f>C7/D7</f>
        <v>1</v>
      </c>
    </row>
    <row r="8" spans="1:5" ht="12.75">
      <c r="A8" s="624">
        <v>3</v>
      </c>
      <c r="B8" s="625" t="s">
        <v>4</v>
      </c>
      <c r="C8" s="626">
        <v>697</v>
      </c>
      <c r="D8" s="626">
        <v>683</v>
      </c>
      <c r="E8" s="871">
        <f aca="true" t="shared" si="0" ref="E8:E31">D8/C8</f>
        <v>0.9799139167862266</v>
      </c>
    </row>
    <row r="9" spans="1:5" ht="12.75">
      <c r="A9" s="624">
        <v>4</v>
      </c>
      <c r="B9" s="625" t="s">
        <v>5</v>
      </c>
      <c r="C9" s="626">
        <v>287</v>
      </c>
      <c r="D9" s="626">
        <v>295</v>
      </c>
      <c r="E9" s="871">
        <f>C9/D9</f>
        <v>0.9728813559322034</v>
      </c>
    </row>
    <row r="10" spans="1:5" ht="12.75">
      <c r="A10" s="624">
        <v>5</v>
      </c>
      <c r="B10" s="625" t="s">
        <v>6</v>
      </c>
      <c r="C10" s="626">
        <v>146</v>
      </c>
      <c r="D10" s="626">
        <v>147</v>
      </c>
      <c r="E10" s="871">
        <f>C10/D10</f>
        <v>0.9931972789115646</v>
      </c>
    </row>
    <row r="11" spans="1:5" ht="12.75">
      <c r="A11" s="624">
        <v>6</v>
      </c>
      <c r="B11" s="625" t="s">
        <v>7</v>
      </c>
      <c r="C11" s="626">
        <v>176</v>
      </c>
      <c r="D11" s="626">
        <v>174</v>
      </c>
      <c r="E11" s="871">
        <f t="shared" si="0"/>
        <v>0.9886363636363636</v>
      </c>
    </row>
    <row r="12" spans="1:5" ht="12.75">
      <c r="A12" s="624">
        <v>7</v>
      </c>
      <c r="B12" s="625" t="s">
        <v>8</v>
      </c>
      <c r="C12" s="626">
        <v>252</v>
      </c>
      <c r="D12" s="626">
        <v>252</v>
      </c>
      <c r="E12" s="871">
        <f>C12/D12</f>
        <v>1</v>
      </c>
    </row>
    <row r="13" spans="1:5" ht="12.75">
      <c r="A13" s="627">
        <v>8</v>
      </c>
      <c r="B13" s="628" t="s">
        <v>9</v>
      </c>
      <c r="C13" s="626">
        <v>78</v>
      </c>
      <c r="D13" s="626">
        <v>78</v>
      </c>
      <c r="E13" s="871">
        <f t="shared" si="0"/>
        <v>1</v>
      </c>
    </row>
    <row r="14" spans="1:5" ht="12.75">
      <c r="A14" s="624">
        <v>9</v>
      </c>
      <c r="B14" s="625" t="s">
        <v>10</v>
      </c>
      <c r="C14" s="626">
        <v>243</v>
      </c>
      <c r="D14" s="626">
        <v>227</v>
      </c>
      <c r="E14" s="871">
        <f t="shared" si="0"/>
        <v>0.934156378600823</v>
      </c>
    </row>
    <row r="15" spans="1:5" ht="12.75">
      <c r="A15" s="624">
        <v>10</v>
      </c>
      <c r="B15" s="625" t="s">
        <v>11</v>
      </c>
      <c r="C15" s="626">
        <v>190</v>
      </c>
      <c r="D15" s="626">
        <v>190</v>
      </c>
      <c r="E15" s="871">
        <f t="shared" si="0"/>
        <v>1</v>
      </c>
    </row>
    <row r="16" spans="1:5" ht="12.75">
      <c r="A16" s="624">
        <v>11</v>
      </c>
      <c r="B16" s="625" t="s">
        <v>12</v>
      </c>
      <c r="C16" s="626">
        <v>125</v>
      </c>
      <c r="D16" s="626">
        <v>124</v>
      </c>
      <c r="E16" s="871">
        <f>D16/C16</f>
        <v>0.992</v>
      </c>
    </row>
    <row r="17" spans="1:5" ht="12.75">
      <c r="A17" s="624">
        <v>12</v>
      </c>
      <c r="B17" s="625" t="s">
        <v>13</v>
      </c>
      <c r="C17" s="626">
        <v>216</v>
      </c>
      <c r="D17" s="626">
        <v>202</v>
      </c>
      <c r="E17" s="871">
        <f>D17/C17</f>
        <v>0.9351851851851852</v>
      </c>
    </row>
    <row r="18" spans="1:5" ht="12.75">
      <c r="A18" s="624">
        <v>13</v>
      </c>
      <c r="B18" s="625" t="s">
        <v>14</v>
      </c>
      <c r="C18" s="626">
        <v>244</v>
      </c>
      <c r="D18" s="626">
        <v>225</v>
      </c>
      <c r="E18" s="871">
        <f t="shared" si="0"/>
        <v>0.9221311475409836</v>
      </c>
    </row>
    <row r="19" spans="1:5" ht="12.75">
      <c r="A19" s="627">
        <v>14</v>
      </c>
      <c r="B19" s="628" t="s">
        <v>15</v>
      </c>
      <c r="C19" s="626">
        <v>420</v>
      </c>
      <c r="D19" s="626">
        <v>413</v>
      </c>
      <c r="E19" s="871">
        <f t="shared" si="0"/>
        <v>0.9833333333333333</v>
      </c>
    </row>
    <row r="20" spans="1:5" ht="12.75">
      <c r="A20" s="627">
        <v>15</v>
      </c>
      <c r="B20" s="628" t="s">
        <v>16</v>
      </c>
      <c r="C20" s="626">
        <v>150</v>
      </c>
      <c r="D20" s="626">
        <v>151</v>
      </c>
      <c r="E20" s="871">
        <f>C20/D20</f>
        <v>0.9933774834437086</v>
      </c>
    </row>
    <row r="21" spans="1:5" ht="12.75">
      <c r="A21" s="627">
        <v>16</v>
      </c>
      <c r="B21" s="628" t="s">
        <v>17</v>
      </c>
      <c r="C21" s="626">
        <v>70</v>
      </c>
      <c r="D21" s="626">
        <v>64</v>
      </c>
      <c r="E21" s="871">
        <f t="shared" si="0"/>
        <v>0.9142857142857143</v>
      </c>
    </row>
    <row r="22" spans="1:5" ht="12.75">
      <c r="A22" s="624">
        <v>17</v>
      </c>
      <c r="B22" s="625" t="s">
        <v>18</v>
      </c>
      <c r="C22" s="626">
        <v>124</v>
      </c>
      <c r="D22" s="626">
        <v>124</v>
      </c>
      <c r="E22" s="871">
        <f>C22/D22</f>
        <v>1</v>
      </c>
    </row>
    <row r="23" spans="1:5" ht="12.75">
      <c r="A23" s="624">
        <v>18</v>
      </c>
      <c r="B23" s="625" t="s">
        <v>19</v>
      </c>
      <c r="C23" s="626">
        <v>62</v>
      </c>
      <c r="D23" s="626">
        <v>57</v>
      </c>
      <c r="E23" s="871">
        <f t="shared" si="0"/>
        <v>0.9193548387096774</v>
      </c>
    </row>
    <row r="24" spans="1:5" ht="12.75">
      <c r="A24" s="627">
        <v>19</v>
      </c>
      <c r="B24" s="628" t="s">
        <v>20</v>
      </c>
      <c r="C24" s="626">
        <v>250</v>
      </c>
      <c r="D24" s="626">
        <v>246</v>
      </c>
      <c r="E24" s="871">
        <f t="shared" si="0"/>
        <v>0.984</v>
      </c>
    </row>
    <row r="25" spans="1:5" ht="12.75">
      <c r="A25" s="624">
        <v>20</v>
      </c>
      <c r="B25" s="625" t="s">
        <v>21</v>
      </c>
      <c r="C25" s="626">
        <v>197</v>
      </c>
      <c r="D25" s="626">
        <v>197</v>
      </c>
      <c r="E25" s="871">
        <f t="shared" si="0"/>
        <v>1</v>
      </c>
    </row>
    <row r="26" spans="1:5" ht="12.75">
      <c r="A26" s="624">
        <v>21</v>
      </c>
      <c r="B26" s="625" t="s">
        <v>22</v>
      </c>
      <c r="C26" s="626">
        <v>106</v>
      </c>
      <c r="D26" s="626">
        <v>97</v>
      </c>
      <c r="E26" s="871">
        <f t="shared" si="0"/>
        <v>0.9150943396226415</v>
      </c>
    </row>
    <row r="27" spans="1:5" ht="12.75">
      <c r="A27" s="624">
        <v>22</v>
      </c>
      <c r="B27" s="625" t="s">
        <v>23</v>
      </c>
      <c r="C27" s="626">
        <v>125</v>
      </c>
      <c r="D27" s="626">
        <v>124</v>
      </c>
      <c r="E27" s="871">
        <f t="shared" si="0"/>
        <v>0.992</v>
      </c>
    </row>
    <row r="28" spans="1:5" ht="12.75">
      <c r="A28" s="624">
        <v>23</v>
      </c>
      <c r="B28" s="625" t="s">
        <v>24</v>
      </c>
      <c r="C28" s="626">
        <v>56</v>
      </c>
      <c r="D28" s="626">
        <v>47</v>
      </c>
      <c r="E28" s="871">
        <f t="shared" si="0"/>
        <v>0.8392857142857143</v>
      </c>
    </row>
    <row r="29" spans="1:5" ht="12.75">
      <c r="A29" s="624">
        <v>24</v>
      </c>
      <c r="B29" s="625" t="s">
        <v>25</v>
      </c>
      <c r="C29" s="626">
        <v>117</v>
      </c>
      <c r="D29" s="626">
        <v>117</v>
      </c>
      <c r="E29" s="871">
        <f t="shared" si="0"/>
        <v>1</v>
      </c>
    </row>
    <row r="30" spans="1:5" ht="12.75">
      <c r="A30" s="624">
        <v>25</v>
      </c>
      <c r="B30" s="625" t="s">
        <v>26</v>
      </c>
      <c r="C30" s="626">
        <v>225</v>
      </c>
      <c r="D30" s="626">
        <v>221</v>
      </c>
      <c r="E30" s="871">
        <f t="shared" si="0"/>
        <v>0.9822222222222222</v>
      </c>
    </row>
    <row r="31" spans="1:5" ht="12.75">
      <c r="A31" s="624">
        <v>26</v>
      </c>
      <c r="B31" s="629" t="s">
        <v>78</v>
      </c>
      <c r="C31" s="626">
        <v>304</v>
      </c>
      <c r="D31" s="626">
        <v>216</v>
      </c>
      <c r="E31" s="871">
        <f t="shared" si="0"/>
        <v>0.7105263157894737</v>
      </c>
    </row>
    <row r="32" spans="1:5" ht="13.5" thickBot="1">
      <c r="A32" s="630">
        <v>27</v>
      </c>
      <c r="B32" s="631" t="s">
        <v>52</v>
      </c>
      <c r="C32" s="626">
        <v>11</v>
      </c>
      <c r="D32" s="626">
        <v>7</v>
      </c>
      <c r="E32" s="872">
        <f>D32/C32</f>
        <v>0.6363636363636364</v>
      </c>
    </row>
    <row r="33" spans="1:5" ht="13.5" thickBot="1">
      <c r="A33" s="1021" t="s">
        <v>79</v>
      </c>
      <c r="B33" s="1022"/>
      <c r="C33" s="632">
        <v>5108</v>
      </c>
      <c r="D33" s="633">
        <f>SUM(D6:D32)</f>
        <v>4910</v>
      </c>
      <c r="E33" s="634">
        <f>D33/C33</f>
        <v>0.9612372748629601</v>
      </c>
    </row>
    <row r="34" spans="1:5" ht="13.5" thickBot="1">
      <c r="A34" s="1023" t="s">
        <v>110</v>
      </c>
      <c r="B34" s="1024"/>
      <c r="C34" s="635">
        <v>4793</v>
      </c>
      <c r="D34" s="636">
        <f>SUM(D6:D30)</f>
        <v>4687</v>
      </c>
      <c r="E34" s="637">
        <f>D34/C34</f>
        <v>0.9778844147715419</v>
      </c>
    </row>
  </sheetData>
  <sheetProtection/>
  <mergeCells count="8">
    <mergeCell ref="A33:B33"/>
    <mergeCell ref="A34:B34"/>
    <mergeCell ref="A1:E1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0.75" customHeight="1">
      <c r="A1" s="1025" t="s">
        <v>122</v>
      </c>
      <c r="B1" s="1025"/>
      <c r="C1" s="1025"/>
      <c r="D1" s="1025"/>
      <c r="E1" s="1025"/>
    </row>
    <row r="2" spans="2:3" ht="16.5" thickBot="1">
      <c r="B2" s="623" t="s">
        <v>123</v>
      </c>
      <c r="C2" s="622" t="s">
        <v>107</v>
      </c>
    </row>
    <row r="3" spans="1:5" ht="14.25" customHeight="1">
      <c r="A3" s="1026" t="s">
        <v>0</v>
      </c>
      <c r="B3" s="1028" t="s">
        <v>1</v>
      </c>
      <c r="C3" s="1030" t="s">
        <v>60</v>
      </c>
      <c r="D3" s="1032" t="s">
        <v>108</v>
      </c>
      <c r="E3" s="1034" t="s">
        <v>109</v>
      </c>
    </row>
    <row r="4" spans="1:5" ht="13.5" thickBot="1">
      <c r="A4" s="1027"/>
      <c r="B4" s="1029"/>
      <c r="C4" s="1031"/>
      <c r="D4" s="1033"/>
      <c r="E4" s="1035"/>
    </row>
    <row r="5" spans="1:5" ht="12.75">
      <c r="A5" s="624">
        <v>1</v>
      </c>
      <c r="B5" s="625" t="s">
        <v>2</v>
      </c>
      <c r="C5" s="626">
        <v>123</v>
      </c>
      <c r="D5" s="626">
        <v>123</v>
      </c>
      <c r="E5" s="895">
        <f>C5/D5</f>
        <v>1</v>
      </c>
    </row>
    <row r="6" spans="1:5" ht="12.75">
      <c r="A6" s="624">
        <v>2</v>
      </c>
      <c r="B6" s="625" t="s">
        <v>3</v>
      </c>
      <c r="C6" s="626">
        <v>140</v>
      </c>
      <c r="D6" s="626">
        <v>144</v>
      </c>
      <c r="E6" s="896">
        <f>C6/D6</f>
        <v>0.9722222222222222</v>
      </c>
    </row>
    <row r="7" spans="1:5" ht="12.75">
      <c r="A7" s="624">
        <v>3</v>
      </c>
      <c r="B7" s="625" t="s">
        <v>4</v>
      </c>
      <c r="C7" s="626">
        <v>782</v>
      </c>
      <c r="D7" s="626">
        <v>798</v>
      </c>
      <c r="E7" s="896">
        <f>C7/D7</f>
        <v>0.9799498746867168</v>
      </c>
    </row>
    <row r="8" spans="1:5" ht="12.75">
      <c r="A8" s="624">
        <v>4</v>
      </c>
      <c r="B8" s="625" t="s">
        <v>5</v>
      </c>
      <c r="C8" s="626">
        <v>345</v>
      </c>
      <c r="D8" s="626">
        <v>350</v>
      </c>
      <c r="E8" s="896">
        <f>C8/D8</f>
        <v>0.9857142857142858</v>
      </c>
    </row>
    <row r="9" spans="1:5" ht="12.75">
      <c r="A9" s="624">
        <v>5</v>
      </c>
      <c r="B9" s="625" t="s">
        <v>6</v>
      </c>
      <c r="C9" s="626">
        <v>161</v>
      </c>
      <c r="D9" s="626">
        <v>158</v>
      </c>
      <c r="E9" s="896">
        <f>D9/C9</f>
        <v>0.9813664596273292</v>
      </c>
    </row>
    <row r="10" spans="1:5" ht="12.75">
      <c r="A10" s="624">
        <v>6</v>
      </c>
      <c r="B10" s="625" t="s">
        <v>7</v>
      </c>
      <c r="C10" s="626">
        <v>240</v>
      </c>
      <c r="D10" s="626">
        <v>235</v>
      </c>
      <c r="E10" s="896">
        <f>D10/C10</f>
        <v>0.9791666666666666</v>
      </c>
    </row>
    <row r="11" spans="1:5" ht="12.75">
      <c r="A11" s="624">
        <v>7</v>
      </c>
      <c r="B11" s="625" t="s">
        <v>8</v>
      </c>
      <c r="C11" s="626">
        <v>306</v>
      </c>
      <c r="D11" s="626">
        <v>308</v>
      </c>
      <c r="E11" s="896">
        <f>C11/D11</f>
        <v>0.9935064935064936</v>
      </c>
    </row>
    <row r="12" spans="1:5" ht="12.75">
      <c r="A12" s="627">
        <v>8</v>
      </c>
      <c r="B12" s="628" t="s">
        <v>9</v>
      </c>
      <c r="C12" s="626">
        <v>117</v>
      </c>
      <c r="D12" s="626">
        <v>117</v>
      </c>
      <c r="E12" s="896">
        <f>C12/D12</f>
        <v>1</v>
      </c>
    </row>
    <row r="13" spans="1:5" ht="12.75">
      <c r="A13" s="624">
        <v>9</v>
      </c>
      <c r="B13" s="625" t="s">
        <v>10</v>
      </c>
      <c r="C13" s="626">
        <v>298</v>
      </c>
      <c r="D13" s="626">
        <v>282</v>
      </c>
      <c r="E13" s="896">
        <f>D13/C13</f>
        <v>0.9463087248322147</v>
      </c>
    </row>
    <row r="14" spans="1:5" ht="12.75">
      <c r="A14" s="624">
        <v>10</v>
      </c>
      <c r="B14" s="625" t="s">
        <v>11</v>
      </c>
      <c r="C14" s="626">
        <v>206</v>
      </c>
      <c r="D14" s="626">
        <v>209</v>
      </c>
      <c r="E14" s="896">
        <f>C14/D14</f>
        <v>0.9856459330143541</v>
      </c>
    </row>
    <row r="15" spans="1:5" ht="12.75">
      <c r="A15" s="624">
        <v>11</v>
      </c>
      <c r="B15" s="625" t="s">
        <v>12</v>
      </c>
      <c r="C15" s="626">
        <v>162</v>
      </c>
      <c r="D15" s="626">
        <v>157</v>
      </c>
      <c r="E15" s="896">
        <f>D15/C15</f>
        <v>0.9691358024691358</v>
      </c>
    </row>
    <row r="16" spans="1:5" ht="12.75">
      <c r="A16" s="624">
        <v>12</v>
      </c>
      <c r="B16" s="625" t="s">
        <v>13</v>
      </c>
      <c r="C16" s="626">
        <v>255</v>
      </c>
      <c r="D16" s="626">
        <v>246</v>
      </c>
      <c r="E16" s="896">
        <f>D16/C16</f>
        <v>0.9647058823529412</v>
      </c>
    </row>
    <row r="17" spans="1:5" ht="12.75">
      <c r="A17" s="624">
        <v>13</v>
      </c>
      <c r="B17" s="625" t="s">
        <v>14</v>
      </c>
      <c r="C17" s="626">
        <v>241</v>
      </c>
      <c r="D17" s="626">
        <v>244</v>
      </c>
      <c r="E17" s="896">
        <f>C17/D17</f>
        <v>0.9877049180327869</v>
      </c>
    </row>
    <row r="18" spans="1:5" ht="12.75">
      <c r="A18" s="627">
        <v>14</v>
      </c>
      <c r="B18" s="628" t="s">
        <v>15</v>
      </c>
      <c r="C18" s="626">
        <v>495</v>
      </c>
      <c r="D18" s="626">
        <v>474</v>
      </c>
      <c r="E18" s="896">
        <f>D18/C18</f>
        <v>0.9575757575757575</v>
      </c>
    </row>
    <row r="19" spans="1:5" ht="12.75">
      <c r="A19" s="627">
        <v>15</v>
      </c>
      <c r="B19" s="628" t="s">
        <v>16</v>
      </c>
      <c r="C19" s="626">
        <v>172</v>
      </c>
      <c r="D19" s="626">
        <v>180</v>
      </c>
      <c r="E19" s="896">
        <f>C19/D19</f>
        <v>0.9555555555555556</v>
      </c>
    </row>
    <row r="20" spans="1:5" ht="12.75">
      <c r="A20" s="627">
        <v>16</v>
      </c>
      <c r="B20" s="628" t="s">
        <v>17</v>
      </c>
      <c r="C20" s="626">
        <v>74</v>
      </c>
      <c r="D20" s="626">
        <v>73</v>
      </c>
      <c r="E20" s="896">
        <f>D20/C20</f>
        <v>0.9864864864864865</v>
      </c>
    </row>
    <row r="21" spans="1:5" ht="12.75">
      <c r="A21" s="624">
        <v>17</v>
      </c>
      <c r="B21" s="625" t="s">
        <v>18</v>
      </c>
      <c r="C21" s="626">
        <v>143</v>
      </c>
      <c r="D21" s="626">
        <v>143</v>
      </c>
      <c r="E21" s="896">
        <f>D21/C21</f>
        <v>1</v>
      </c>
    </row>
    <row r="22" spans="1:5" ht="12.75">
      <c r="A22" s="624">
        <v>18</v>
      </c>
      <c r="B22" s="625" t="s">
        <v>19</v>
      </c>
      <c r="C22" s="626">
        <v>70</v>
      </c>
      <c r="D22" s="626">
        <v>69</v>
      </c>
      <c r="E22" s="896">
        <f>D22/C22</f>
        <v>0.9857142857142858</v>
      </c>
    </row>
    <row r="23" spans="1:5" ht="12.75">
      <c r="A23" s="627">
        <v>19</v>
      </c>
      <c r="B23" s="628" t="s">
        <v>20</v>
      </c>
      <c r="C23" s="626">
        <v>299</v>
      </c>
      <c r="D23" s="626">
        <v>294</v>
      </c>
      <c r="E23" s="896">
        <f>D23/C23</f>
        <v>0.9832775919732442</v>
      </c>
    </row>
    <row r="24" spans="1:5" ht="12.75">
      <c r="A24" s="624">
        <v>20</v>
      </c>
      <c r="B24" s="625" t="s">
        <v>21</v>
      </c>
      <c r="C24" s="626">
        <v>261</v>
      </c>
      <c r="D24" s="626">
        <v>261</v>
      </c>
      <c r="E24" s="896">
        <f>C24/D24</f>
        <v>1</v>
      </c>
    </row>
    <row r="25" spans="1:5" ht="12.75">
      <c r="A25" s="624">
        <v>21</v>
      </c>
      <c r="B25" s="625" t="s">
        <v>22</v>
      </c>
      <c r="C25" s="626">
        <v>126</v>
      </c>
      <c r="D25" s="626">
        <v>127</v>
      </c>
      <c r="E25" s="896">
        <f>C25/D25</f>
        <v>0.9921259842519685</v>
      </c>
    </row>
    <row r="26" spans="1:5" ht="12.75">
      <c r="A26" s="624">
        <v>22</v>
      </c>
      <c r="B26" s="625" t="s">
        <v>23</v>
      </c>
      <c r="C26" s="626">
        <v>147</v>
      </c>
      <c r="D26" s="626">
        <v>158</v>
      </c>
      <c r="E26" s="896">
        <f>C26/D26</f>
        <v>0.930379746835443</v>
      </c>
    </row>
    <row r="27" spans="1:5" ht="12.75">
      <c r="A27" s="624">
        <v>23</v>
      </c>
      <c r="B27" s="625" t="s">
        <v>24</v>
      </c>
      <c r="C27" s="626">
        <v>53</v>
      </c>
      <c r="D27" s="626">
        <v>54</v>
      </c>
      <c r="E27" s="896">
        <f>C27/D27</f>
        <v>0.9814814814814815</v>
      </c>
    </row>
    <row r="28" spans="1:5" ht="12.75">
      <c r="A28" s="624">
        <v>24</v>
      </c>
      <c r="B28" s="625" t="s">
        <v>25</v>
      </c>
      <c r="C28" s="626">
        <v>185</v>
      </c>
      <c r="D28" s="626">
        <v>190</v>
      </c>
      <c r="E28" s="896">
        <f>C28/D28</f>
        <v>0.9736842105263158</v>
      </c>
    </row>
    <row r="29" spans="1:5" ht="12.75">
      <c r="A29" s="624">
        <v>25</v>
      </c>
      <c r="B29" s="625" t="s">
        <v>26</v>
      </c>
      <c r="C29" s="626">
        <v>273</v>
      </c>
      <c r="D29" s="626">
        <v>267</v>
      </c>
      <c r="E29" s="896">
        <f>D29/C29</f>
        <v>0.978021978021978</v>
      </c>
    </row>
    <row r="30" spans="1:5" ht="12.75">
      <c r="A30" s="624">
        <v>26</v>
      </c>
      <c r="B30" s="629" t="s">
        <v>78</v>
      </c>
      <c r="C30" s="626">
        <v>347</v>
      </c>
      <c r="D30" s="626">
        <v>315</v>
      </c>
      <c r="E30" s="896">
        <f>D30/C30</f>
        <v>0.9077809798270894</v>
      </c>
    </row>
    <row r="31" spans="1:5" ht="13.5" thickBot="1">
      <c r="A31" s="630">
        <v>27</v>
      </c>
      <c r="B31" s="631" t="s">
        <v>52</v>
      </c>
      <c r="C31" s="626">
        <v>11</v>
      </c>
      <c r="D31" s="626">
        <v>7</v>
      </c>
      <c r="E31" s="897">
        <f>D31/C31</f>
        <v>0.6363636363636364</v>
      </c>
    </row>
    <row r="32" spans="1:5" ht="13.5" thickBot="1">
      <c r="A32" s="1021" t="s">
        <v>79</v>
      </c>
      <c r="B32" s="1022"/>
      <c r="C32" s="898">
        <v>6032</v>
      </c>
      <c r="D32" s="899">
        <f>SUM(D5:D31)</f>
        <v>5983</v>
      </c>
      <c r="E32" s="900">
        <f>D32/C32</f>
        <v>0.9918766578249337</v>
      </c>
    </row>
  </sheetData>
  <sheetProtection/>
  <mergeCells count="7">
    <mergeCell ref="A32:B32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9"/>
  <sheetViews>
    <sheetView zoomScaleSheetLayoutView="100" workbookViewId="0" topLeftCell="A1">
      <pane ySplit="5" topLeftCell="A6" activePane="bottomLeft" state="frozen"/>
      <selection pane="topLeft" activeCell="A1" sqref="A1"/>
      <selection pane="bottomLeft" activeCell="H87" sqref="H87"/>
    </sheetView>
  </sheetViews>
  <sheetFormatPr defaultColWidth="9.140625" defaultRowHeight="12.75"/>
  <cols>
    <col min="1" max="1" width="5.00390625" style="0" customWidth="1"/>
    <col min="2" max="2" width="21.7109375" style="0" customWidth="1"/>
    <col min="3" max="3" width="12.8515625" style="0" customWidth="1"/>
    <col min="4" max="4" width="12.7109375" style="0" customWidth="1"/>
    <col min="5" max="5" width="10.421875" style="0" customWidth="1"/>
    <col min="6" max="6" width="13.421875" style="0" customWidth="1"/>
    <col min="7" max="7" width="11.8515625" style="0" customWidth="1"/>
    <col min="8" max="8" width="11.57421875" style="0" bestFit="1" customWidth="1"/>
    <col min="9" max="9" width="19.00390625" style="0" customWidth="1"/>
    <col min="10" max="10" width="21.7109375" style="0" customWidth="1"/>
    <col min="11" max="11" width="12.00390625" style="0" customWidth="1"/>
    <col min="12" max="12" width="14.7109375" style="0" customWidth="1"/>
    <col min="13" max="13" width="6.00390625" style="0" customWidth="1"/>
    <col min="15" max="15" width="12.7109375" style="0" customWidth="1"/>
    <col min="16" max="16" width="14.57421875" style="0" customWidth="1"/>
    <col min="17" max="17" width="5.57421875" style="0" customWidth="1"/>
    <col min="18" max="18" width="6.28125" style="0" customWidth="1"/>
  </cols>
  <sheetData>
    <row r="1" spans="1:9" ht="12" customHeight="1">
      <c r="A1" s="638"/>
      <c r="B1" s="638"/>
      <c r="C1" s="638"/>
      <c r="D1" s="638"/>
      <c r="E1" s="638"/>
      <c r="F1" s="638"/>
      <c r="G1" s="638"/>
      <c r="H1" s="638"/>
      <c r="I1" s="638"/>
    </row>
    <row r="2" spans="1:9" ht="27" customHeight="1" thickBot="1">
      <c r="A2" s="1050" t="s">
        <v>111</v>
      </c>
      <c r="B2" s="1050"/>
      <c r="C2" s="1050"/>
      <c r="D2" s="1050"/>
      <c r="E2" s="1050"/>
      <c r="F2" s="1050"/>
      <c r="G2" s="1050"/>
      <c r="H2" s="1050"/>
      <c r="I2" s="1050"/>
    </row>
    <row r="3" spans="1:9" ht="15.75" customHeight="1" thickBot="1">
      <c r="A3" s="1051" t="s">
        <v>128</v>
      </c>
      <c r="B3" s="1052"/>
      <c r="C3" s="1053" t="s">
        <v>112</v>
      </c>
      <c r="D3" s="1054"/>
      <c r="E3" s="1055"/>
      <c r="F3" s="1054"/>
      <c r="G3" s="1054"/>
      <c r="H3" s="1054"/>
      <c r="I3" s="638"/>
    </row>
    <row r="4" spans="1:9" ht="12.75" customHeight="1">
      <c r="A4" s="1056" t="s">
        <v>113</v>
      </c>
      <c r="B4" s="1058" t="s">
        <v>1</v>
      </c>
      <c r="C4" s="1060" t="s">
        <v>114</v>
      </c>
      <c r="D4" s="1036" t="s">
        <v>115</v>
      </c>
      <c r="E4" s="1036" t="s">
        <v>116</v>
      </c>
      <c r="F4" s="1036" t="s">
        <v>117</v>
      </c>
      <c r="G4" s="1038" t="s">
        <v>118</v>
      </c>
      <c r="H4" s="1040" t="s">
        <v>119</v>
      </c>
      <c r="I4" s="1042" t="s">
        <v>120</v>
      </c>
    </row>
    <row r="5" spans="1:18" ht="38.25" customHeight="1" thickBot="1">
      <c r="A5" s="1057"/>
      <c r="B5" s="1059"/>
      <c r="C5" s="1061"/>
      <c r="D5" s="1037"/>
      <c r="E5" s="1037"/>
      <c r="F5" s="1037"/>
      <c r="G5" s="1039"/>
      <c r="H5" s="1041"/>
      <c r="I5" s="1043"/>
      <c r="L5" s="873"/>
      <c r="M5" s="874"/>
      <c r="N5" s="874"/>
      <c r="O5" s="874"/>
      <c r="P5" s="874"/>
      <c r="Q5" s="874"/>
      <c r="R5" s="873"/>
    </row>
    <row r="6" spans="1:10" ht="12.75">
      <c r="A6" s="639">
        <v>1</v>
      </c>
      <c r="B6" s="640" t="s">
        <v>2</v>
      </c>
      <c r="C6" s="641">
        <v>42</v>
      </c>
      <c r="D6" s="642">
        <v>44</v>
      </c>
      <c r="E6" s="642">
        <v>22</v>
      </c>
      <c r="F6" s="642">
        <v>21</v>
      </c>
      <c r="G6" s="642">
        <v>19</v>
      </c>
      <c r="H6" s="643">
        <v>1</v>
      </c>
      <c r="I6" s="644">
        <v>149</v>
      </c>
      <c r="J6" s="176" t="s">
        <v>60</v>
      </c>
    </row>
    <row r="7" spans="1:10" ht="12.75">
      <c r="A7" s="645"/>
      <c r="B7" s="646"/>
      <c r="C7" s="647">
        <v>40</v>
      </c>
      <c r="D7" s="648">
        <v>46</v>
      </c>
      <c r="E7" s="649">
        <v>25</v>
      </c>
      <c r="F7" s="648">
        <v>17</v>
      </c>
      <c r="G7" s="648">
        <v>20</v>
      </c>
      <c r="H7" s="650">
        <v>0</v>
      </c>
      <c r="I7" s="651">
        <f>SUM(C7:H7)</f>
        <v>148</v>
      </c>
      <c r="J7" s="177" t="s">
        <v>61</v>
      </c>
    </row>
    <row r="8" spans="1:10" ht="13.5" thickBot="1">
      <c r="A8" s="652"/>
      <c r="B8" s="653"/>
      <c r="C8" s="654">
        <f>C7/C6</f>
        <v>0.9523809523809523</v>
      </c>
      <c r="D8" s="655">
        <f>D6/D7</f>
        <v>0.9565217391304348</v>
      </c>
      <c r="E8" s="655">
        <f>E6/E7</f>
        <v>0.88</v>
      </c>
      <c r="F8" s="655">
        <f>F7/F6</f>
        <v>0.8095238095238095</v>
      </c>
      <c r="G8" s="655">
        <f>G6/G7</f>
        <v>0.95</v>
      </c>
      <c r="H8" s="656">
        <f>H7/H6</f>
        <v>0</v>
      </c>
      <c r="I8" s="657">
        <f>I7/I6</f>
        <v>0.9932885906040269</v>
      </c>
      <c r="J8" s="178" t="s">
        <v>62</v>
      </c>
    </row>
    <row r="9" spans="1:10" ht="12.75">
      <c r="A9" s="658">
        <v>2</v>
      </c>
      <c r="B9" s="659" t="s">
        <v>3</v>
      </c>
      <c r="C9" s="647">
        <v>32</v>
      </c>
      <c r="D9" s="648">
        <v>30</v>
      </c>
      <c r="E9" s="648">
        <v>28</v>
      </c>
      <c r="F9" s="648">
        <v>28</v>
      </c>
      <c r="G9" s="648">
        <v>17</v>
      </c>
      <c r="H9" s="650">
        <v>0</v>
      </c>
      <c r="I9" s="651">
        <v>135</v>
      </c>
      <c r="J9" s="176" t="s">
        <v>60</v>
      </c>
    </row>
    <row r="10" spans="1:10" ht="12.75">
      <c r="A10" s="645"/>
      <c r="B10" s="646"/>
      <c r="C10" s="660">
        <v>35</v>
      </c>
      <c r="D10" s="649">
        <v>29</v>
      </c>
      <c r="E10" s="649">
        <v>31</v>
      </c>
      <c r="F10" s="649">
        <v>45</v>
      </c>
      <c r="G10" s="649">
        <v>17</v>
      </c>
      <c r="H10" s="661">
        <v>0</v>
      </c>
      <c r="I10" s="651">
        <f>SUM(C10:H10)</f>
        <v>157</v>
      </c>
      <c r="J10" s="177" t="s">
        <v>61</v>
      </c>
    </row>
    <row r="11" spans="1:10" ht="13.5" thickBot="1">
      <c r="A11" s="662"/>
      <c r="B11" s="663"/>
      <c r="C11" s="875">
        <f>C9/C10</f>
        <v>0.9142857142857143</v>
      </c>
      <c r="D11" s="876">
        <f>D10/D9</f>
        <v>0.9666666666666667</v>
      </c>
      <c r="E11" s="876">
        <f>E9/E10</f>
        <v>0.9032258064516129</v>
      </c>
      <c r="F11" s="876">
        <f>F9/F10</f>
        <v>0.6222222222222222</v>
      </c>
      <c r="G11" s="876">
        <f>G9/G10</f>
        <v>1</v>
      </c>
      <c r="H11" s="877">
        <v>1</v>
      </c>
      <c r="I11" s="878">
        <f>I9/I10</f>
        <v>0.8598726114649682</v>
      </c>
      <c r="J11" s="178" t="s">
        <v>62</v>
      </c>
    </row>
    <row r="12" spans="1:10" ht="12.75">
      <c r="A12" s="639">
        <v>3</v>
      </c>
      <c r="B12" s="640" t="s">
        <v>4</v>
      </c>
      <c r="C12" s="641">
        <v>295</v>
      </c>
      <c r="D12" s="642">
        <v>29</v>
      </c>
      <c r="E12" s="642">
        <v>123</v>
      </c>
      <c r="F12" s="642">
        <v>85</v>
      </c>
      <c r="G12" s="642">
        <v>149</v>
      </c>
      <c r="H12" s="643">
        <v>8</v>
      </c>
      <c r="I12" s="644">
        <v>689</v>
      </c>
      <c r="J12" s="176" t="s">
        <v>60</v>
      </c>
    </row>
    <row r="13" spans="1:10" ht="12.75">
      <c r="A13" s="645"/>
      <c r="B13" s="646"/>
      <c r="C13" s="660">
        <v>297</v>
      </c>
      <c r="D13" s="649">
        <v>44</v>
      </c>
      <c r="E13" s="649">
        <v>168</v>
      </c>
      <c r="F13" s="649">
        <v>104</v>
      </c>
      <c r="G13" s="649">
        <v>165</v>
      </c>
      <c r="H13" s="661">
        <v>10</v>
      </c>
      <c r="I13" s="651">
        <f>SUM(C13:H13)</f>
        <v>788</v>
      </c>
      <c r="J13" s="177" t="s">
        <v>61</v>
      </c>
    </row>
    <row r="14" spans="1:10" ht="13.5" thickBot="1">
      <c r="A14" s="652"/>
      <c r="B14" s="653"/>
      <c r="C14" s="654">
        <f>C12/C13</f>
        <v>0.9932659932659933</v>
      </c>
      <c r="D14" s="655">
        <f aca="true" t="shared" si="0" ref="D14:I14">D12/D13</f>
        <v>0.6590909090909091</v>
      </c>
      <c r="E14" s="655">
        <f>E12/E13</f>
        <v>0.7321428571428571</v>
      </c>
      <c r="F14" s="655">
        <f t="shared" si="0"/>
        <v>0.8173076923076923</v>
      </c>
      <c r="G14" s="655">
        <f t="shared" si="0"/>
        <v>0.9030303030303031</v>
      </c>
      <c r="H14" s="656">
        <f t="shared" si="0"/>
        <v>0.8</v>
      </c>
      <c r="I14" s="657">
        <f t="shared" si="0"/>
        <v>0.8743654822335025</v>
      </c>
      <c r="J14" s="178" t="s">
        <v>62</v>
      </c>
    </row>
    <row r="15" spans="1:10" ht="12.75">
      <c r="A15" s="658">
        <v>4</v>
      </c>
      <c r="B15" s="659" t="s">
        <v>5</v>
      </c>
      <c r="C15" s="647">
        <v>122</v>
      </c>
      <c r="D15" s="648">
        <v>7</v>
      </c>
      <c r="E15" s="648">
        <v>39</v>
      </c>
      <c r="F15" s="648">
        <v>51</v>
      </c>
      <c r="G15" s="648">
        <v>40</v>
      </c>
      <c r="H15" s="650">
        <v>0</v>
      </c>
      <c r="I15" s="651">
        <v>259</v>
      </c>
      <c r="J15" s="176" t="s">
        <v>60</v>
      </c>
    </row>
    <row r="16" spans="1:10" ht="12.75">
      <c r="A16" s="645"/>
      <c r="B16" s="646"/>
      <c r="C16" s="660">
        <v>135</v>
      </c>
      <c r="D16" s="649">
        <v>3</v>
      </c>
      <c r="E16" s="649">
        <v>76</v>
      </c>
      <c r="F16" s="649">
        <v>80</v>
      </c>
      <c r="G16" s="649">
        <v>56</v>
      </c>
      <c r="H16" s="661">
        <v>0</v>
      </c>
      <c r="I16" s="651">
        <f>SUM(C16:H16)</f>
        <v>350</v>
      </c>
      <c r="J16" s="177" t="s">
        <v>61</v>
      </c>
    </row>
    <row r="17" spans="1:10" ht="13.5" thickBot="1">
      <c r="A17" s="662"/>
      <c r="B17" s="663"/>
      <c r="C17" s="664">
        <f>C15/C16</f>
        <v>0.9037037037037037</v>
      </c>
      <c r="D17" s="665">
        <f>D16/D15</f>
        <v>0.42857142857142855</v>
      </c>
      <c r="E17" s="665">
        <f>E15/E16</f>
        <v>0.5131578947368421</v>
      </c>
      <c r="F17" s="665">
        <f>F15/F16</f>
        <v>0.6375</v>
      </c>
      <c r="G17" s="665">
        <f>G15/G16</f>
        <v>0.7142857142857143</v>
      </c>
      <c r="H17" s="666" t="e">
        <f>H16/H15</f>
        <v>#DIV/0!</v>
      </c>
      <c r="I17" s="667">
        <f>I15/I16</f>
        <v>0.74</v>
      </c>
      <c r="J17" s="178" t="s">
        <v>62</v>
      </c>
    </row>
    <row r="18" spans="1:10" ht="12.75">
      <c r="A18" s="639">
        <v>5</v>
      </c>
      <c r="B18" s="640" t="s">
        <v>6</v>
      </c>
      <c r="C18" s="641">
        <v>71</v>
      </c>
      <c r="D18" s="642">
        <v>4</v>
      </c>
      <c r="E18" s="642">
        <v>23</v>
      </c>
      <c r="F18" s="642">
        <v>33</v>
      </c>
      <c r="G18" s="642">
        <v>8</v>
      </c>
      <c r="H18" s="643">
        <v>0</v>
      </c>
      <c r="I18" s="644">
        <v>139</v>
      </c>
      <c r="J18" s="176" t="s">
        <v>60</v>
      </c>
    </row>
    <row r="19" spans="1:10" ht="12.75">
      <c r="A19" s="645"/>
      <c r="B19" s="646"/>
      <c r="C19" s="660">
        <v>61</v>
      </c>
      <c r="D19" s="649">
        <v>3</v>
      </c>
      <c r="E19" s="649">
        <v>23</v>
      </c>
      <c r="F19" s="649">
        <v>34</v>
      </c>
      <c r="G19" s="649">
        <v>8</v>
      </c>
      <c r="H19" s="661">
        <v>0</v>
      </c>
      <c r="I19" s="651">
        <f>SUM(C19:H19)</f>
        <v>129</v>
      </c>
      <c r="J19" s="177" t="s">
        <v>61</v>
      </c>
    </row>
    <row r="20" spans="1:10" ht="13.5" thickBot="1">
      <c r="A20" s="652"/>
      <c r="B20" s="653"/>
      <c r="C20" s="654">
        <f>C19/C18</f>
        <v>0.8591549295774648</v>
      </c>
      <c r="D20" s="655">
        <f>D19/D18</f>
        <v>0.75</v>
      </c>
      <c r="E20" s="655">
        <f>E19/E18</f>
        <v>1</v>
      </c>
      <c r="F20" s="655">
        <f>F18/F19</f>
        <v>0.9705882352941176</v>
      </c>
      <c r="G20" s="655">
        <f>G19/G18</f>
        <v>1</v>
      </c>
      <c r="H20" s="656">
        <v>1</v>
      </c>
      <c r="I20" s="657">
        <f>I19/I18</f>
        <v>0.9280575539568345</v>
      </c>
      <c r="J20" s="178" t="s">
        <v>62</v>
      </c>
    </row>
    <row r="21" spans="1:10" ht="12.75">
      <c r="A21" s="658">
        <v>6</v>
      </c>
      <c r="B21" s="659" t="s">
        <v>7</v>
      </c>
      <c r="C21" s="647">
        <v>68</v>
      </c>
      <c r="D21" s="648">
        <v>1</v>
      </c>
      <c r="E21" s="648">
        <v>29</v>
      </c>
      <c r="F21" s="648">
        <v>48</v>
      </c>
      <c r="G21" s="648">
        <v>47</v>
      </c>
      <c r="H21" s="650">
        <v>1</v>
      </c>
      <c r="I21" s="651">
        <v>194</v>
      </c>
      <c r="J21" s="176" t="s">
        <v>60</v>
      </c>
    </row>
    <row r="22" spans="1:10" ht="12.75">
      <c r="A22" s="645"/>
      <c r="B22" s="646"/>
      <c r="C22" s="660">
        <v>68</v>
      </c>
      <c r="D22" s="649">
        <v>1</v>
      </c>
      <c r="E22" s="649">
        <v>29</v>
      </c>
      <c r="F22" s="649">
        <v>48</v>
      </c>
      <c r="G22" s="649">
        <v>47</v>
      </c>
      <c r="H22" s="661">
        <v>1</v>
      </c>
      <c r="I22" s="651">
        <f>SUM(C22:H22)</f>
        <v>194</v>
      </c>
      <c r="J22" s="177" t="s">
        <v>61</v>
      </c>
    </row>
    <row r="23" spans="1:16" ht="13.5" thickBot="1">
      <c r="A23" s="662"/>
      <c r="B23" s="663"/>
      <c r="C23" s="664">
        <f>C22/C21</f>
        <v>1</v>
      </c>
      <c r="D23" s="665">
        <f aca="true" t="shared" si="1" ref="D23:I23">D22/D21</f>
        <v>1</v>
      </c>
      <c r="E23" s="665">
        <f t="shared" si="1"/>
        <v>1</v>
      </c>
      <c r="F23" s="665">
        <f t="shared" si="1"/>
        <v>1</v>
      </c>
      <c r="G23" s="665">
        <f>G21/G22</f>
        <v>1</v>
      </c>
      <c r="H23" s="666">
        <v>1</v>
      </c>
      <c r="I23" s="667">
        <f t="shared" si="1"/>
        <v>1</v>
      </c>
      <c r="J23" s="178" t="s">
        <v>62</v>
      </c>
      <c r="N23" s="197"/>
      <c r="O23" s="197"/>
      <c r="P23" s="197"/>
    </row>
    <row r="24" spans="1:10" ht="12.75">
      <c r="A24" s="639">
        <v>7</v>
      </c>
      <c r="B24" s="640" t="s">
        <v>8</v>
      </c>
      <c r="C24" s="641">
        <v>38</v>
      </c>
      <c r="D24" s="642">
        <v>76</v>
      </c>
      <c r="E24" s="642">
        <v>43</v>
      </c>
      <c r="F24" s="642">
        <v>34</v>
      </c>
      <c r="G24" s="642">
        <v>58</v>
      </c>
      <c r="H24" s="643">
        <v>0</v>
      </c>
      <c r="I24" s="644">
        <v>249</v>
      </c>
      <c r="J24" s="176" t="s">
        <v>60</v>
      </c>
    </row>
    <row r="25" spans="1:10" ht="12.75">
      <c r="A25" s="645"/>
      <c r="B25" s="646"/>
      <c r="C25" s="660">
        <v>39</v>
      </c>
      <c r="D25" s="649">
        <v>78</v>
      </c>
      <c r="E25" s="649">
        <v>41</v>
      </c>
      <c r="F25" s="649">
        <v>35</v>
      </c>
      <c r="G25" s="649">
        <v>64</v>
      </c>
      <c r="H25" s="661">
        <v>0</v>
      </c>
      <c r="I25" s="651">
        <f>SUM(C25:H25)</f>
        <v>257</v>
      </c>
      <c r="J25" s="177" t="s">
        <v>61</v>
      </c>
    </row>
    <row r="26" spans="1:10" ht="13.5" thickBot="1">
      <c r="A26" s="652"/>
      <c r="B26" s="653"/>
      <c r="C26" s="654">
        <f>C24/C25</f>
        <v>0.9743589743589743</v>
      </c>
      <c r="D26" s="655">
        <f>D24/D25</f>
        <v>0.9743589743589743</v>
      </c>
      <c r="E26" s="655">
        <f>E25/E24</f>
        <v>0.9534883720930233</v>
      </c>
      <c r="F26" s="655">
        <f>F24/F25</f>
        <v>0.9714285714285714</v>
      </c>
      <c r="G26" s="655">
        <f>G24/G25</f>
        <v>0.90625</v>
      </c>
      <c r="H26" s="656" t="e">
        <f>H25/H24</f>
        <v>#DIV/0!</v>
      </c>
      <c r="I26" s="657">
        <f>I24/I25</f>
        <v>0.9688715953307393</v>
      </c>
      <c r="J26" s="178" t="s">
        <v>62</v>
      </c>
    </row>
    <row r="27" spans="1:10" ht="12.75">
      <c r="A27" s="668">
        <v>8</v>
      </c>
      <c r="B27" s="669" t="s">
        <v>9</v>
      </c>
      <c r="C27" s="647">
        <v>44</v>
      </c>
      <c r="D27" s="648">
        <v>0</v>
      </c>
      <c r="E27" s="648">
        <v>13</v>
      </c>
      <c r="F27" s="648">
        <v>15</v>
      </c>
      <c r="G27" s="648">
        <v>13</v>
      </c>
      <c r="H27" s="650">
        <v>0</v>
      </c>
      <c r="I27" s="651">
        <v>85</v>
      </c>
      <c r="J27" s="176" t="s">
        <v>60</v>
      </c>
    </row>
    <row r="28" spans="1:10" ht="12.75">
      <c r="A28" s="670"/>
      <c r="B28" s="671"/>
      <c r="C28" s="660">
        <v>44</v>
      </c>
      <c r="D28" s="649">
        <v>0</v>
      </c>
      <c r="E28" s="649">
        <v>13</v>
      </c>
      <c r="F28" s="649">
        <v>15</v>
      </c>
      <c r="G28" s="649">
        <v>13</v>
      </c>
      <c r="H28" s="661">
        <v>0</v>
      </c>
      <c r="I28" s="651">
        <f>SUM(C28:H28)</f>
        <v>85</v>
      </c>
      <c r="J28" s="177" t="s">
        <v>61</v>
      </c>
    </row>
    <row r="29" spans="1:10" ht="13.5" thickBot="1">
      <c r="A29" s="672"/>
      <c r="B29" s="673"/>
      <c r="C29" s="664">
        <f>C28/C27</f>
        <v>1</v>
      </c>
      <c r="D29" s="665" t="e">
        <f>D27/D28</f>
        <v>#DIV/0!</v>
      </c>
      <c r="E29" s="665">
        <f>E28/E27</f>
        <v>1</v>
      </c>
      <c r="F29" s="665">
        <f>F27/F28</f>
        <v>1</v>
      </c>
      <c r="G29" s="665">
        <f>G28/G27</f>
        <v>1</v>
      </c>
      <c r="H29" s="666">
        <v>1</v>
      </c>
      <c r="I29" s="667">
        <f>I27/I28</f>
        <v>1</v>
      </c>
      <c r="J29" s="178" t="s">
        <v>62</v>
      </c>
    </row>
    <row r="30" spans="1:10" ht="12.75">
      <c r="A30" s="639">
        <v>9</v>
      </c>
      <c r="B30" s="640" t="s">
        <v>10</v>
      </c>
      <c r="C30" s="641">
        <v>98</v>
      </c>
      <c r="D30" s="642">
        <v>47</v>
      </c>
      <c r="E30" s="642">
        <v>63</v>
      </c>
      <c r="F30" s="642">
        <v>26</v>
      </c>
      <c r="G30" s="642">
        <v>37</v>
      </c>
      <c r="H30" s="643">
        <v>10</v>
      </c>
      <c r="I30" s="644">
        <v>281</v>
      </c>
      <c r="J30" s="176" t="s">
        <v>60</v>
      </c>
    </row>
    <row r="31" spans="1:10" ht="12.75">
      <c r="A31" s="645"/>
      <c r="B31" s="646"/>
      <c r="C31" s="660">
        <v>95</v>
      </c>
      <c r="D31" s="649">
        <v>48</v>
      </c>
      <c r="E31" s="649">
        <v>65</v>
      </c>
      <c r="F31" s="649">
        <v>38</v>
      </c>
      <c r="G31" s="649">
        <v>47</v>
      </c>
      <c r="H31" s="661">
        <v>7</v>
      </c>
      <c r="I31" s="651">
        <f>SUM(C31:H31)</f>
        <v>300</v>
      </c>
      <c r="J31" s="177" t="s">
        <v>61</v>
      </c>
    </row>
    <row r="32" spans="1:10" ht="13.5" thickBot="1">
      <c r="A32" s="652"/>
      <c r="B32" s="653"/>
      <c r="C32" s="654">
        <f>C31/C30</f>
        <v>0.9693877551020408</v>
      </c>
      <c r="D32" s="655">
        <f>D30/D31</f>
        <v>0.9791666666666666</v>
      </c>
      <c r="E32" s="655">
        <f>E30/E31</f>
        <v>0.9692307692307692</v>
      </c>
      <c r="F32" s="655">
        <f>F30/F31</f>
        <v>0.6842105263157895</v>
      </c>
      <c r="G32" s="655">
        <f>G30/G31</f>
        <v>0.7872340425531915</v>
      </c>
      <c r="H32" s="656">
        <f>H31/H30</f>
        <v>0.7</v>
      </c>
      <c r="I32" s="657">
        <f>I30/I31</f>
        <v>0.9366666666666666</v>
      </c>
      <c r="J32" s="178" t="s">
        <v>62</v>
      </c>
    </row>
    <row r="33" spans="1:10" ht="12.75">
      <c r="A33" s="658">
        <v>10</v>
      </c>
      <c r="B33" s="659" t="s">
        <v>11</v>
      </c>
      <c r="C33" s="647">
        <v>49</v>
      </c>
      <c r="D33" s="648">
        <v>39</v>
      </c>
      <c r="E33" s="648">
        <v>23</v>
      </c>
      <c r="F33" s="648">
        <v>40</v>
      </c>
      <c r="G33" s="648">
        <v>20</v>
      </c>
      <c r="H33" s="650">
        <v>0</v>
      </c>
      <c r="I33" s="651">
        <v>171</v>
      </c>
      <c r="J33" s="176" t="s">
        <v>60</v>
      </c>
    </row>
    <row r="34" spans="1:10" ht="12.75">
      <c r="A34" s="645"/>
      <c r="B34" s="646"/>
      <c r="C34" s="660">
        <v>49</v>
      </c>
      <c r="D34" s="649">
        <v>39</v>
      </c>
      <c r="E34" s="649">
        <v>23</v>
      </c>
      <c r="F34" s="649">
        <v>40</v>
      </c>
      <c r="G34" s="649">
        <v>20</v>
      </c>
      <c r="H34" s="661">
        <v>0</v>
      </c>
      <c r="I34" s="651">
        <f>SUM(C34:H34)</f>
        <v>171</v>
      </c>
      <c r="J34" s="177" t="s">
        <v>61</v>
      </c>
    </row>
    <row r="35" spans="1:10" ht="13.5" thickBot="1">
      <c r="A35" s="662"/>
      <c r="B35" s="663"/>
      <c r="C35" s="664">
        <f>C33/C34</f>
        <v>1</v>
      </c>
      <c r="D35" s="665">
        <f aca="true" t="shared" si="2" ref="D35:I35">D33/D34</f>
        <v>1</v>
      </c>
      <c r="E35" s="665">
        <f>E33/E34</f>
        <v>1</v>
      </c>
      <c r="F35" s="665">
        <f t="shared" si="2"/>
        <v>1</v>
      </c>
      <c r="G35" s="665">
        <f t="shared" si="2"/>
        <v>1</v>
      </c>
      <c r="H35" s="666">
        <v>1</v>
      </c>
      <c r="I35" s="667">
        <f t="shared" si="2"/>
        <v>1</v>
      </c>
      <c r="J35" s="178" t="s">
        <v>62</v>
      </c>
    </row>
    <row r="36" spans="1:10" ht="12.75">
      <c r="A36" s="639">
        <v>11</v>
      </c>
      <c r="B36" s="640" t="s">
        <v>12</v>
      </c>
      <c r="C36" s="641">
        <v>11</v>
      </c>
      <c r="D36" s="642">
        <v>25</v>
      </c>
      <c r="E36" s="642">
        <v>5</v>
      </c>
      <c r="F36" s="642">
        <v>17</v>
      </c>
      <c r="G36" s="642">
        <v>8</v>
      </c>
      <c r="H36" s="643">
        <v>0</v>
      </c>
      <c r="I36" s="644">
        <v>66</v>
      </c>
      <c r="J36" s="176" t="s">
        <v>60</v>
      </c>
    </row>
    <row r="37" spans="1:10" ht="12.75">
      <c r="A37" s="645"/>
      <c r="B37" s="646"/>
      <c r="C37" s="660">
        <v>6</v>
      </c>
      <c r="D37" s="649">
        <v>31</v>
      </c>
      <c r="E37" s="649">
        <v>11</v>
      </c>
      <c r="F37" s="649">
        <v>23</v>
      </c>
      <c r="G37" s="649">
        <v>13</v>
      </c>
      <c r="H37" s="661">
        <v>1</v>
      </c>
      <c r="I37" s="651">
        <f>SUM(C37:H37)</f>
        <v>85</v>
      </c>
      <c r="J37" s="177" t="s">
        <v>61</v>
      </c>
    </row>
    <row r="38" spans="1:10" ht="13.5" thickBot="1">
      <c r="A38" s="652"/>
      <c r="B38" s="653"/>
      <c r="C38" s="654">
        <f>C37/C36</f>
        <v>0.5454545454545454</v>
      </c>
      <c r="D38" s="655">
        <f aca="true" t="shared" si="3" ref="D38:I38">D36/D37</f>
        <v>0.8064516129032258</v>
      </c>
      <c r="E38" s="655">
        <f t="shared" si="3"/>
        <v>0.45454545454545453</v>
      </c>
      <c r="F38" s="655">
        <f t="shared" si="3"/>
        <v>0.7391304347826086</v>
      </c>
      <c r="G38" s="655">
        <f t="shared" si="3"/>
        <v>0.6153846153846154</v>
      </c>
      <c r="H38" s="656">
        <f t="shared" si="3"/>
        <v>0</v>
      </c>
      <c r="I38" s="657">
        <f t="shared" si="3"/>
        <v>0.7764705882352941</v>
      </c>
      <c r="J38" s="178" t="s">
        <v>62</v>
      </c>
    </row>
    <row r="39" spans="1:10" ht="12.75">
      <c r="A39" s="658">
        <v>12</v>
      </c>
      <c r="B39" s="659" t="s">
        <v>13</v>
      </c>
      <c r="C39" s="647">
        <v>81</v>
      </c>
      <c r="D39" s="648">
        <v>71</v>
      </c>
      <c r="E39" s="648">
        <v>60</v>
      </c>
      <c r="F39" s="648">
        <v>35</v>
      </c>
      <c r="G39" s="648">
        <v>24</v>
      </c>
      <c r="H39" s="650">
        <v>0</v>
      </c>
      <c r="I39" s="651">
        <v>271</v>
      </c>
      <c r="J39" s="176" t="s">
        <v>60</v>
      </c>
    </row>
    <row r="40" spans="1:10" ht="12.75">
      <c r="A40" s="645"/>
      <c r="B40" s="646"/>
      <c r="C40" s="660">
        <v>78</v>
      </c>
      <c r="D40" s="649">
        <v>53</v>
      </c>
      <c r="E40" s="649">
        <v>52</v>
      </c>
      <c r="F40" s="649">
        <v>44</v>
      </c>
      <c r="G40" s="649">
        <v>38</v>
      </c>
      <c r="H40" s="661">
        <v>0</v>
      </c>
      <c r="I40" s="651">
        <f>SUM(C40:H40)</f>
        <v>265</v>
      </c>
      <c r="J40" s="177" t="s">
        <v>61</v>
      </c>
    </row>
    <row r="41" spans="1:10" ht="13.5" thickBot="1">
      <c r="A41" s="662"/>
      <c r="B41" s="663"/>
      <c r="C41" s="664">
        <f>C40/C39</f>
        <v>0.9629629629629629</v>
      </c>
      <c r="D41" s="665">
        <f>D40/D39</f>
        <v>0.7464788732394366</v>
      </c>
      <c r="E41" s="665">
        <f>E40/E39</f>
        <v>0.8666666666666667</v>
      </c>
      <c r="F41" s="665">
        <f>F39/F40</f>
        <v>0.7954545454545454</v>
      </c>
      <c r="G41" s="665">
        <f>G39/G40</f>
        <v>0.631578947368421</v>
      </c>
      <c r="H41" s="666" t="e">
        <f>H40/H39</f>
        <v>#DIV/0!</v>
      </c>
      <c r="I41" s="667">
        <f>I40/I39</f>
        <v>0.977859778597786</v>
      </c>
      <c r="J41" s="178" t="s">
        <v>62</v>
      </c>
    </row>
    <row r="42" spans="1:10" ht="12.75">
      <c r="A42" s="639">
        <v>13</v>
      </c>
      <c r="B42" s="640" t="s">
        <v>14</v>
      </c>
      <c r="C42" s="641">
        <v>143</v>
      </c>
      <c r="D42" s="642">
        <v>33</v>
      </c>
      <c r="E42" s="642">
        <v>33</v>
      </c>
      <c r="F42" s="642">
        <v>64</v>
      </c>
      <c r="G42" s="642">
        <v>32</v>
      </c>
      <c r="H42" s="643">
        <v>2</v>
      </c>
      <c r="I42" s="644">
        <v>307</v>
      </c>
      <c r="J42" s="176" t="s">
        <v>60</v>
      </c>
    </row>
    <row r="43" spans="1:10" ht="12.75">
      <c r="A43" s="645"/>
      <c r="B43" s="646"/>
      <c r="C43" s="660">
        <v>162</v>
      </c>
      <c r="D43" s="649">
        <v>29</v>
      </c>
      <c r="E43" s="649">
        <v>55</v>
      </c>
      <c r="F43" s="649">
        <v>65</v>
      </c>
      <c r="G43" s="649">
        <v>33</v>
      </c>
      <c r="H43" s="661">
        <v>5</v>
      </c>
      <c r="I43" s="651">
        <f>SUM(C43:H43)</f>
        <v>349</v>
      </c>
      <c r="J43" s="177" t="s">
        <v>61</v>
      </c>
    </row>
    <row r="44" spans="1:10" ht="13.5" thickBot="1">
      <c r="A44" s="652"/>
      <c r="B44" s="653"/>
      <c r="C44" s="654">
        <f aca="true" t="shared" si="4" ref="C44:I44">C42/C43</f>
        <v>0.8827160493827161</v>
      </c>
      <c r="D44" s="655">
        <f>D43/D42</f>
        <v>0.8787878787878788</v>
      </c>
      <c r="E44" s="655">
        <f t="shared" si="4"/>
        <v>0.6</v>
      </c>
      <c r="F44" s="655">
        <f>F42/F43</f>
        <v>0.9846153846153847</v>
      </c>
      <c r="G44" s="655">
        <f t="shared" si="4"/>
        <v>0.9696969696969697</v>
      </c>
      <c r="H44" s="656">
        <f t="shared" si="4"/>
        <v>0.4</v>
      </c>
      <c r="I44" s="657">
        <f t="shared" si="4"/>
        <v>0.8796561604584527</v>
      </c>
      <c r="J44" s="178" t="s">
        <v>62</v>
      </c>
    </row>
    <row r="45" spans="1:10" ht="12.75">
      <c r="A45" s="668">
        <v>14</v>
      </c>
      <c r="B45" s="669" t="s">
        <v>15</v>
      </c>
      <c r="C45" s="647">
        <v>281</v>
      </c>
      <c r="D45" s="648">
        <v>4</v>
      </c>
      <c r="E45" s="648">
        <v>67</v>
      </c>
      <c r="F45" s="648">
        <v>43</v>
      </c>
      <c r="G45" s="648">
        <v>56</v>
      </c>
      <c r="H45" s="650">
        <v>0</v>
      </c>
      <c r="I45" s="651">
        <v>451</v>
      </c>
      <c r="J45" s="176" t="s">
        <v>60</v>
      </c>
    </row>
    <row r="46" spans="1:10" ht="12.75">
      <c r="A46" s="670"/>
      <c r="B46" s="671"/>
      <c r="C46" s="660">
        <v>241</v>
      </c>
      <c r="D46" s="649">
        <v>4</v>
      </c>
      <c r="E46" s="649">
        <v>100</v>
      </c>
      <c r="F46" s="649">
        <v>73</v>
      </c>
      <c r="G46" s="649">
        <v>52</v>
      </c>
      <c r="H46" s="661">
        <v>0</v>
      </c>
      <c r="I46" s="651">
        <f>SUM(C46:H46)</f>
        <v>470</v>
      </c>
      <c r="J46" s="177" t="s">
        <v>61</v>
      </c>
    </row>
    <row r="47" spans="1:10" ht="13.5" thickBot="1">
      <c r="A47" s="672"/>
      <c r="B47" s="673"/>
      <c r="C47" s="664">
        <f>C46/C45</f>
        <v>0.8576512455516014</v>
      </c>
      <c r="D47" s="665">
        <f>D45/D46</f>
        <v>1</v>
      </c>
      <c r="E47" s="665">
        <f>E45/E46</f>
        <v>0.67</v>
      </c>
      <c r="F47" s="665">
        <f>F45/F46</f>
        <v>0.589041095890411</v>
      </c>
      <c r="G47" s="665">
        <f>G46/G45</f>
        <v>0.9285714285714286</v>
      </c>
      <c r="H47" s="666" t="e">
        <f>H46/H45</f>
        <v>#DIV/0!</v>
      </c>
      <c r="I47" s="667">
        <f>I45/I46</f>
        <v>0.9595744680851064</v>
      </c>
      <c r="J47" s="178" t="s">
        <v>62</v>
      </c>
    </row>
    <row r="48" spans="1:10" ht="12.75">
      <c r="A48" s="674">
        <v>15</v>
      </c>
      <c r="B48" s="675" t="s">
        <v>16</v>
      </c>
      <c r="C48" s="641">
        <v>105</v>
      </c>
      <c r="D48" s="642">
        <v>1</v>
      </c>
      <c r="E48" s="642">
        <v>26</v>
      </c>
      <c r="F48" s="642">
        <v>20</v>
      </c>
      <c r="G48" s="642">
        <v>8</v>
      </c>
      <c r="H48" s="643">
        <v>1</v>
      </c>
      <c r="I48" s="644">
        <v>161</v>
      </c>
      <c r="J48" s="176" t="s">
        <v>60</v>
      </c>
    </row>
    <row r="49" spans="1:10" ht="12.75">
      <c r="A49" s="670"/>
      <c r="B49" s="671"/>
      <c r="C49" s="660">
        <v>100</v>
      </c>
      <c r="D49" s="649">
        <v>3</v>
      </c>
      <c r="E49" s="649">
        <v>38</v>
      </c>
      <c r="F49" s="649">
        <v>23</v>
      </c>
      <c r="G49" s="649">
        <v>13</v>
      </c>
      <c r="H49" s="661">
        <v>0</v>
      </c>
      <c r="I49" s="651">
        <f>SUM(C49:H49)</f>
        <v>177</v>
      </c>
      <c r="J49" s="177" t="s">
        <v>61</v>
      </c>
    </row>
    <row r="50" spans="1:10" ht="13.5" thickBot="1">
      <c r="A50" s="676"/>
      <c r="B50" s="677"/>
      <c r="C50" s="654">
        <f>C49/C48</f>
        <v>0.9523809523809523</v>
      </c>
      <c r="D50" s="655">
        <f>D48/D49</f>
        <v>0.3333333333333333</v>
      </c>
      <c r="E50" s="655">
        <f>E48/E49</f>
        <v>0.6842105263157895</v>
      </c>
      <c r="F50" s="655">
        <f>F48/F49</f>
        <v>0.8695652173913043</v>
      </c>
      <c r="G50" s="655">
        <f>G48/G49</f>
        <v>0.6153846153846154</v>
      </c>
      <c r="H50" s="656">
        <f>H49/H48</f>
        <v>0</v>
      </c>
      <c r="I50" s="657">
        <f>I48/I49</f>
        <v>0.9096045197740112</v>
      </c>
      <c r="J50" s="178" t="s">
        <v>62</v>
      </c>
    </row>
    <row r="51" spans="1:10" ht="12.75">
      <c r="A51" s="668">
        <v>16</v>
      </c>
      <c r="B51" s="669" t="s">
        <v>17</v>
      </c>
      <c r="C51" s="647">
        <v>27</v>
      </c>
      <c r="D51" s="648">
        <v>6</v>
      </c>
      <c r="E51" s="648">
        <v>9</v>
      </c>
      <c r="F51" s="648">
        <v>9</v>
      </c>
      <c r="G51" s="648">
        <v>6</v>
      </c>
      <c r="H51" s="650">
        <v>1</v>
      </c>
      <c r="I51" s="651">
        <v>58</v>
      </c>
      <c r="J51" s="176" t="s">
        <v>60</v>
      </c>
    </row>
    <row r="52" spans="1:10" ht="12.75">
      <c r="A52" s="670"/>
      <c r="B52" s="671"/>
      <c r="C52" s="660">
        <v>33</v>
      </c>
      <c r="D52" s="649">
        <v>6</v>
      </c>
      <c r="E52" s="649">
        <v>6</v>
      </c>
      <c r="F52" s="649">
        <v>14</v>
      </c>
      <c r="G52" s="649">
        <v>9</v>
      </c>
      <c r="H52" s="661">
        <v>0</v>
      </c>
      <c r="I52" s="651">
        <f>SUM(C52:H52)</f>
        <v>68</v>
      </c>
      <c r="J52" s="177" t="s">
        <v>61</v>
      </c>
    </row>
    <row r="53" spans="1:10" ht="13.5" thickBot="1">
      <c r="A53" s="672"/>
      <c r="B53" s="673"/>
      <c r="C53" s="664">
        <f>C51/C52</f>
        <v>0.8181818181818182</v>
      </c>
      <c r="D53" s="665">
        <f aca="true" t="shared" si="5" ref="D53:I53">D51/D52</f>
        <v>1</v>
      </c>
      <c r="E53" s="665">
        <f>E52/E51</f>
        <v>0.6666666666666666</v>
      </c>
      <c r="F53" s="665">
        <f t="shared" si="5"/>
        <v>0.6428571428571429</v>
      </c>
      <c r="G53" s="665">
        <f t="shared" si="5"/>
        <v>0.6666666666666666</v>
      </c>
      <c r="H53" s="666">
        <v>0</v>
      </c>
      <c r="I53" s="667">
        <f t="shared" si="5"/>
        <v>0.8529411764705882</v>
      </c>
      <c r="J53" s="178" t="s">
        <v>62</v>
      </c>
    </row>
    <row r="54" spans="1:10" ht="12.75">
      <c r="A54" s="639">
        <v>17</v>
      </c>
      <c r="B54" s="640" t="s">
        <v>18</v>
      </c>
      <c r="C54" s="641">
        <v>70</v>
      </c>
      <c r="D54" s="642">
        <v>6</v>
      </c>
      <c r="E54" s="642">
        <v>21</v>
      </c>
      <c r="F54" s="642">
        <v>15</v>
      </c>
      <c r="G54" s="642">
        <v>27</v>
      </c>
      <c r="H54" s="643">
        <v>1</v>
      </c>
      <c r="I54" s="644">
        <v>140</v>
      </c>
      <c r="J54" s="176" t="s">
        <v>60</v>
      </c>
    </row>
    <row r="55" spans="1:10" ht="12.75">
      <c r="A55" s="645"/>
      <c r="B55" s="646"/>
      <c r="C55" s="660">
        <v>68</v>
      </c>
      <c r="D55" s="649">
        <v>6</v>
      </c>
      <c r="E55" s="649">
        <v>22</v>
      </c>
      <c r="F55" s="649">
        <v>15</v>
      </c>
      <c r="G55" s="649">
        <v>26</v>
      </c>
      <c r="H55" s="661">
        <v>0</v>
      </c>
      <c r="I55" s="651">
        <f>SUM(C55:H55)</f>
        <v>137</v>
      </c>
      <c r="J55" s="177" t="s">
        <v>61</v>
      </c>
    </row>
    <row r="56" spans="1:10" ht="13.5" thickBot="1">
      <c r="A56" s="652"/>
      <c r="B56" s="653"/>
      <c r="C56" s="654">
        <f>C55/C54</f>
        <v>0.9714285714285714</v>
      </c>
      <c r="D56" s="655">
        <f>D54/D55</f>
        <v>1</v>
      </c>
      <c r="E56" s="655">
        <f>E54/E55</f>
        <v>0.9545454545454546</v>
      </c>
      <c r="F56" s="655">
        <f>F54/F55</f>
        <v>1</v>
      </c>
      <c r="G56" s="655">
        <f>G55/G54</f>
        <v>0.9629629629629629</v>
      </c>
      <c r="H56" s="656">
        <f>H55/H54</f>
        <v>0</v>
      </c>
      <c r="I56" s="657">
        <f>I55/I54</f>
        <v>0.9785714285714285</v>
      </c>
      <c r="J56" s="178" t="s">
        <v>62</v>
      </c>
    </row>
    <row r="57" spans="1:10" ht="12.75">
      <c r="A57" s="658">
        <v>18</v>
      </c>
      <c r="B57" s="659" t="s">
        <v>19</v>
      </c>
      <c r="C57" s="647">
        <v>27</v>
      </c>
      <c r="D57" s="648">
        <v>17</v>
      </c>
      <c r="E57" s="648">
        <v>10</v>
      </c>
      <c r="F57" s="648">
        <v>16</v>
      </c>
      <c r="G57" s="648">
        <v>10</v>
      </c>
      <c r="H57" s="650">
        <v>1</v>
      </c>
      <c r="I57" s="651">
        <v>81</v>
      </c>
      <c r="J57" s="176" t="s">
        <v>60</v>
      </c>
    </row>
    <row r="58" spans="1:10" ht="12.75">
      <c r="A58" s="645"/>
      <c r="B58" s="646"/>
      <c r="C58" s="660">
        <v>24</v>
      </c>
      <c r="D58" s="649">
        <v>18</v>
      </c>
      <c r="E58" s="649">
        <v>10</v>
      </c>
      <c r="F58" s="649">
        <v>10</v>
      </c>
      <c r="G58" s="649">
        <v>10</v>
      </c>
      <c r="H58" s="661">
        <v>1</v>
      </c>
      <c r="I58" s="651">
        <f>SUM(C58:H58)</f>
        <v>73</v>
      </c>
      <c r="J58" s="177" t="s">
        <v>61</v>
      </c>
    </row>
    <row r="59" spans="1:10" ht="13.5" thickBot="1">
      <c r="A59" s="662"/>
      <c r="B59" s="663"/>
      <c r="C59" s="664">
        <f>C58/C57</f>
        <v>0.8888888888888888</v>
      </c>
      <c r="D59" s="665">
        <f>D57/D58</f>
        <v>0.9444444444444444</v>
      </c>
      <c r="E59" s="665">
        <f>E58/E57</f>
        <v>1</v>
      </c>
      <c r="F59" s="665">
        <f>F58/F57</f>
        <v>0.625</v>
      </c>
      <c r="G59" s="665">
        <f>G57/G58</f>
        <v>1</v>
      </c>
      <c r="H59" s="666">
        <f>H58/H57</f>
        <v>1</v>
      </c>
      <c r="I59" s="667">
        <f>I58/I57</f>
        <v>0.9012345679012346</v>
      </c>
      <c r="J59" s="178" t="s">
        <v>62</v>
      </c>
    </row>
    <row r="60" spans="1:10" ht="12.75">
      <c r="A60" s="674">
        <v>19</v>
      </c>
      <c r="B60" s="675" t="s">
        <v>20</v>
      </c>
      <c r="C60" s="641">
        <v>122</v>
      </c>
      <c r="D60" s="642">
        <v>33</v>
      </c>
      <c r="E60" s="642">
        <v>47</v>
      </c>
      <c r="F60" s="642">
        <v>26</v>
      </c>
      <c r="G60" s="642">
        <v>50</v>
      </c>
      <c r="H60" s="643">
        <v>0</v>
      </c>
      <c r="I60" s="644">
        <v>278</v>
      </c>
      <c r="J60" s="176" t="s">
        <v>60</v>
      </c>
    </row>
    <row r="61" spans="1:10" ht="12.75">
      <c r="A61" s="670"/>
      <c r="B61" s="671"/>
      <c r="C61" s="660">
        <v>118</v>
      </c>
      <c r="D61" s="649">
        <v>37</v>
      </c>
      <c r="E61" s="649">
        <v>45</v>
      </c>
      <c r="F61" s="649">
        <v>32</v>
      </c>
      <c r="G61" s="649">
        <v>49</v>
      </c>
      <c r="H61" s="661">
        <v>0</v>
      </c>
      <c r="I61" s="651">
        <f>SUM(C61:H61)</f>
        <v>281</v>
      </c>
      <c r="J61" s="177" t="s">
        <v>61</v>
      </c>
    </row>
    <row r="62" spans="1:10" ht="13.5" thickBot="1">
      <c r="A62" s="676"/>
      <c r="B62" s="677"/>
      <c r="C62" s="654">
        <f>C61/C60</f>
        <v>0.9672131147540983</v>
      </c>
      <c r="D62" s="655">
        <f>D60/D61</f>
        <v>0.8918918918918919</v>
      </c>
      <c r="E62" s="655">
        <f>E61/E60</f>
        <v>0.9574468085106383</v>
      </c>
      <c r="F62" s="655">
        <f>F60/F61</f>
        <v>0.8125</v>
      </c>
      <c r="G62" s="655">
        <f>G61/G60</f>
        <v>0.98</v>
      </c>
      <c r="H62" s="656" t="e">
        <f>H60/H61</f>
        <v>#DIV/0!</v>
      </c>
      <c r="I62" s="657">
        <f>I60/I61</f>
        <v>0.9893238434163701</v>
      </c>
      <c r="J62" s="178" t="s">
        <v>62</v>
      </c>
    </row>
    <row r="63" spans="1:10" ht="12.75">
      <c r="A63" s="658">
        <v>20</v>
      </c>
      <c r="B63" s="659" t="s">
        <v>21</v>
      </c>
      <c r="C63" s="647">
        <v>94</v>
      </c>
      <c r="D63" s="648">
        <v>52</v>
      </c>
      <c r="E63" s="648">
        <v>39</v>
      </c>
      <c r="F63" s="648">
        <v>38</v>
      </c>
      <c r="G63" s="648">
        <v>25</v>
      </c>
      <c r="H63" s="650">
        <v>0</v>
      </c>
      <c r="I63" s="651">
        <v>248</v>
      </c>
      <c r="J63" s="176" t="s">
        <v>60</v>
      </c>
    </row>
    <row r="64" spans="1:10" ht="12.75">
      <c r="A64" s="645"/>
      <c r="B64" s="646"/>
      <c r="C64" s="660">
        <v>95</v>
      </c>
      <c r="D64" s="649">
        <v>52</v>
      </c>
      <c r="E64" s="649">
        <v>39</v>
      </c>
      <c r="F64" s="649">
        <v>39</v>
      </c>
      <c r="G64" s="649">
        <v>26</v>
      </c>
      <c r="H64" s="661">
        <v>0</v>
      </c>
      <c r="I64" s="651">
        <f>SUM(C64:H64)</f>
        <v>251</v>
      </c>
      <c r="J64" s="177" t="s">
        <v>61</v>
      </c>
    </row>
    <row r="65" spans="1:10" ht="13.5" thickBot="1">
      <c r="A65" s="662"/>
      <c r="B65" s="663"/>
      <c r="C65" s="664">
        <f>C63/C64</f>
        <v>0.9894736842105263</v>
      </c>
      <c r="D65" s="665">
        <f aca="true" t="shared" si="6" ref="D65:I65">D63/D64</f>
        <v>1</v>
      </c>
      <c r="E65" s="665">
        <f t="shared" si="6"/>
        <v>1</v>
      </c>
      <c r="F65" s="665">
        <f t="shared" si="6"/>
        <v>0.9743589743589743</v>
      </c>
      <c r="G65" s="665">
        <f t="shared" si="6"/>
        <v>0.9615384615384616</v>
      </c>
      <c r="H65" s="666" t="e">
        <f t="shared" si="6"/>
        <v>#DIV/0!</v>
      </c>
      <c r="I65" s="667">
        <f t="shared" si="6"/>
        <v>0.9880478087649402</v>
      </c>
      <c r="J65" s="178" t="s">
        <v>62</v>
      </c>
    </row>
    <row r="66" spans="1:10" ht="12.75">
      <c r="A66" s="639">
        <v>21</v>
      </c>
      <c r="B66" s="640" t="s">
        <v>22</v>
      </c>
      <c r="C66" s="641">
        <v>81</v>
      </c>
      <c r="D66" s="642">
        <v>2</v>
      </c>
      <c r="E66" s="642">
        <v>40</v>
      </c>
      <c r="F66" s="642">
        <v>23</v>
      </c>
      <c r="G66" s="642">
        <v>15</v>
      </c>
      <c r="H66" s="643">
        <v>0</v>
      </c>
      <c r="I66" s="644">
        <v>161</v>
      </c>
      <c r="J66" s="176" t="s">
        <v>60</v>
      </c>
    </row>
    <row r="67" spans="1:10" ht="12.75">
      <c r="A67" s="645"/>
      <c r="B67" s="646"/>
      <c r="C67" s="660">
        <v>70</v>
      </c>
      <c r="D67" s="649">
        <v>3</v>
      </c>
      <c r="E67" s="649">
        <v>29</v>
      </c>
      <c r="F67" s="649">
        <v>26</v>
      </c>
      <c r="G67" s="649">
        <v>16</v>
      </c>
      <c r="H67" s="661">
        <v>0</v>
      </c>
      <c r="I67" s="651">
        <f>SUM(C67:H67)</f>
        <v>144</v>
      </c>
      <c r="J67" s="177" t="s">
        <v>61</v>
      </c>
    </row>
    <row r="68" spans="1:10" ht="13.5" thickBot="1">
      <c r="A68" s="652"/>
      <c r="B68" s="653"/>
      <c r="C68" s="654">
        <f>C67/C66</f>
        <v>0.8641975308641975</v>
      </c>
      <c r="D68" s="655">
        <f>D66/D67</f>
        <v>0.6666666666666666</v>
      </c>
      <c r="E68" s="655">
        <f>E67/E66</f>
        <v>0.725</v>
      </c>
      <c r="F68" s="655">
        <f>F66/F67</f>
        <v>0.8846153846153846</v>
      </c>
      <c r="G68" s="655">
        <f>G66/G67</f>
        <v>0.9375</v>
      </c>
      <c r="H68" s="656" t="e">
        <f>H67/H66</f>
        <v>#DIV/0!</v>
      </c>
      <c r="I68" s="657">
        <f>I67/I66</f>
        <v>0.8944099378881988</v>
      </c>
      <c r="J68" s="178" t="s">
        <v>62</v>
      </c>
    </row>
    <row r="69" spans="1:10" ht="12.75">
      <c r="A69" s="658">
        <v>22</v>
      </c>
      <c r="B69" s="659" t="s">
        <v>23</v>
      </c>
      <c r="C69" s="647">
        <v>69</v>
      </c>
      <c r="D69" s="648">
        <v>22</v>
      </c>
      <c r="E69" s="648">
        <v>36</v>
      </c>
      <c r="F69" s="648">
        <v>30</v>
      </c>
      <c r="G69" s="648">
        <v>10</v>
      </c>
      <c r="H69" s="650">
        <v>2</v>
      </c>
      <c r="I69" s="651">
        <v>169</v>
      </c>
      <c r="J69" s="176" t="s">
        <v>60</v>
      </c>
    </row>
    <row r="70" spans="1:10" ht="12.75">
      <c r="A70" s="645"/>
      <c r="B70" s="646"/>
      <c r="C70" s="660">
        <v>58</v>
      </c>
      <c r="D70" s="649">
        <v>13</v>
      </c>
      <c r="E70" s="649">
        <v>26</v>
      </c>
      <c r="F70" s="649">
        <v>37</v>
      </c>
      <c r="G70" s="649">
        <v>24</v>
      </c>
      <c r="H70" s="661">
        <v>1</v>
      </c>
      <c r="I70" s="651">
        <f>SUM(C70:H70)</f>
        <v>159</v>
      </c>
      <c r="J70" s="177" t="s">
        <v>61</v>
      </c>
    </row>
    <row r="71" spans="1:10" ht="13.5" thickBot="1">
      <c r="A71" s="662"/>
      <c r="B71" s="663"/>
      <c r="C71" s="664">
        <f>C70/C69</f>
        <v>0.8405797101449275</v>
      </c>
      <c r="D71" s="665">
        <f>D70/D69</f>
        <v>0.5909090909090909</v>
      </c>
      <c r="E71" s="665">
        <f>E70/E69</f>
        <v>0.7222222222222222</v>
      </c>
      <c r="F71" s="665">
        <f>F69/F70</f>
        <v>0.8108108108108109</v>
      </c>
      <c r="G71" s="665">
        <f>G69/G70</f>
        <v>0.4166666666666667</v>
      </c>
      <c r="H71" s="666">
        <f>H70/H69</f>
        <v>0.5</v>
      </c>
      <c r="I71" s="667">
        <f>I70/I69</f>
        <v>0.9408284023668639</v>
      </c>
      <c r="J71" s="178" t="s">
        <v>62</v>
      </c>
    </row>
    <row r="72" spans="1:10" ht="12.75">
      <c r="A72" s="639">
        <v>23</v>
      </c>
      <c r="B72" s="640" t="s">
        <v>24</v>
      </c>
      <c r="C72" s="641">
        <v>19</v>
      </c>
      <c r="D72" s="642">
        <v>27</v>
      </c>
      <c r="E72" s="642">
        <v>18</v>
      </c>
      <c r="F72" s="642">
        <v>11</v>
      </c>
      <c r="G72" s="642">
        <v>7</v>
      </c>
      <c r="H72" s="643">
        <v>0</v>
      </c>
      <c r="I72" s="644">
        <v>82</v>
      </c>
      <c r="J72" s="176" t="s">
        <v>60</v>
      </c>
    </row>
    <row r="73" spans="1:10" ht="12.75">
      <c r="A73" s="645"/>
      <c r="B73" s="646"/>
      <c r="C73" s="660">
        <v>18</v>
      </c>
      <c r="D73" s="649">
        <v>13</v>
      </c>
      <c r="E73" s="649">
        <v>7</v>
      </c>
      <c r="F73" s="649">
        <v>12</v>
      </c>
      <c r="G73" s="649">
        <v>9</v>
      </c>
      <c r="H73" s="661">
        <v>1</v>
      </c>
      <c r="I73" s="651">
        <f>SUM(C73:H73)</f>
        <v>60</v>
      </c>
      <c r="J73" s="177" t="s">
        <v>61</v>
      </c>
    </row>
    <row r="74" spans="1:10" ht="13.5" thickBot="1">
      <c r="A74" s="652"/>
      <c r="B74" s="653"/>
      <c r="C74" s="654">
        <f>C73/C72</f>
        <v>0.9473684210526315</v>
      </c>
      <c r="D74" s="655">
        <f>D73/D72</f>
        <v>0.48148148148148145</v>
      </c>
      <c r="E74" s="655">
        <f>E73/E72</f>
        <v>0.3888888888888889</v>
      </c>
      <c r="F74" s="655">
        <f>F72/F73</f>
        <v>0.9166666666666666</v>
      </c>
      <c r="G74" s="655">
        <f>G72/G73</f>
        <v>0.7777777777777778</v>
      </c>
      <c r="H74" s="656">
        <v>0</v>
      </c>
      <c r="I74" s="657">
        <f>I73/I72</f>
        <v>0.7317073170731707</v>
      </c>
      <c r="J74" s="178" t="s">
        <v>62</v>
      </c>
    </row>
    <row r="75" spans="1:10" ht="12.75">
      <c r="A75" s="658">
        <v>24</v>
      </c>
      <c r="B75" s="659" t="s">
        <v>25</v>
      </c>
      <c r="C75" s="647">
        <v>43</v>
      </c>
      <c r="D75" s="648">
        <v>10</v>
      </c>
      <c r="E75" s="648">
        <v>27</v>
      </c>
      <c r="F75" s="648">
        <v>38</v>
      </c>
      <c r="G75" s="648">
        <v>31</v>
      </c>
      <c r="H75" s="650">
        <v>0</v>
      </c>
      <c r="I75" s="651">
        <v>149</v>
      </c>
      <c r="J75" s="176" t="s">
        <v>60</v>
      </c>
    </row>
    <row r="76" spans="1:10" ht="12.75">
      <c r="A76" s="645"/>
      <c r="B76" s="646"/>
      <c r="C76" s="660">
        <v>44</v>
      </c>
      <c r="D76" s="649">
        <v>11</v>
      </c>
      <c r="E76" s="649">
        <v>28</v>
      </c>
      <c r="F76" s="649">
        <v>43</v>
      </c>
      <c r="G76" s="649">
        <v>36</v>
      </c>
      <c r="H76" s="661">
        <v>0</v>
      </c>
      <c r="I76" s="651">
        <f>SUM(C76:H76)</f>
        <v>162</v>
      </c>
      <c r="J76" s="177" t="s">
        <v>61</v>
      </c>
    </row>
    <row r="77" spans="1:10" ht="13.5" thickBot="1">
      <c r="A77" s="662"/>
      <c r="B77" s="663"/>
      <c r="C77" s="664">
        <f>C75/C76</f>
        <v>0.9772727272727273</v>
      </c>
      <c r="D77" s="665">
        <f>D75/D76</f>
        <v>0.9090909090909091</v>
      </c>
      <c r="E77" s="665">
        <f>E75/E76</f>
        <v>0.9642857142857143</v>
      </c>
      <c r="F77" s="665">
        <f>F75/F76</f>
        <v>0.8837209302325582</v>
      </c>
      <c r="G77" s="665">
        <f>G75/G76</f>
        <v>0.8611111111111112</v>
      </c>
      <c r="H77" s="666">
        <v>1</v>
      </c>
      <c r="I77" s="667">
        <f>I75/I76</f>
        <v>0.9197530864197531</v>
      </c>
      <c r="J77" s="178" t="s">
        <v>62</v>
      </c>
    </row>
    <row r="78" spans="1:10" ht="12.75">
      <c r="A78" s="639">
        <v>25</v>
      </c>
      <c r="B78" s="640" t="s">
        <v>26</v>
      </c>
      <c r="C78" s="641">
        <v>67</v>
      </c>
      <c r="D78" s="642">
        <v>47</v>
      </c>
      <c r="E78" s="642">
        <v>45</v>
      </c>
      <c r="F78" s="642">
        <v>31</v>
      </c>
      <c r="G78" s="642">
        <v>42</v>
      </c>
      <c r="H78" s="643">
        <v>1</v>
      </c>
      <c r="I78" s="644">
        <v>233</v>
      </c>
      <c r="J78" s="176" t="s">
        <v>60</v>
      </c>
    </row>
    <row r="79" spans="1:10" ht="12.75">
      <c r="A79" s="645"/>
      <c r="B79" s="646"/>
      <c r="C79" s="660">
        <v>58</v>
      </c>
      <c r="D79" s="649">
        <v>48</v>
      </c>
      <c r="E79" s="649">
        <v>46</v>
      </c>
      <c r="F79" s="649">
        <v>30</v>
      </c>
      <c r="G79" s="649">
        <v>47</v>
      </c>
      <c r="H79" s="661">
        <v>0</v>
      </c>
      <c r="I79" s="651">
        <f>SUM(C79:H79)</f>
        <v>229</v>
      </c>
      <c r="J79" s="177" t="s">
        <v>61</v>
      </c>
    </row>
    <row r="80" spans="1:10" ht="13.5" thickBot="1">
      <c r="A80" s="652"/>
      <c r="B80" s="653"/>
      <c r="C80" s="654">
        <f>C79/C78</f>
        <v>0.8656716417910447</v>
      </c>
      <c r="D80" s="655">
        <f>D78/D79</f>
        <v>0.9791666666666666</v>
      </c>
      <c r="E80" s="655">
        <f>E78/E79</f>
        <v>0.9782608695652174</v>
      </c>
      <c r="F80" s="655">
        <f>F79/F78</f>
        <v>0.967741935483871</v>
      </c>
      <c r="G80" s="655">
        <f>G78/G79</f>
        <v>0.8936170212765957</v>
      </c>
      <c r="H80" s="656">
        <f>H79/H78</f>
        <v>0</v>
      </c>
      <c r="I80" s="657">
        <f>I79/I78</f>
        <v>0.9828326180257511</v>
      </c>
      <c r="J80" s="178" t="s">
        <v>62</v>
      </c>
    </row>
    <row r="81" spans="1:10" ht="13.5" customHeight="1">
      <c r="A81" s="658">
        <v>26</v>
      </c>
      <c r="B81" s="678" t="s">
        <v>65</v>
      </c>
      <c r="C81" s="647">
        <v>95</v>
      </c>
      <c r="D81" s="648">
        <v>58</v>
      </c>
      <c r="E81" s="648">
        <v>19</v>
      </c>
      <c r="F81" s="648">
        <v>78</v>
      </c>
      <c r="G81" s="648">
        <v>181</v>
      </c>
      <c r="H81" s="650">
        <v>12</v>
      </c>
      <c r="I81" s="651">
        <v>443</v>
      </c>
      <c r="J81" s="176" t="s">
        <v>60</v>
      </c>
    </row>
    <row r="82" spans="1:10" ht="13.5" customHeight="1">
      <c r="A82" s="662"/>
      <c r="B82" s="679"/>
      <c r="C82" s="660">
        <v>91</v>
      </c>
      <c r="D82" s="649">
        <v>47</v>
      </c>
      <c r="E82" s="649">
        <v>11</v>
      </c>
      <c r="F82" s="649">
        <v>122</v>
      </c>
      <c r="G82" s="649">
        <v>121</v>
      </c>
      <c r="H82" s="661">
        <v>15</v>
      </c>
      <c r="I82" s="651">
        <f>SUM(C82:H82)</f>
        <v>407</v>
      </c>
      <c r="J82" s="177" t="s">
        <v>61</v>
      </c>
    </row>
    <row r="83" spans="1:10" ht="13.5" customHeight="1" thickBot="1">
      <c r="A83" s="662"/>
      <c r="B83" s="679"/>
      <c r="C83" s="664">
        <f aca="true" t="shared" si="7" ref="C83:I83">C82/C81</f>
        <v>0.9578947368421052</v>
      </c>
      <c r="D83" s="665">
        <f t="shared" si="7"/>
        <v>0.8103448275862069</v>
      </c>
      <c r="E83" s="665">
        <f t="shared" si="7"/>
        <v>0.5789473684210527</v>
      </c>
      <c r="F83" s="665">
        <f>F81/F82</f>
        <v>0.639344262295082</v>
      </c>
      <c r="G83" s="665">
        <f t="shared" si="7"/>
        <v>0.6685082872928176</v>
      </c>
      <c r="H83" s="666">
        <f>H81/H82</f>
        <v>0.8</v>
      </c>
      <c r="I83" s="667">
        <f t="shared" si="7"/>
        <v>0.9187358916478555</v>
      </c>
      <c r="J83" s="178" t="s">
        <v>62</v>
      </c>
    </row>
    <row r="84" spans="1:10" ht="13.5" customHeight="1">
      <c r="A84" s="639">
        <v>27</v>
      </c>
      <c r="B84" s="680" t="s">
        <v>52</v>
      </c>
      <c r="C84" s="641">
        <v>7</v>
      </c>
      <c r="D84" s="642">
        <v>0</v>
      </c>
      <c r="E84" s="642">
        <v>0</v>
      </c>
      <c r="F84" s="642">
        <v>0</v>
      </c>
      <c r="G84" s="879">
        <v>0</v>
      </c>
      <c r="H84" s="643">
        <v>0</v>
      </c>
      <c r="I84" s="644">
        <v>7</v>
      </c>
      <c r="J84" s="176" t="s">
        <v>60</v>
      </c>
    </row>
    <row r="85" spans="1:10" ht="13.5" customHeight="1">
      <c r="A85" s="681"/>
      <c r="B85" s="682"/>
      <c r="C85" s="660">
        <v>0</v>
      </c>
      <c r="D85" s="649">
        <v>0</v>
      </c>
      <c r="E85" s="649">
        <v>0</v>
      </c>
      <c r="F85" s="649">
        <v>0</v>
      </c>
      <c r="G85" s="880">
        <v>0</v>
      </c>
      <c r="H85" s="661">
        <v>0</v>
      </c>
      <c r="I85" s="683">
        <v>0</v>
      </c>
      <c r="J85" s="177" t="s">
        <v>61</v>
      </c>
    </row>
    <row r="86" spans="1:10" ht="12.75" customHeight="1" thickBot="1">
      <c r="A86" s="652"/>
      <c r="B86" s="684"/>
      <c r="C86" s="654">
        <v>0</v>
      </c>
      <c r="D86" s="655">
        <v>0</v>
      </c>
      <c r="E86" s="655">
        <v>0</v>
      </c>
      <c r="F86" s="881">
        <v>0</v>
      </c>
      <c r="G86" s="882">
        <v>0</v>
      </c>
      <c r="H86" s="656">
        <v>0</v>
      </c>
      <c r="I86" s="657">
        <v>0</v>
      </c>
      <c r="J86" s="178" t="s">
        <v>62</v>
      </c>
    </row>
    <row r="87" spans="1:10" ht="13.5" thickBot="1">
      <c r="A87" s="1044" t="s">
        <v>121</v>
      </c>
      <c r="B87" s="1045"/>
      <c r="C87" s="883">
        <f aca="true" t="shared" si="8" ref="C87:I88">C6+C9+C12+C15+C18+C21+C24+C27+C30+C33+C36+C39+C42+C45+C48+C51+C54+C57+C60+C63+C66+C69+C72+C75+C78+C81+C84</f>
        <v>2201</v>
      </c>
      <c r="D87" s="884">
        <f t="shared" si="8"/>
        <v>691</v>
      </c>
      <c r="E87" s="884">
        <f t="shared" si="8"/>
        <v>908</v>
      </c>
      <c r="F87" s="885">
        <f t="shared" si="8"/>
        <v>875</v>
      </c>
      <c r="G87" s="884">
        <f t="shared" si="8"/>
        <v>940</v>
      </c>
      <c r="H87" s="886">
        <f t="shared" si="8"/>
        <v>41</v>
      </c>
      <c r="I87" s="887">
        <f t="shared" si="8"/>
        <v>5656</v>
      </c>
      <c r="J87" s="888" t="s">
        <v>60</v>
      </c>
    </row>
    <row r="88" spans="1:10" ht="13.5" thickBot="1">
      <c r="A88" s="1046"/>
      <c r="B88" s="1047"/>
      <c r="C88" s="883">
        <f>C7+C10+C13+C16+C19+C22+C25+C28+C31+C34+C37+C40+C43+C46+C49+C52+C55+C58+C61+C64+C67+C70+C73+C76+C79+C82+C85</f>
        <v>2127</v>
      </c>
      <c r="D88" s="884">
        <f t="shared" si="8"/>
        <v>665</v>
      </c>
      <c r="E88" s="884">
        <f t="shared" si="8"/>
        <v>1019</v>
      </c>
      <c r="F88" s="885">
        <f t="shared" si="8"/>
        <v>1064</v>
      </c>
      <c r="G88" s="884">
        <f t="shared" si="8"/>
        <v>979</v>
      </c>
      <c r="H88" s="886">
        <f t="shared" si="8"/>
        <v>42</v>
      </c>
      <c r="I88" s="887">
        <f t="shared" si="8"/>
        <v>5896</v>
      </c>
      <c r="J88" s="889" t="s">
        <v>61</v>
      </c>
    </row>
    <row r="89" spans="1:10" ht="13.5" thickBot="1">
      <c r="A89" s="1048"/>
      <c r="B89" s="1049"/>
      <c r="C89" s="890">
        <f>C88/C87</f>
        <v>0.9663789186733303</v>
      </c>
      <c r="D89" s="891">
        <f>D88/D87</f>
        <v>0.9623733719247467</v>
      </c>
      <c r="E89" s="891">
        <f>E87/E88</f>
        <v>0.8910696761530913</v>
      </c>
      <c r="F89" s="892">
        <f>F87/F88</f>
        <v>0.8223684210526315</v>
      </c>
      <c r="G89" s="891">
        <f>G87/G88</f>
        <v>0.9601634320735445</v>
      </c>
      <c r="H89" s="893">
        <f>H87/H88</f>
        <v>0.9761904761904762</v>
      </c>
      <c r="I89" s="894">
        <f>I87/I88</f>
        <v>0.9592944369063772</v>
      </c>
      <c r="J89" s="889" t="s">
        <v>62</v>
      </c>
    </row>
  </sheetData>
  <sheetProtection/>
  <mergeCells count="13">
    <mergeCell ref="A2:I2"/>
    <mergeCell ref="A3:B3"/>
    <mergeCell ref="C3:H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87:B89"/>
  </mergeCells>
  <printOptions/>
  <pageMargins left="0" right="2.24" top="0" bottom="0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50">
      <pane ySplit="6" topLeftCell="A207" activePane="bottomLeft" state="frozen"/>
      <selection pane="topLeft" activeCell="A150" sqref="A150"/>
      <selection pane="bottomLeft" activeCell="H197" sqref="H197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5" width="7.28125" style="0" customWidth="1"/>
    <col min="6" max="6" width="7.57421875" style="0" customWidth="1"/>
    <col min="7" max="18" width="7.28125" style="0" customWidth="1"/>
    <col min="19" max="19" width="8.140625" style="0" customWidth="1"/>
    <col min="20" max="20" width="8.57421875" style="0" customWidth="1"/>
    <col min="21" max="21" width="8.28125" style="0" customWidth="1"/>
    <col min="22" max="22" width="16.57421875" style="0" customWidth="1"/>
  </cols>
  <sheetData>
    <row r="1" spans="3:20" ht="15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ht="17.25" customHeight="1">
      <c r="A2" s="927" t="s">
        <v>83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</row>
    <row r="3" spans="1:21" ht="9.75" customHeight="1">
      <c r="A3" s="442"/>
      <c r="B3" s="442"/>
      <c r="C3" s="928" t="s">
        <v>68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443"/>
      <c r="T3" s="443"/>
      <c r="U3" s="443"/>
    </row>
    <row r="4" spans="1:21" ht="13.5" customHeight="1" thickBot="1">
      <c r="A4" s="930" t="s">
        <v>64</v>
      </c>
      <c r="B4" s="930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443"/>
      <c r="T4" s="443"/>
      <c r="U4" s="443"/>
    </row>
    <row r="5" spans="1:21" ht="13.5" thickBot="1">
      <c r="A5" s="931" t="s">
        <v>0</v>
      </c>
      <c r="B5" s="931" t="s">
        <v>1</v>
      </c>
      <c r="C5" s="935" t="s">
        <v>84</v>
      </c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7" t="s">
        <v>85</v>
      </c>
      <c r="T5" s="938"/>
      <c r="U5" s="939"/>
    </row>
    <row r="6" spans="1:21" ht="13.5" customHeight="1" thickBot="1">
      <c r="A6" s="932"/>
      <c r="B6" s="932"/>
      <c r="C6" s="935" t="s">
        <v>86</v>
      </c>
      <c r="D6" s="942"/>
      <c r="E6" s="935" t="s">
        <v>87</v>
      </c>
      <c r="F6" s="942"/>
      <c r="G6" s="935" t="s">
        <v>88</v>
      </c>
      <c r="H6" s="942"/>
      <c r="I6" s="935" t="s">
        <v>89</v>
      </c>
      <c r="J6" s="942"/>
      <c r="K6" s="935" t="s">
        <v>90</v>
      </c>
      <c r="L6" s="942"/>
      <c r="M6" s="935" t="s">
        <v>91</v>
      </c>
      <c r="N6" s="942"/>
      <c r="O6" s="935" t="s">
        <v>92</v>
      </c>
      <c r="P6" s="942"/>
      <c r="Q6" s="935" t="s">
        <v>93</v>
      </c>
      <c r="R6" s="942"/>
      <c r="S6" s="934"/>
      <c r="T6" s="940"/>
      <c r="U6" s="941"/>
    </row>
    <row r="7" spans="1:21" ht="13.5" thickBot="1">
      <c r="A7" s="933"/>
      <c r="B7" s="934"/>
      <c r="C7" s="444" t="s">
        <v>76</v>
      </c>
      <c r="D7" s="445" t="s">
        <v>77</v>
      </c>
      <c r="E7" s="446" t="s">
        <v>76</v>
      </c>
      <c r="F7" s="447" t="s">
        <v>77</v>
      </c>
      <c r="G7" s="444" t="s">
        <v>76</v>
      </c>
      <c r="H7" s="445" t="s">
        <v>77</v>
      </c>
      <c r="I7" s="446" t="s">
        <v>76</v>
      </c>
      <c r="J7" s="447" t="s">
        <v>77</v>
      </c>
      <c r="K7" s="444" t="s">
        <v>76</v>
      </c>
      <c r="L7" s="445" t="s">
        <v>77</v>
      </c>
      <c r="M7" s="446" t="s">
        <v>76</v>
      </c>
      <c r="N7" s="447" t="s">
        <v>77</v>
      </c>
      <c r="O7" s="444" t="s">
        <v>76</v>
      </c>
      <c r="P7" s="445" t="s">
        <v>77</v>
      </c>
      <c r="Q7" s="444" t="s">
        <v>76</v>
      </c>
      <c r="R7" s="445" t="s">
        <v>77</v>
      </c>
      <c r="S7" s="444" t="s">
        <v>76</v>
      </c>
      <c r="T7" s="448" t="s">
        <v>77</v>
      </c>
      <c r="U7" s="449" t="s">
        <v>94</v>
      </c>
    </row>
    <row r="8" spans="1:21" s="25" customFormat="1" ht="12.75">
      <c r="A8" s="194">
        <v>1</v>
      </c>
      <c r="B8" s="450" t="s">
        <v>2</v>
      </c>
      <c r="C8" s="451">
        <v>0</v>
      </c>
      <c r="D8" s="452">
        <v>0</v>
      </c>
      <c r="E8" s="453">
        <v>0</v>
      </c>
      <c r="F8" s="454">
        <v>0</v>
      </c>
      <c r="G8" s="455">
        <v>1</v>
      </c>
      <c r="H8" s="452">
        <v>0</v>
      </c>
      <c r="I8" s="453">
        <v>10</v>
      </c>
      <c r="J8" s="454">
        <v>5</v>
      </c>
      <c r="K8" s="455">
        <v>13</v>
      </c>
      <c r="L8" s="452">
        <v>1</v>
      </c>
      <c r="M8" s="453">
        <v>14</v>
      </c>
      <c r="N8" s="454">
        <v>1</v>
      </c>
      <c r="O8" s="455">
        <v>13</v>
      </c>
      <c r="P8" s="452">
        <v>1</v>
      </c>
      <c r="Q8" s="456">
        <v>3</v>
      </c>
      <c r="R8" s="457">
        <v>3</v>
      </c>
      <c r="S8" s="458">
        <f aca="true" t="shared" si="0" ref="S8:T35">C8+E8+G8+I8+K8+M8+O8+Q8</f>
        <v>54</v>
      </c>
      <c r="T8" s="459">
        <f t="shared" si="0"/>
        <v>11</v>
      </c>
      <c r="U8" s="460">
        <f aca="true" t="shared" si="1" ref="U8:U35">S8+T8</f>
        <v>65</v>
      </c>
    </row>
    <row r="9" spans="1:21" s="25" customFormat="1" ht="12.75">
      <c r="A9" s="45">
        <v>2</v>
      </c>
      <c r="B9" s="450" t="s">
        <v>3</v>
      </c>
      <c r="C9" s="451">
        <v>0</v>
      </c>
      <c r="D9" s="452">
        <v>0</v>
      </c>
      <c r="E9" s="453">
        <v>0</v>
      </c>
      <c r="F9" s="454">
        <v>0</v>
      </c>
      <c r="G9" s="455">
        <v>2</v>
      </c>
      <c r="H9" s="452">
        <v>0</v>
      </c>
      <c r="I9" s="453">
        <v>13</v>
      </c>
      <c r="J9" s="454">
        <v>6</v>
      </c>
      <c r="K9" s="455">
        <v>17</v>
      </c>
      <c r="L9" s="452">
        <v>4</v>
      </c>
      <c r="M9" s="453">
        <v>11</v>
      </c>
      <c r="N9" s="454">
        <v>2</v>
      </c>
      <c r="O9" s="455">
        <v>9</v>
      </c>
      <c r="P9" s="452">
        <v>0</v>
      </c>
      <c r="Q9" s="453">
        <v>3</v>
      </c>
      <c r="R9" s="454">
        <v>3</v>
      </c>
      <c r="S9" s="461">
        <f t="shared" si="0"/>
        <v>55</v>
      </c>
      <c r="T9" s="462">
        <f t="shared" si="0"/>
        <v>15</v>
      </c>
      <c r="U9" s="463">
        <f t="shared" si="1"/>
        <v>70</v>
      </c>
    </row>
    <row r="10" spans="1:21" s="25" customFormat="1" ht="12.75">
      <c r="A10" s="45">
        <v>3</v>
      </c>
      <c r="B10" s="450" t="s">
        <v>4</v>
      </c>
      <c r="C10" s="451">
        <v>0</v>
      </c>
      <c r="D10" s="452">
        <v>0</v>
      </c>
      <c r="E10" s="453">
        <v>1</v>
      </c>
      <c r="F10" s="454">
        <v>0</v>
      </c>
      <c r="G10" s="455">
        <v>5</v>
      </c>
      <c r="H10" s="452">
        <v>4</v>
      </c>
      <c r="I10" s="453">
        <v>32</v>
      </c>
      <c r="J10" s="454">
        <v>16</v>
      </c>
      <c r="K10" s="455">
        <v>50</v>
      </c>
      <c r="L10" s="452">
        <v>21</v>
      </c>
      <c r="M10" s="453">
        <v>31</v>
      </c>
      <c r="N10" s="454">
        <v>17</v>
      </c>
      <c r="O10" s="455">
        <v>24</v>
      </c>
      <c r="P10" s="452">
        <v>11</v>
      </c>
      <c r="Q10" s="453">
        <v>10</v>
      </c>
      <c r="R10" s="454">
        <v>2</v>
      </c>
      <c r="S10" s="461">
        <f t="shared" si="0"/>
        <v>153</v>
      </c>
      <c r="T10" s="462">
        <f t="shared" si="0"/>
        <v>71</v>
      </c>
      <c r="U10" s="463">
        <f t="shared" si="1"/>
        <v>224</v>
      </c>
    </row>
    <row r="11" spans="1:21" s="25" customFormat="1" ht="12.75">
      <c r="A11" s="45">
        <v>4</v>
      </c>
      <c r="B11" s="450" t="s">
        <v>5</v>
      </c>
      <c r="C11" s="451">
        <v>0</v>
      </c>
      <c r="D11" s="452">
        <v>0</v>
      </c>
      <c r="E11" s="453">
        <v>0</v>
      </c>
      <c r="F11" s="454">
        <v>0</v>
      </c>
      <c r="G11" s="455">
        <v>6</v>
      </c>
      <c r="H11" s="452">
        <v>1</v>
      </c>
      <c r="I11" s="453">
        <v>24</v>
      </c>
      <c r="J11" s="454">
        <v>6</v>
      </c>
      <c r="K11" s="455">
        <v>40</v>
      </c>
      <c r="L11" s="452">
        <v>16</v>
      </c>
      <c r="M11" s="453">
        <v>32</v>
      </c>
      <c r="N11" s="454">
        <v>6</v>
      </c>
      <c r="O11" s="455">
        <v>11</v>
      </c>
      <c r="P11" s="452">
        <v>4</v>
      </c>
      <c r="Q11" s="453">
        <v>4</v>
      </c>
      <c r="R11" s="454">
        <v>3</v>
      </c>
      <c r="S11" s="461">
        <f t="shared" si="0"/>
        <v>117</v>
      </c>
      <c r="T11" s="462">
        <f t="shared" si="0"/>
        <v>36</v>
      </c>
      <c r="U11" s="463">
        <f t="shared" si="1"/>
        <v>153</v>
      </c>
    </row>
    <row r="12" spans="1:21" ht="12.75">
      <c r="A12" s="45">
        <v>5</v>
      </c>
      <c r="B12" s="450" t="s">
        <v>6</v>
      </c>
      <c r="C12" s="451">
        <v>0</v>
      </c>
      <c r="D12" s="452">
        <v>0</v>
      </c>
      <c r="E12" s="453">
        <v>0</v>
      </c>
      <c r="F12" s="454">
        <v>0</v>
      </c>
      <c r="G12" s="455">
        <v>3</v>
      </c>
      <c r="H12" s="452">
        <v>3</v>
      </c>
      <c r="I12" s="453">
        <v>20</v>
      </c>
      <c r="J12" s="454">
        <v>9</v>
      </c>
      <c r="K12" s="455">
        <v>24</v>
      </c>
      <c r="L12" s="452">
        <v>4</v>
      </c>
      <c r="M12" s="453">
        <v>16</v>
      </c>
      <c r="N12" s="454">
        <v>1</v>
      </c>
      <c r="O12" s="455">
        <v>13</v>
      </c>
      <c r="P12" s="452">
        <v>1</v>
      </c>
      <c r="Q12" s="453">
        <v>6</v>
      </c>
      <c r="R12" s="454">
        <v>10</v>
      </c>
      <c r="S12" s="461">
        <f t="shared" si="0"/>
        <v>82</v>
      </c>
      <c r="T12" s="462">
        <f t="shared" si="0"/>
        <v>28</v>
      </c>
      <c r="U12" s="463">
        <f t="shared" si="1"/>
        <v>110</v>
      </c>
    </row>
    <row r="13" spans="1:21" s="25" customFormat="1" ht="12.75">
      <c r="A13" s="45">
        <v>6</v>
      </c>
      <c r="B13" s="450" t="s">
        <v>7</v>
      </c>
      <c r="C13" s="451">
        <v>0</v>
      </c>
      <c r="D13" s="452">
        <v>0</v>
      </c>
      <c r="E13" s="453">
        <v>0</v>
      </c>
      <c r="F13" s="454">
        <v>0</v>
      </c>
      <c r="G13" s="455">
        <v>4</v>
      </c>
      <c r="H13" s="452">
        <v>4</v>
      </c>
      <c r="I13" s="453">
        <v>11</v>
      </c>
      <c r="J13" s="454">
        <v>6</v>
      </c>
      <c r="K13" s="455">
        <v>24</v>
      </c>
      <c r="L13" s="452">
        <v>8</v>
      </c>
      <c r="M13" s="453">
        <v>17</v>
      </c>
      <c r="N13" s="454">
        <v>2</v>
      </c>
      <c r="O13" s="455">
        <v>16</v>
      </c>
      <c r="P13" s="452">
        <v>2</v>
      </c>
      <c r="Q13" s="453">
        <v>0</v>
      </c>
      <c r="R13" s="454">
        <v>2</v>
      </c>
      <c r="S13" s="461">
        <f t="shared" si="0"/>
        <v>72</v>
      </c>
      <c r="T13" s="462">
        <f t="shared" si="0"/>
        <v>24</v>
      </c>
      <c r="U13" s="463">
        <f t="shared" si="1"/>
        <v>96</v>
      </c>
    </row>
    <row r="14" spans="1:21" s="25" customFormat="1" ht="12.75">
      <c r="A14" s="45">
        <v>7</v>
      </c>
      <c r="B14" s="450" t="s">
        <v>8</v>
      </c>
      <c r="C14" s="451">
        <v>1</v>
      </c>
      <c r="D14" s="452">
        <v>0</v>
      </c>
      <c r="E14" s="453">
        <v>1</v>
      </c>
      <c r="F14" s="454">
        <v>0</v>
      </c>
      <c r="G14" s="455">
        <v>2</v>
      </c>
      <c r="H14" s="452">
        <v>6</v>
      </c>
      <c r="I14" s="453">
        <v>23</v>
      </c>
      <c r="J14" s="454">
        <v>5</v>
      </c>
      <c r="K14" s="455">
        <v>32</v>
      </c>
      <c r="L14" s="452">
        <v>6</v>
      </c>
      <c r="M14" s="453">
        <v>20</v>
      </c>
      <c r="N14" s="454">
        <v>3</v>
      </c>
      <c r="O14" s="455">
        <v>11</v>
      </c>
      <c r="P14" s="452">
        <v>1</v>
      </c>
      <c r="Q14" s="453">
        <v>7</v>
      </c>
      <c r="R14" s="454">
        <v>2</v>
      </c>
      <c r="S14" s="461">
        <f t="shared" si="0"/>
        <v>97</v>
      </c>
      <c r="T14" s="462">
        <f t="shared" si="0"/>
        <v>23</v>
      </c>
      <c r="U14" s="463">
        <f t="shared" si="1"/>
        <v>120</v>
      </c>
    </row>
    <row r="15" spans="1:21" s="25" customFormat="1" ht="12.75">
      <c r="A15" s="45">
        <v>8</v>
      </c>
      <c r="B15" s="450" t="s">
        <v>9</v>
      </c>
      <c r="C15" s="451">
        <v>0</v>
      </c>
      <c r="D15" s="452">
        <v>0</v>
      </c>
      <c r="E15" s="453">
        <v>0</v>
      </c>
      <c r="F15" s="454">
        <v>0</v>
      </c>
      <c r="G15" s="455">
        <v>3</v>
      </c>
      <c r="H15" s="452">
        <v>0</v>
      </c>
      <c r="I15" s="453">
        <v>8</v>
      </c>
      <c r="J15" s="454">
        <v>3</v>
      </c>
      <c r="K15" s="455">
        <v>18</v>
      </c>
      <c r="L15" s="452">
        <v>2</v>
      </c>
      <c r="M15" s="453">
        <v>16</v>
      </c>
      <c r="N15" s="454">
        <v>0</v>
      </c>
      <c r="O15" s="455">
        <v>11</v>
      </c>
      <c r="P15" s="452">
        <v>2</v>
      </c>
      <c r="Q15" s="453">
        <v>8</v>
      </c>
      <c r="R15" s="454">
        <v>4</v>
      </c>
      <c r="S15" s="461">
        <f t="shared" si="0"/>
        <v>64</v>
      </c>
      <c r="T15" s="462">
        <f t="shared" si="0"/>
        <v>11</v>
      </c>
      <c r="U15" s="463">
        <f t="shared" si="1"/>
        <v>75</v>
      </c>
    </row>
    <row r="16" spans="1:21" s="25" customFormat="1" ht="12.75">
      <c r="A16" s="45">
        <v>9</v>
      </c>
      <c r="B16" s="450" t="s">
        <v>10</v>
      </c>
      <c r="C16" s="451">
        <v>0</v>
      </c>
      <c r="D16" s="452">
        <v>0</v>
      </c>
      <c r="E16" s="453">
        <v>0</v>
      </c>
      <c r="F16" s="454">
        <v>0</v>
      </c>
      <c r="G16" s="455">
        <v>5</v>
      </c>
      <c r="H16" s="452">
        <v>2</v>
      </c>
      <c r="I16" s="453">
        <v>22</v>
      </c>
      <c r="J16" s="454">
        <v>6</v>
      </c>
      <c r="K16" s="455">
        <v>30</v>
      </c>
      <c r="L16" s="452">
        <v>11</v>
      </c>
      <c r="M16" s="453">
        <v>19</v>
      </c>
      <c r="N16" s="454">
        <v>2</v>
      </c>
      <c r="O16" s="455">
        <v>15</v>
      </c>
      <c r="P16" s="452">
        <v>3</v>
      </c>
      <c r="Q16" s="453">
        <v>2</v>
      </c>
      <c r="R16" s="454">
        <v>2</v>
      </c>
      <c r="S16" s="461">
        <f t="shared" si="0"/>
        <v>93</v>
      </c>
      <c r="T16" s="462">
        <f t="shared" si="0"/>
        <v>26</v>
      </c>
      <c r="U16" s="463">
        <f t="shared" si="1"/>
        <v>119</v>
      </c>
    </row>
    <row r="17" spans="1:21" s="25" customFormat="1" ht="12.75">
      <c r="A17" s="45">
        <v>10</v>
      </c>
      <c r="B17" s="450" t="s">
        <v>11</v>
      </c>
      <c r="C17" s="451">
        <v>0</v>
      </c>
      <c r="D17" s="452">
        <v>0</v>
      </c>
      <c r="E17" s="453">
        <v>0</v>
      </c>
      <c r="F17" s="454">
        <v>0</v>
      </c>
      <c r="G17" s="455">
        <v>2</v>
      </c>
      <c r="H17" s="452">
        <v>1</v>
      </c>
      <c r="I17" s="453">
        <v>11</v>
      </c>
      <c r="J17" s="454">
        <v>7</v>
      </c>
      <c r="K17" s="455">
        <v>15</v>
      </c>
      <c r="L17" s="452">
        <v>4</v>
      </c>
      <c r="M17" s="453">
        <v>17</v>
      </c>
      <c r="N17" s="454">
        <v>3</v>
      </c>
      <c r="O17" s="455">
        <v>6</v>
      </c>
      <c r="P17" s="452">
        <v>0</v>
      </c>
      <c r="Q17" s="453">
        <v>1</v>
      </c>
      <c r="R17" s="454">
        <v>6</v>
      </c>
      <c r="S17" s="461">
        <f t="shared" si="0"/>
        <v>52</v>
      </c>
      <c r="T17" s="462">
        <f t="shared" si="0"/>
        <v>21</v>
      </c>
      <c r="U17" s="463">
        <f t="shared" si="1"/>
        <v>73</v>
      </c>
    </row>
    <row r="18" spans="1:21" s="25" customFormat="1" ht="12.75">
      <c r="A18" s="45">
        <v>11</v>
      </c>
      <c r="B18" s="450" t="s">
        <v>12</v>
      </c>
      <c r="C18" s="451">
        <v>0</v>
      </c>
      <c r="D18" s="452">
        <v>0</v>
      </c>
      <c r="E18" s="453">
        <v>0</v>
      </c>
      <c r="F18" s="454">
        <v>0</v>
      </c>
      <c r="G18" s="455">
        <v>1</v>
      </c>
      <c r="H18" s="452">
        <v>1</v>
      </c>
      <c r="I18" s="453">
        <v>8</v>
      </c>
      <c r="J18" s="454">
        <v>4</v>
      </c>
      <c r="K18" s="455">
        <v>9</v>
      </c>
      <c r="L18" s="452">
        <v>5</v>
      </c>
      <c r="M18" s="453">
        <v>12</v>
      </c>
      <c r="N18" s="454">
        <v>1</v>
      </c>
      <c r="O18" s="455">
        <v>5</v>
      </c>
      <c r="P18" s="452">
        <v>3</v>
      </c>
      <c r="Q18" s="453">
        <v>3</v>
      </c>
      <c r="R18" s="454">
        <v>0</v>
      </c>
      <c r="S18" s="461">
        <f t="shared" si="0"/>
        <v>38</v>
      </c>
      <c r="T18" s="462">
        <f t="shared" si="0"/>
        <v>14</v>
      </c>
      <c r="U18" s="463">
        <f t="shared" si="1"/>
        <v>52</v>
      </c>
    </row>
    <row r="19" spans="1:21" s="25" customFormat="1" ht="12.75">
      <c r="A19" s="45">
        <v>12</v>
      </c>
      <c r="B19" s="450" t="s">
        <v>13</v>
      </c>
      <c r="C19" s="451">
        <v>0</v>
      </c>
      <c r="D19" s="452">
        <v>0</v>
      </c>
      <c r="E19" s="453">
        <v>0</v>
      </c>
      <c r="F19" s="454">
        <v>0</v>
      </c>
      <c r="G19" s="455">
        <v>4</v>
      </c>
      <c r="H19" s="452">
        <v>4</v>
      </c>
      <c r="I19" s="453">
        <v>19</v>
      </c>
      <c r="J19" s="454">
        <v>9</v>
      </c>
      <c r="K19" s="455">
        <v>27</v>
      </c>
      <c r="L19" s="452">
        <v>6</v>
      </c>
      <c r="M19" s="453">
        <v>30</v>
      </c>
      <c r="N19" s="454">
        <v>3</v>
      </c>
      <c r="O19" s="455">
        <v>25</v>
      </c>
      <c r="P19" s="452">
        <v>3</v>
      </c>
      <c r="Q19" s="453">
        <v>14</v>
      </c>
      <c r="R19" s="454">
        <v>6</v>
      </c>
      <c r="S19" s="461">
        <f t="shared" si="0"/>
        <v>119</v>
      </c>
      <c r="T19" s="462">
        <f t="shared" si="0"/>
        <v>31</v>
      </c>
      <c r="U19" s="463">
        <f t="shared" si="1"/>
        <v>150</v>
      </c>
    </row>
    <row r="20" spans="1:23" s="25" customFormat="1" ht="12.75">
      <c r="A20" s="45">
        <v>13</v>
      </c>
      <c r="B20" s="450" t="s">
        <v>14</v>
      </c>
      <c r="C20" s="451">
        <v>0</v>
      </c>
      <c r="D20" s="452">
        <v>0</v>
      </c>
      <c r="E20" s="453">
        <v>0</v>
      </c>
      <c r="F20" s="454">
        <v>0</v>
      </c>
      <c r="G20" s="455">
        <v>2</v>
      </c>
      <c r="H20" s="452">
        <v>7</v>
      </c>
      <c r="I20" s="453">
        <v>16</v>
      </c>
      <c r="J20" s="454">
        <v>7</v>
      </c>
      <c r="K20" s="455">
        <v>16</v>
      </c>
      <c r="L20" s="452">
        <v>4</v>
      </c>
      <c r="M20" s="453">
        <v>15</v>
      </c>
      <c r="N20" s="454">
        <v>4</v>
      </c>
      <c r="O20" s="455">
        <v>6</v>
      </c>
      <c r="P20" s="452">
        <v>1</v>
      </c>
      <c r="Q20" s="453">
        <v>0</v>
      </c>
      <c r="R20" s="454">
        <v>1</v>
      </c>
      <c r="S20" s="461">
        <f t="shared" si="0"/>
        <v>55</v>
      </c>
      <c r="T20" s="462">
        <f t="shared" si="0"/>
        <v>24</v>
      </c>
      <c r="U20" s="463">
        <f t="shared" si="1"/>
        <v>79</v>
      </c>
      <c r="W20" s="25" t="s">
        <v>50</v>
      </c>
    </row>
    <row r="21" spans="1:21" s="25" customFormat="1" ht="12.75">
      <c r="A21" s="45">
        <v>14</v>
      </c>
      <c r="B21" s="450" t="s">
        <v>15</v>
      </c>
      <c r="C21" s="451">
        <v>0</v>
      </c>
      <c r="D21" s="452">
        <v>1</v>
      </c>
      <c r="E21" s="453">
        <v>0</v>
      </c>
      <c r="F21" s="454">
        <v>0</v>
      </c>
      <c r="G21" s="455">
        <v>9</v>
      </c>
      <c r="H21" s="452">
        <v>10</v>
      </c>
      <c r="I21" s="453">
        <v>46</v>
      </c>
      <c r="J21" s="454">
        <v>24</v>
      </c>
      <c r="K21" s="455">
        <v>59</v>
      </c>
      <c r="L21" s="452">
        <v>11</v>
      </c>
      <c r="M21" s="453">
        <v>40</v>
      </c>
      <c r="N21" s="454">
        <v>5</v>
      </c>
      <c r="O21" s="455">
        <v>21</v>
      </c>
      <c r="P21" s="452">
        <v>3</v>
      </c>
      <c r="Q21" s="453">
        <v>6</v>
      </c>
      <c r="R21" s="454">
        <v>4</v>
      </c>
      <c r="S21" s="461">
        <f t="shared" si="0"/>
        <v>181</v>
      </c>
      <c r="T21" s="462">
        <f t="shared" si="0"/>
        <v>58</v>
      </c>
      <c r="U21" s="463">
        <f t="shared" si="1"/>
        <v>239</v>
      </c>
    </row>
    <row r="22" spans="1:21" s="25" customFormat="1" ht="12.75">
      <c r="A22" s="45">
        <v>15</v>
      </c>
      <c r="B22" s="450" t="s">
        <v>16</v>
      </c>
      <c r="C22" s="451">
        <v>0</v>
      </c>
      <c r="D22" s="452">
        <v>0</v>
      </c>
      <c r="E22" s="453">
        <v>0</v>
      </c>
      <c r="F22" s="454">
        <v>0</v>
      </c>
      <c r="G22" s="455">
        <v>2</v>
      </c>
      <c r="H22" s="452">
        <v>1</v>
      </c>
      <c r="I22" s="453">
        <v>13</v>
      </c>
      <c r="J22" s="454">
        <v>5</v>
      </c>
      <c r="K22" s="455">
        <v>25</v>
      </c>
      <c r="L22" s="452">
        <v>6</v>
      </c>
      <c r="M22" s="453">
        <v>11</v>
      </c>
      <c r="N22" s="454">
        <v>3</v>
      </c>
      <c r="O22" s="455">
        <v>8</v>
      </c>
      <c r="P22" s="452">
        <v>3</v>
      </c>
      <c r="Q22" s="453">
        <v>1</v>
      </c>
      <c r="R22" s="454">
        <v>0</v>
      </c>
      <c r="S22" s="461">
        <f t="shared" si="0"/>
        <v>60</v>
      </c>
      <c r="T22" s="462">
        <f t="shared" si="0"/>
        <v>18</v>
      </c>
      <c r="U22" s="463">
        <f t="shared" si="1"/>
        <v>78</v>
      </c>
    </row>
    <row r="23" spans="1:25" s="25" customFormat="1" ht="12.75">
      <c r="A23" s="45">
        <v>16</v>
      </c>
      <c r="B23" s="450" t="s">
        <v>17</v>
      </c>
      <c r="C23" s="464">
        <v>0</v>
      </c>
      <c r="D23" s="465">
        <v>0</v>
      </c>
      <c r="E23" s="466">
        <v>0</v>
      </c>
      <c r="F23" s="467">
        <v>0</v>
      </c>
      <c r="G23" s="464">
        <v>4</v>
      </c>
      <c r="H23" s="465">
        <v>2</v>
      </c>
      <c r="I23" s="466">
        <v>13</v>
      </c>
      <c r="J23" s="467">
        <v>4</v>
      </c>
      <c r="K23" s="464">
        <v>19</v>
      </c>
      <c r="L23" s="465">
        <v>2</v>
      </c>
      <c r="M23" s="466">
        <v>23</v>
      </c>
      <c r="N23" s="467">
        <v>2</v>
      </c>
      <c r="O23" s="464">
        <v>15</v>
      </c>
      <c r="P23" s="465">
        <v>2</v>
      </c>
      <c r="Q23" s="466">
        <v>3</v>
      </c>
      <c r="R23" s="468">
        <v>3</v>
      </c>
      <c r="S23" s="461">
        <f t="shared" si="0"/>
        <v>77</v>
      </c>
      <c r="T23" s="462">
        <f t="shared" si="0"/>
        <v>15</v>
      </c>
      <c r="U23" s="463">
        <f t="shared" si="1"/>
        <v>92</v>
      </c>
      <c r="Y23" s="469"/>
    </row>
    <row r="24" spans="1:21" s="25" customFormat="1" ht="12.75">
      <c r="A24" s="45">
        <v>17</v>
      </c>
      <c r="B24" s="450" t="s">
        <v>18</v>
      </c>
      <c r="C24" s="451">
        <v>0</v>
      </c>
      <c r="D24" s="452">
        <v>0</v>
      </c>
      <c r="E24" s="453">
        <v>0</v>
      </c>
      <c r="F24" s="454">
        <v>0</v>
      </c>
      <c r="G24" s="455">
        <v>4</v>
      </c>
      <c r="H24" s="452">
        <v>2</v>
      </c>
      <c r="I24" s="453">
        <v>19</v>
      </c>
      <c r="J24" s="454">
        <v>4</v>
      </c>
      <c r="K24" s="455">
        <v>20</v>
      </c>
      <c r="L24" s="452">
        <v>6</v>
      </c>
      <c r="M24" s="453">
        <v>16</v>
      </c>
      <c r="N24" s="454">
        <v>2</v>
      </c>
      <c r="O24" s="455">
        <v>11</v>
      </c>
      <c r="P24" s="452">
        <v>0</v>
      </c>
      <c r="Q24" s="453">
        <v>2</v>
      </c>
      <c r="R24" s="454">
        <v>3</v>
      </c>
      <c r="S24" s="461">
        <f t="shared" si="0"/>
        <v>72</v>
      </c>
      <c r="T24" s="462">
        <f t="shared" si="0"/>
        <v>17</v>
      </c>
      <c r="U24" s="463">
        <f t="shared" si="1"/>
        <v>89</v>
      </c>
    </row>
    <row r="25" spans="1:21" s="25" customFormat="1" ht="12.75">
      <c r="A25" s="45">
        <v>18</v>
      </c>
      <c r="B25" s="450" t="s">
        <v>19</v>
      </c>
      <c r="C25" s="451">
        <v>0</v>
      </c>
      <c r="D25" s="452">
        <v>0</v>
      </c>
      <c r="E25" s="453">
        <v>0</v>
      </c>
      <c r="F25" s="454">
        <v>0</v>
      </c>
      <c r="G25" s="455">
        <v>1</v>
      </c>
      <c r="H25" s="452">
        <v>0</v>
      </c>
      <c r="I25" s="453">
        <v>7</v>
      </c>
      <c r="J25" s="454">
        <v>5</v>
      </c>
      <c r="K25" s="455">
        <v>7</v>
      </c>
      <c r="L25" s="452">
        <v>2</v>
      </c>
      <c r="M25" s="453">
        <v>7</v>
      </c>
      <c r="N25" s="454">
        <v>0</v>
      </c>
      <c r="O25" s="455">
        <v>5</v>
      </c>
      <c r="P25" s="452">
        <v>0</v>
      </c>
      <c r="Q25" s="453">
        <v>1</v>
      </c>
      <c r="R25" s="454">
        <v>1</v>
      </c>
      <c r="S25" s="461">
        <f t="shared" si="0"/>
        <v>28</v>
      </c>
      <c r="T25" s="462">
        <f t="shared" si="0"/>
        <v>8</v>
      </c>
      <c r="U25" s="463">
        <f t="shared" si="1"/>
        <v>36</v>
      </c>
    </row>
    <row r="26" spans="1:21" s="25" customFormat="1" ht="12.75">
      <c r="A26" s="45">
        <v>19</v>
      </c>
      <c r="B26" s="450" t="s">
        <v>20</v>
      </c>
      <c r="C26" s="451">
        <v>0</v>
      </c>
      <c r="D26" s="452">
        <v>0</v>
      </c>
      <c r="E26" s="453">
        <v>0</v>
      </c>
      <c r="F26" s="454">
        <v>0</v>
      </c>
      <c r="G26" s="455">
        <v>6</v>
      </c>
      <c r="H26" s="452">
        <v>5</v>
      </c>
      <c r="I26" s="453">
        <v>12</v>
      </c>
      <c r="J26" s="454">
        <v>11</v>
      </c>
      <c r="K26" s="455">
        <v>26</v>
      </c>
      <c r="L26" s="452">
        <v>10</v>
      </c>
      <c r="M26" s="453">
        <v>32</v>
      </c>
      <c r="N26" s="454">
        <v>2</v>
      </c>
      <c r="O26" s="455">
        <v>10</v>
      </c>
      <c r="P26" s="452">
        <v>4</v>
      </c>
      <c r="Q26" s="453">
        <v>6</v>
      </c>
      <c r="R26" s="454">
        <v>5</v>
      </c>
      <c r="S26" s="461">
        <f t="shared" si="0"/>
        <v>92</v>
      </c>
      <c r="T26" s="462">
        <f t="shared" si="0"/>
        <v>37</v>
      </c>
      <c r="U26" s="463">
        <f t="shared" si="1"/>
        <v>129</v>
      </c>
    </row>
    <row r="27" spans="1:21" s="25" customFormat="1" ht="12.75">
      <c r="A27" s="45">
        <v>20</v>
      </c>
      <c r="B27" s="450" t="s">
        <v>21</v>
      </c>
      <c r="C27" s="451">
        <v>0</v>
      </c>
      <c r="D27" s="452">
        <v>0</v>
      </c>
      <c r="E27" s="453">
        <v>0</v>
      </c>
      <c r="F27" s="454">
        <v>1</v>
      </c>
      <c r="G27" s="455">
        <v>6</v>
      </c>
      <c r="H27" s="452">
        <v>3</v>
      </c>
      <c r="I27" s="453">
        <v>16</v>
      </c>
      <c r="J27" s="454">
        <v>5</v>
      </c>
      <c r="K27" s="455">
        <v>22</v>
      </c>
      <c r="L27" s="452">
        <v>11</v>
      </c>
      <c r="M27" s="453">
        <v>24</v>
      </c>
      <c r="N27" s="454">
        <v>0</v>
      </c>
      <c r="O27" s="455">
        <v>10</v>
      </c>
      <c r="P27" s="452">
        <v>1</v>
      </c>
      <c r="Q27" s="453">
        <v>3</v>
      </c>
      <c r="R27" s="454">
        <v>5</v>
      </c>
      <c r="S27" s="461">
        <f t="shared" si="0"/>
        <v>81</v>
      </c>
      <c r="T27" s="462">
        <f t="shared" si="0"/>
        <v>26</v>
      </c>
      <c r="U27" s="463">
        <f t="shared" si="1"/>
        <v>107</v>
      </c>
    </row>
    <row r="28" spans="1:21" s="25" customFormat="1" ht="12.75">
      <c r="A28" s="45">
        <v>21</v>
      </c>
      <c r="B28" s="450" t="s">
        <v>22</v>
      </c>
      <c r="C28" s="451">
        <v>0</v>
      </c>
      <c r="D28" s="452">
        <v>0</v>
      </c>
      <c r="E28" s="453">
        <v>0</v>
      </c>
      <c r="F28" s="454">
        <v>0</v>
      </c>
      <c r="G28" s="455">
        <v>3</v>
      </c>
      <c r="H28" s="452">
        <v>0</v>
      </c>
      <c r="I28" s="453">
        <v>9</v>
      </c>
      <c r="J28" s="454">
        <v>5</v>
      </c>
      <c r="K28" s="455">
        <v>9</v>
      </c>
      <c r="L28" s="452">
        <v>4</v>
      </c>
      <c r="M28" s="453">
        <v>4</v>
      </c>
      <c r="N28" s="454">
        <v>7</v>
      </c>
      <c r="O28" s="455">
        <v>7</v>
      </c>
      <c r="P28" s="452">
        <v>0</v>
      </c>
      <c r="Q28" s="453">
        <v>2</v>
      </c>
      <c r="R28" s="454">
        <v>5</v>
      </c>
      <c r="S28" s="461">
        <f t="shared" si="0"/>
        <v>34</v>
      </c>
      <c r="T28" s="462">
        <f t="shared" si="0"/>
        <v>21</v>
      </c>
      <c r="U28" s="463">
        <f t="shared" si="1"/>
        <v>55</v>
      </c>
    </row>
    <row r="29" spans="1:21" s="25" customFormat="1" ht="12.75">
      <c r="A29" s="45">
        <v>22</v>
      </c>
      <c r="B29" s="450" t="s">
        <v>23</v>
      </c>
      <c r="C29" s="451">
        <v>0</v>
      </c>
      <c r="D29" s="452">
        <v>0</v>
      </c>
      <c r="E29" s="453">
        <v>0</v>
      </c>
      <c r="F29" s="454">
        <v>0</v>
      </c>
      <c r="G29" s="455">
        <v>3</v>
      </c>
      <c r="H29" s="452">
        <v>4</v>
      </c>
      <c r="I29" s="453">
        <v>15</v>
      </c>
      <c r="J29" s="454">
        <v>1</v>
      </c>
      <c r="K29" s="455">
        <v>14</v>
      </c>
      <c r="L29" s="452">
        <v>3</v>
      </c>
      <c r="M29" s="453">
        <v>16</v>
      </c>
      <c r="N29" s="454">
        <v>4</v>
      </c>
      <c r="O29" s="455">
        <v>9</v>
      </c>
      <c r="P29" s="452">
        <v>1</v>
      </c>
      <c r="Q29" s="453">
        <v>0</v>
      </c>
      <c r="R29" s="454">
        <v>1</v>
      </c>
      <c r="S29" s="461">
        <f t="shared" si="0"/>
        <v>57</v>
      </c>
      <c r="T29" s="462">
        <f t="shared" si="0"/>
        <v>14</v>
      </c>
      <c r="U29" s="463">
        <f t="shared" si="1"/>
        <v>71</v>
      </c>
    </row>
    <row r="30" spans="1:21" s="25" customFormat="1" ht="12.75">
      <c r="A30" s="45">
        <v>23</v>
      </c>
      <c r="B30" s="450" t="s">
        <v>24</v>
      </c>
      <c r="C30" s="451">
        <v>0</v>
      </c>
      <c r="D30" s="452">
        <v>0</v>
      </c>
      <c r="E30" s="453">
        <v>0</v>
      </c>
      <c r="F30" s="454">
        <v>0</v>
      </c>
      <c r="G30" s="455">
        <v>5</v>
      </c>
      <c r="H30" s="452">
        <v>0</v>
      </c>
      <c r="I30" s="453">
        <v>7</v>
      </c>
      <c r="J30" s="454">
        <v>3</v>
      </c>
      <c r="K30" s="455">
        <v>15</v>
      </c>
      <c r="L30" s="452">
        <v>2</v>
      </c>
      <c r="M30" s="453">
        <v>13</v>
      </c>
      <c r="N30" s="454">
        <v>1</v>
      </c>
      <c r="O30" s="455">
        <v>8</v>
      </c>
      <c r="P30" s="452">
        <v>4</v>
      </c>
      <c r="Q30" s="453">
        <v>1</v>
      </c>
      <c r="R30" s="454">
        <v>4</v>
      </c>
      <c r="S30" s="461">
        <f t="shared" si="0"/>
        <v>49</v>
      </c>
      <c r="T30" s="462">
        <f t="shared" si="0"/>
        <v>14</v>
      </c>
      <c r="U30" s="463">
        <f t="shared" si="1"/>
        <v>63</v>
      </c>
    </row>
    <row r="31" spans="1:21" s="25" customFormat="1" ht="12.75">
      <c r="A31" s="45">
        <v>24</v>
      </c>
      <c r="B31" s="450" t="s">
        <v>25</v>
      </c>
      <c r="C31" s="451">
        <v>0</v>
      </c>
      <c r="D31" s="452">
        <v>0</v>
      </c>
      <c r="E31" s="453">
        <v>0</v>
      </c>
      <c r="F31" s="454">
        <v>0</v>
      </c>
      <c r="G31" s="455">
        <v>6</v>
      </c>
      <c r="H31" s="452">
        <v>0</v>
      </c>
      <c r="I31" s="453">
        <v>8</v>
      </c>
      <c r="J31" s="454">
        <v>3</v>
      </c>
      <c r="K31" s="455">
        <v>24</v>
      </c>
      <c r="L31" s="452">
        <v>3</v>
      </c>
      <c r="M31" s="453">
        <v>18</v>
      </c>
      <c r="N31" s="454">
        <v>7</v>
      </c>
      <c r="O31" s="455">
        <v>12</v>
      </c>
      <c r="P31" s="452">
        <v>1</v>
      </c>
      <c r="Q31" s="453">
        <v>3</v>
      </c>
      <c r="R31" s="454">
        <v>10</v>
      </c>
      <c r="S31" s="461">
        <f t="shared" si="0"/>
        <v>71</v>
      </c>
      <c r="T31" s="462">
        <f t="shared" si="0"/>
        <v>24</v>
      </c>
      <c r="U31" s="463">
        <f t="shared" si="1"/>
        <v>95</v>
      </c>
    </row>
    <row r="32" spans="1:21" s="25" customFormat="1" ht="12.75">
      <c r="A32" s="45">
        <v>25</v>
      </c>
      <c r="B32" s="450" t="s">
        <v>26</v>
      </c>
      <c r="C32" s="451">
        <v>0</v>
      </c>
      <c r="D32" s="452">
        <v>0</v>
      </c>
      <c r="E32" s="453">
        <v>0</v>
      </c>
      <c r="F32" s="454">
        <v>0</v>
      </c>
      <c r="G32" s="455">
        <v>2</v>
      </c>
      <c r="H32" s="452">
        <v>2</v>
      </c>
      <c r="I32" s="453">
        <v>33</v>
      </c>
      <c r="J32" s="454">
        <v>17</v>
      </c>
      <c r="K32" s="455">
        <v>42</v>
      </c>
      <c r="L32" s="452">
        <v>12</v>
      </c>
      <c r="M32" s="453">
        <v>33</v>
      </c>
      <c r="N32" s="454">
        <v>9</v>
      </c>
      <c r="O32" s="455">
        <v>17</v>
      </c>
      <c r="P32" s="452">
        <v>3</v>
      </c>
      <c r="Q32" s="453">
        <v>7</v>
      </c>
      <c r="R32" s="454">
        <v>5</v>
      </c>
      <c r="S32" s="461">
        <f t="shared" si="0"/>
        <v>134</v>
      </c>
      <c r="T32" s="462">
        <f t="shared" si="0"/>
        <v>48</v>
      </c>
      <c r="U32" s="463">
        <f t="shared" si="1"/>
        <v>182</v>
      </c>
    </row>
    <row r="33" spans="1:21" s="477" customFormat="1" ht="12.75">
      <c r="A33" s="188">
        <v>26</v>
      </c>
      <c r="B33" s="49" t="s">
        <v>78</v>
      </c>
      <c r="C33" s="470">
        <v>0</v>
      </c>
      <c r="D33" s="471">
        <v>0</v>
      </c>
      <c r="E33" s="472">
        <v>0</v>
      </c>
      <c r="F33" s="473">
        <v>0</v>
      </c>
      <c r="G33" s="470">
        <v>8</v>
      </c>
      <c r="H33" s="471">
        <v>0</v>
      </c>
      <c r="I33" s="472">
        <v>14</v>
      </c>
      <c r="J33" s="473">
        <v>2</v>
      </c>
      <c r="K33" s="470">
        <v>12</v>
      </c>
      <c r="L33" s="471">
        <v>0</v>
      </c>
      <c r="M33" s="472">
        <v>0</v>
      </c>
      <c r="N33" s="473">
        <v>0</v>
      </c>
      <c r="O33" s="470">
        <v>3</v>
      </c>
      <c r="P33" s="471">
        <v>0</v>
      </c>
      <c r="Q33" s="472">
        <v>0</v>
      </c>
      <c r="R33" s="473">
        <v>0</v>
      </c>
      <c r="S33" s="474">
        <f t="shared" si="0"/>
        <v>37</v>
      </c>
      <c r="T33" s="475">
        <f t="shared" si="0"/>
        <v>2</v>
      </c>
      <c r="U33" s="476">
        <f t="shared" si="1"/>
        <v>39</v>
      </c>
    </row>
    <row r="34" spans="1:32" s="483" customFormat="1" ht="15" customHeight="1" thickBot="1">
      <c r="A34" s="148">
        <v>27</v>
      </c>
      <c r="B34" s="50" t="s">
        <v>52</v>
      </c>
      <c r="C34" s="470">
        <v>0</v>
      </c>
      <c r="D34" s="471">
        <v>0</v>
      </c>
      <c r="E34" s="478">
        <v>0</v>
      </c>
      <c r="F34" s="479">
        <v>0</v>
      </c>
      <c r="G34" s="470">
        <v>1</v>
      </c>
      <c r="H34" s="471">
        <v>0</v>
      </c>
      <c r="I34" s="478">
        <v>0</v>
      </c>
      <c r="J34" s="479">
        <v>0</v>
      </c>
      <c r="K34" s="470">
        <v>0</v>
      </c>
      <c r="L34" s="471">
        <v>0</v>
      </c>
      <c r="M34" s="478">
        <v>0</v>
      </c>
      <c r="N34" s="479">
        <v>0</v>
      </c>
      <c r="O34" s="470">
        <v>0</v>
      </c>
      <c r="P34" s="471">
        <v>0</v>
      </c>
      <c r="Q34" s="478">
        <v>0</v>
      </c>
      <c r="R34" s="479">
        <v>0</v>
      </c>
      <c r="S34" s="480">
        <f t="shared" si="0"/>
        <v>1</v>
      </c>
      <c r="T34" s="481">
        <f t="shared" si="0"/>
        <v>0</v>
      </c>
      <c r="U34" s="482">
        <f t="shared" si="1"/>
        <v>1</v>
      </c>
      <c r="V34" s="477"/>
      <c r="W34" s="477"/>
      <c r="X34" s="477"/>
      <c r="Y34" s="477"/>
      <c r="Z34" s="477"/>
      <c r="AA34" s="477"/>
      <c r="AB34" s="477"/>
      <c r="AC34" s="477"/>
      <c r="AD34" s="477"/>
      <c r="AE34" s="477"/>
      <c r="AF34" s="477"/>
    </row>
    <row r="35" spans="1:21" ht="16.5" thickBot="1">
      <c r="A35" s="943" t="s">
        <v>79</v>
      </c>
      <c r="B35" s="944"/>
      <c r="C35" s="484">
        <f aca="true" t="shared" si="2" ref="C35:R35">SUM(C8:C34)</f>
        <v>1</v>
      </c>
      <c r="D35" s="485">
        <f t="shared" si="2"/>
        <v>1</v>
      </c>
      <c r="E35" s="486">
        <f t="shared" si="2"/>
        <v>2</v>
      </c>
      <c r="F35" s="487">
        <f t="shared" si="2"/>
        <v>1</v>
      </c>
      <c r="G35" s="484">
        <f t="shared" si="2"/>
        <v>100</v>
      </c>
      <c r="H35" s="485">
        <f t="shared" si="2"/>
        <v>62</v>
      </c>
      <c r="I35" s="486">
        <f t="shared" si="2"/>
        <v>429</v>
      </c>
      <c r="J35" s="488">
        <f t="shared" si="2"/>
        <v>178</v>
      </c>
      <c r="K35" s="488">
        <f t="shared" si="2"/>
        <v>609</v>
      </c>
      <c r="L35" s="488">
        <f t="shared" si="2"/>
        <v>164</v>
      </c>
      <c r="M35" s="488">
        <f t="shared" si="2"/>
        <v>487</v>
      </c>
      <c r="N35" s="487">
        <f t="shared" si="2"/>
        <v>87</v>
      </c>
      <c r="O35" s="484">
        <f t="shared" si="2"/>
        <v>301</v>
      </c>
      <c r="P35" s="485">
        <f t="shared" si="2"/>
        <v>54</v>
      </c>
      <c r="Q35" s="489">
        <f t="shared" si="2"/>
        <v>96</v>
      </c>
      <c r="R35" s="490">
        <f t="shared" si="2"/>
        <v>90</v>
      </c>
      <c r="S35" s="491">
        <f t="shared" si="0"/>
        <v>2025</v>
      </c>
      <c r="T35" s="491">
        <f t="shared" si="0"/>
        <v>637</v>
      </c>
      <c r="U35" s="492">
        <f t="shared" si="1"/>
        <v>2662</v>
      </c>
    </row>
    <row r="36" ht="13.5" thickBot="1"/>
    <row r="37" spans="19:21" ht="16.5" thickBot="1">
      <c r="S37" s="493">
        <f>SUM(S8:S34)</f>
        <v>2025</v>
      </c>
      <c r="T37" s="494">
        <f>SUM(T8:T34)</f>
        <v>637</v>
      </c>
      <c r="U37" s="495">
        <f>SUM(U8:U34)</f>
        <v>2662</v>
      </c>
    </row>
    <row r="38" spans="3:20" ht="1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1" ht="12.75">
      <c r="A39" s="927" t="s">
        <v>83</v>
      </c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</row>
    <row r="40" spans="1:21" ht="12.75" customHeight="1">
      <c r="A40" s="442"/>
      <c r="B40" s="442"/>
      <c r="C40" s="928" t="s">
        <v>80</v>
      </c>
      <c r="D40" s="928"/>
      <c r="E40" s="928"/>
      <c r="F40" s="928"/>
      <c r="G40" s="928"/>
      <c r="H40" s="928"/>
      <c r="I40" s="928"/>
      <c r="J40" s="928"/>
      <c r="K40" s="928"/>
      <c r="L40" s="928"/>
      <c r="M40" s="928"/>
      <c r="N40" s="928"/>
      <c r="O40" s="928"/>
      <c r="P40" s="928"/>
      <c r="Q40" s="928"/>
      <c r="R40" s="928"/>
      <c r="S40" s="443"/>
      <c r="T40" s="443"/>
      <c r="U40" s="443"/>
    </row>
    <row r="41" spans="1:21" ht="13.5" customHeight="1" thickBot="1">
      <c r="A41" s="930" t="s">
        <v>64</v>
      </c>
      <c r="B41" s="930"/>
      <c r="C41" s="928"/>
      <c r="D41" s="928"/>
      <c r="E41" s="928"/>
      <c r="F41" s="928"/>
      <c r="G41" s="928"/>
      <c r="H41" s="928"/>
      <c r="I41" s="928"/>
      <c r="J41" s="928"/>
      <c r="K41" s="928"/>
      <c r="L41" s="928"/>
      <c r="M41" s="928"/>
      <c r="N41" s="928"/>
      <c r="O41" s="928"/>
      <c r="P41" s="928"/>
      <c r="Q41" s="928"/>
      <c r="R41" s="928"/>
      <c r="S41" s="443"/>
      <c r="T41" s="443"/>
      <c r="U41" s="443"/>
    </row>
    <row r="42" spans="1:21" ht="13.5" customHeight="1" thickBot="1">
      <c r="A42" s="931" t="s">
        <v>0</v>
      </c>
      <c r="B42" s="931" t="s">
        <v>1</v>
      </c>
      <c r="C42" s="935" t="s">
        <v>84</v>
      </c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7" t="s">
        <v>85</v>
      </c>
      <c r="T42" s="938"/>
      <c r="U42" s="939"/>
    </row>
    <row r="43" spans="1:21" ht="13.5" customHeight="1" thickBot="1">
      <c r="A43" s="932"/>
      <c r="B43" s="932"/>
      <c r="C43" s="935" t="s">
        <v>86</v>
      </c>
      <c r="D43" s="942"/>
      <c r="E43" s="935" t="s">
        <v>87</v>
      </c>
      <c r="F43" s="942"/>
      <c r="G43" s="935" t="s">
        <v>88</v>
      </c>
      <c r="H43" s="942"/>
      <c r="I43" s="935" t="s">
        <v>89</v>
      </c>
      <c r="J43" s="942"/>
      <c r="K43" s="935" t="s">
        <v>90</v>
      </c>
      <c r="L43" s="942"/>
      <c r="M43" s="935" t="s">
        <v>91</v>
      </c>
      <c r="N43" s="942"/>
      <c r="O43" s="935" t="s">
        <v>92</v>
      </c>
      <c r="P43" s="942"/>
      <c r="Q43" s="935" t="s">
        <v>93</v>
      </c>
      <c r="R43" s="942"/>
      <c r="S43" s="934"/>
      <c r="T43" s="940"/>
      <c r="U43" s="941"/>
    </row>
    <row r="44" spans="1:21" ht="13.5" thickBot="1">
      <c r="A44" s="933"/>
      <c r="B44" s="934"/>
      <c r="C44" s="444" t="s">
        <v>76</v>
      </c>
      <c r="D44" s="445" t="s">
        <v>77</v>
      </c>
      <c r="E44" s="446" t="s">
        <v>76</v>
      </c>
      <c r="F44" s="447" t="s">
        <v>77</v>
      </c>
      <c r="G44" s="444" t="s">
        <v>76</v>
      </c>
      <c r="H44" s="445" t="s">
        <v>77</v>
      </c>
      <c r="I44" s="446" t="s">
        <v>76</v>
      </c>
      <c r="J44" s="447" t="s">
        <v>77</v>
      </c>
      <c r="K44" s="444" t="s">
        <v>76</v>
      </c>
      <c r="L44" s="445" t="s">
        <v>77</v>
      </c>
      <c r="M44" s="446" t="s">
        <v>76</v>
      </c>
      <c r="N44" s="447" t="s">
        <v>77</v>
      </c>
      <c r="O44" s="444" t="s">
        <v>76</v>
      </c>
      <c r="P44" s="445" t="s">
        <v>77</v>
      </c>
      <c r="Q44" s="444" t="s">
        <v>76</v>
      </c>
      <c r="R44" s="445" t="s">
        <v>77</v>
      </c>
      <c r="S44" s="446" t="s">
        <v>76</v>
      </c>
      <c r="T44" s="448" t="s">
        <v>77</v>
      </c>
      <c r="U44" s="449" t="s">
        <v>94</v>
      </c>
    </row>
    <row r="45" spans="1:21" ht="12.75">
      <c r="A45" s="194">
        <v>1</v>
      </c>
      <c r="B45" s="450" t="s">
        <v>2</v>
      </c>
      <c r="C45" s="451">
        <v>0</v>
      </c>
      <c r="D45" s="452">
        <v>0</v>
      </c>
      <c r="E45" s="453">
        <v>0</v>
      </c>
      <c r="F45" s="454">
        <v>0</v>
      </c>
      <c r="G45" s="455">
        <v>3</v>
      </c>
      <c r="H45" s="452">
        <v>0</v>
      </c>
      <c r="I45" s="453">
        <v>11</v>
      </c>
      <c r="J45" s="454">
        <v>5</v>
      </c>
      <c r="K45" s="455">
        <v>15</v>
      </c>
      <c r="L45" s="452">
        <v>2</v>
      </c>
      <c r="M45" s="453">
        <v>13</v>
      </c>
      <c r="N45" s="454">
        <v>1</v>
      </c>
      <c r="O45" s="455">
        <v>5</v>
      </c>
      <c r="P45" s="452">
        <v>2</v>
      </c>
      <c r="Q45" s="456">
        <v>3</v>
      </c>
      <c r="R45" s="457">
        <v>4</v>
      </c>
      <c r="S45" s="458">
        <f aca="true" t="shared" si="3" ref="S45:T72">C45+E45+G45+I45+K45+M45+O45+Q45</f>
        <v>50</v>
      </c>
      <c r="T45" s="459">
        <f t="shared" si="3"/>
        <v>14</v>
      </c>
      <c r="U45" s="496">
        <f aca="true" t="shared" si="4" ref="U45:U72">S45+T45</f>
        <v>64</v>
      </c>
    </row>
    <row r="46" spans="1:21" ht="12.75">
      <c r="A46" s="45">
        <v>2</v>
      </c>
      <c r="B46" s="450" t="s">
        <v>3</v>
      </c>
      <c r="C46" s="451">
        <v>0</v>
      </c>
      <c r="D46" s="452">
        <v>0</v>
      </c>
      <c r="E46" s="453">
        <v>0</v>
      </c>
      <c r="F46" s="454">
        <v>0</v>
      </c>
      <c r="G46" s="455">
        <v>3</v>
      </c>
      <c r="H46" s="452">
        <v>2</v>
      </c>
      <c r="I46" s="453">
        <v>12</v>
      </c>
      <c r="J46" s="454">
        <v>2</v>
      </c>
      <c r="K46" s="455">
        <v>17</v>
      </c>
      <c r="L46" s="452">
        <v>3</v>
      </c>
      <c r="M46" s="453">
        <v>14</v>
      </c>
      <c r="N46" s="454">
        <v>5</v>
      </c>
      <c r="O46" s="455">
        <v>10</v>
      </c>
      <c r="P46" s="452">
        <v>1</v>
      </c>
      <c r="Q46" s="453">
        <v>2</v>
      </c>
      <c r="R46" s="454">
        <v>3</v>
      </c>
      <c r="S46" s="461">
        <f t="shared" si="3"/>
        <v>58</v>
      </c>
      <c r="T46" s="462">
        <f t="shared" si="3"/>
        <v>16</v>
      </c>
      <c r="U46" s="497">
        <f t="shared" si="4"/>
        <v>74</v>
      </c>
    </row>
    <row r="47" spans="1:21" ht="12.75">
      <c r="A47" s="45">
        <v>3</v>
      </c>
      <c r="B47" s="450" t="s">
        <v>4</v>
      </c>
      <c r="C47" s="451">
        <v>1</v>
      </c>
      <c r="D47" s="452">
        <v>1</v>
      </c>
      <c r="E47" s="453">
        <v>0</v>
      </c>
      <c r="F47" s="454">
        <v>0</v>
      </c>
      <c r="G47" s="455">
        <v>3</v>
      </c>
      <c r="H47" s="452">
        <v>7</v>
      </c>
      <c r="I47" s="453">
        <v>44</v>
      </c>
      <c r="J47" s="454">
        <v>29</v>
      </c>
      <c r="K47" s="455">
        <v>40</v>
      </c>
      <c r="L47" s="452">
        <v>18</v>
      </c>
      <c r="M47" s="453">
        <v>30</v>
      </c>
      <c r="N47" s="454">
        <v>6</v>
      </c>
      <c r="O47" s="455">
        <v>11</v>
      </c>
      <c r="P47" s="452">
        <v>2</v>
      </c>
      <c r="Q47" s="453">
        <v>5</v>
      </c>
      <c r="R47" s="454">
        <v>3</v>
      </c>
      <c r="S47" s="461">
        <f t="shared" si="3"/>
        <v>134</v>
      </c>
      <c r="T47" s="462">
        <f t="shared" si="3"/>
        <v>66</v>
      </c>
      <c r="U47" s="497">
        <f t="shared" si="4"/>
        <v>200</v>
      </c>
    </row>
    <row r="48" spans="1:21" ht="12.75">
      <c r="A48" s="45">
        <v>4</v>
      </c>
      <c r="B48" s="450" t="s">
        <v>5</v>
      </c>
      <c r="C48" s="451">
        <v>0</v>
      </c>
      <c r="D48" s="452">
        <v>0</v>
      </c>
      <c r="E48" s="453">
        <v>0</v>
      </c>
      <c r="F48" s="454">
        <v>0</v>
      </c>
      <c r="G48" s="455">
        <v>4</v>
      </c>
      <c r="H48" s="452">
        <v>2</v>
      </c>
      <c r="I48" s="453">
        <v>38</v>
      </c>
      <c r="J48" s="454">
        <v>13</v>
      </c>
      <c r="K48" s="455">
        <v>48</v>
      </c>
      <c r="L48" s="452">
        <v>7</v>
      </c>
      <c r="M48" s="453">
        <v>18</v>
      </c>
      <c r="N48" s="454">
        <v>1</v>
      </c>
      <c r="O48" s="455">
        <v>13</v>
      </c>
      <c r="P48" s="452">
        <v>4</v>
      </c>
      <c r="Q48" s="453">
        <v>4</v>
      </c>
      <c r="R48" s="454">
        <v>1</v>
      </c>
      <c r="S48" s="461">
        <f t="shared" si="3"/>
        <v>125</v>
      </c>
      <c r="T48" s="462">
        <f t="shared" si="3"/>
        <v>28</v>
      </c>
      <c r="U48" s="497">
        <f t="shared" si="4"/>
        <v>153</v>
      </c>
    </row>
    <row r="49" spans="1:21" ht="12.75">
      <c r="A49" s="45">
        <v>5</v>
      </c>
      <c r="B49" s="450" t="s">
        <v>6</v>
      </c>
      <c r="C49" s="451">
        <v>0</v>
      </c>
      <c r="D49" s="452">
        <v>0</v>
      </c>
      <c r="E49" s="453">
        <v>0</v>
      </c>
      <c r="F49" s="454">
        <v>0</v>
      </c>
      <c r="G49" s="455">
        <v>4</v>
      </c>
      <c r="H49" s="452">
        <v>0</v>
      </c>
      <c r="I49" s="453">
        <v>13</v>
      </c>
      <c r="J49" s="454">
        <v>2</v>
      </c>
      <c r="K49" s="455">
        <v>29</v>
      </c>
      <c r="L49" s="452">
        <v>4</v>
      </c>
      <c r="M49" s="453">
        <v>15</v>
      </c>
      <c r="N49" s="454">
        <v>5</v>
      </c>
      <c r="O49" s="455">
        <v>12</v>
      </c>
      <c r="P49" s="452">
        <v>0</v>
      </c>
      <c r="Q49" s="453">
        <v>5</v>
      </c>
      <c r="R49" s="454">
        <v>4</v>
      </c>
      <c r="S49" s="461">
        <f t="shared" si="3"/>
        <v>78</v>
      </c>
      <c r="T49" s="462">
        <f t="shared" si="3"/>
        <v>15</v>
      </c>
      <c r="U49" s="497">
        <f t="shared" si="4"/>
        <v>93</v>
      </c>
    </row>
    <row r="50" spans="1:21" ht="12.75">
      <c r="A50" s="45">
        <v>6</v>
      </c>
      <c r="B50" s="450" t="s">
        <v>7</v>
      </c>
      <c r="C50" s="451">
        <v>1</v>
      </c>
      <c r="D50" s="452">
        <v>0</v>
      </c>
      <c r="E50" s="453">
        <v>0</v>
      </c>
      <c r="F50" s="454">
        <v>0</v>
      </c>
      <c r="G50" s="455">
        <v>5</v>
      </c>
      <c r="H50" s="452">
        <v>2</v>
      </c>
      <c r="I50" s="453">
        <v>11</v>
      </c>
      <c r="J50" s="454">
        <v>3</v>
      </c>
      <c r="K50" s="455">
        <v>17</v>
      </c>
      <c r="L50" s="452">
        <v>5</v>
      </c>
      <c r="M50" s="453">
        <v>15</v>
      </c>
      <c r="N50" s="454">
        <v>3</v>
      </c>
      <c r="O50" s="455">
        <v>11</v>
      </c>
      <c r="P50" s="452">
        <v>3</v>
      </c>
      <c r="Q50" s="453">
        <v>3</v>
      </c>
      <c r="R50" s="454">
        <v>1</v>
      </c>
      <c r="S50" s="461">
        <f t="shared" si="3"/>
        <v>63</v>
      </c>
      <c r="T50" s="462">
        <f t="shared" si="3"/>
        <v>17</v>
      </c>
      <c r="U50" s="497">
        <f t="shared" si="4"/>
        <v>80</v>
      </c>
    </row>
    <row r="51" spans="1:21" ht="12.75">
      <c r="A51" s="45">
        <v>7</v>
      </c>
      <c r="B51" s="450" t="s">
        <v>8</v>
      </c>
      <c r="C51" s="451">
        <v>0</v>
      </c>
      <c r="D51" s="452">
        <v>0</v>
      </c>
      <c r="E51" s="453">
        <v>0</v>
      </c>
      <c r="F51" s="454">
        <v>0</v>
      </c>
      <c r="G51" s="455">
        <v>2</v>
      </c>
      <c r="H51" s="452">
        <v>4</v>
      </c>
      <c r="I51" s="453">
        <v>18</v>
      </c>
      <c r="J51" s="454">
        <v>10</v>
      </c>
      <c r="K51" s="455">
        <v>23</v>
      </c>
      <c r="L51" s="452">
        <v>6</v>
      </c>
      <c r="M51" s="453">
        <v>25</v>
      </c>
      <c r="N51" s="454">
        <v>4</v>
      </c>
      <c r="O51" s="455">
        <v>14</v>
      </c>
      <c r="P51" s="452">
        <v>1</v>
      </c>
      <c r="Q51" s="453">
        <v>5</v>
      </c>
      <c r="R51" s="454">
        <v>5</v>
      </c>
      <c r="S51" s="461">
        <f t="shared" si="3"/>
        <v>87</v>
      </c>
      <c r="T51" s="462">
        <f t="shared" si="3"/>
        <v>30</v>
      </c>
      <c r="U51" s="497">
        <f t="shared" si="4"/>
        <v>117</v>
      </c>
    </row>
    <row r="52" spans="1:21" ht="12.75">
      <c r="A52" s="45">
        <v>8</v>
      </c>
      <c r="B52" s="450" t="s">
        <v>9</v>
      </c>
      <c r="C52" s="451">
        <v>0</v>
      </c>
      <c r="D52" s="452">
        <v>0</v>
      </c>
      <c r="E52" s="453">
        <v>0</v>
      </c>
      <c r="F52" s="454">
        <v>0</v>
      </c>
      <c r="G52" s="455">
        <v>3</v>
      </c>
      <c r="H52" s="452">
        <v>1</v>
      </c>
      <c r="I52" s="453">
        <v>13</v>
      </c>
      <c r="J52" s="454">
        <v>2</v>
      </c>
      <c r="K52" s="455">
        <v>14</v>
      </c>
      <c r="L52" s="452">
        <v>4</v>
      </c>
      <c r="M52" s="453">
        <v>16</v>
      </c>
      <c r="N52" s="454">
        <v>1</v>
      </c>
      <c r="O52" s="455">
        <v>6</v>
      </c>
      <c r="P52" s="452">
        <v>2</v>
      </c>
      <c r="Q52" s="453">
        <v>8</v>
      </c>
      <c r="R52" s="454">
        <v>7</v>
      </c>
      <c r="S52" s="461">
        <f t="shared" si="3"/>
        <v>60</v>
      </c>
      <c r="T52" s="462">
        <f t="shared" si="3"/>
        <v>17</v>
      </c>
      <c r="U52" s="497">
        <f t="shared" si="4"/>
        <v>77</v>
      </c>
    </row>
    <row r="53" spans="1:21" ht="12.75">
      <c r="A53" s="45">
        <v>9</v>
      </c>
      <c r="B53" s="450" t="s">
        <v>10</v>
      </c>
      <c r="C53" s="451">
        <v>0</v>
      </c>
      <c r="D53" s="452">
        <v>0</v>
      </c>
      <c r="E53" s="453">
        <v>1</v>
      </c>
      <c r="F53" s="454">
        <v>0</v>
      </c>
      <c r="G53" s="455">
        <v>9</v>
      </c>
      <c r="H53" s="452">
        <v>2</v>
      </c>
      <c r="I53" s="453">
        <v>18</v>
      </c>
      <c r="J53" s="454">
        <v>10</v>
      </c>
      <c r="K53" s="455">
        <v>22</v>
      </c>
      <c r="L53" s="452">
        <v>7</v>
      </c>
      <c r="M53" s="453">
        <v>19</v>
      </c>
      <c r="N53" s="454">
        <v>2</v>
      </c>
      <c r="O53" s="455">
        <v>11</v>
      </c>
      <c r="P53" s="452">
        <v>5</v>
      </c>
      <c r="Q53" s="453">
        <v>3</v>
      </c>
      <c r="R53" s="454">
        <v>3</v>
      </c>
      <c r="S53" s="461">
        <f t="shared" si="3"/>
        <v>83</v>
      </c>
      <c r="T53" s="462">
        <f t="shared" si="3"/>
        <v>29</v>
      </c>
      <c r="U53" s="497">
        <f t="shared" si="4"/>
        <v>112</v>
      </c>
    </row>
    <row r="54" spans="1:21" ht="12.75">
      <c r="A54" s="45">
        <v>10</v>
      </c>
      <c r="B54" s="450" t="s">
        <v>11</v>
      </c>
      <c r="C54" s="451">
        <v>0</v>
      </c>
      <c r="D54" s="452">
        <v>0</v>
      </c>
      <c r="E54" s="453">
        <v>0</v>
      </c>
      <c r="F54" s="454">
        <v>0</v>
      </c>
      <c r="G54" s="455">
        <v>2</v>
      </c>
      <c r="H54" s="452">
        <v>2</v>
      </c>
      <c r="I54" s="453">
        <v>13</v>
      </c>
      <c r="J54" s="454">
        <v>8</v>
      </c>
      <c r="K54" s="455">
        <v>26</v>
      </c>
      <c r="L54" s="452">
        <v>11</v>
      </c>
      <c r="M54" s="453">
        <v>11</v>
      </c>
      <c r="N54" s="454">
        <v>4</v>
      </c>
      <c r="O54" s="455">
        <v>9</v>
      </c>
      <c r="P54" s="452">
        <v>1</v>
      </c>
      <c r="Q54" s="453">
        <v>5</v>
      </c>
      <c r="R54" s="454">
        <v>1</v>
      </c>
      <c r="S54" s="461">
        <f t="shared" si="3"/>
        <v>66</v>
      </c>
      <c r="T54" s="462">
        <f t="shared" si="3"/>
        <v>27</v>
      </c>
      <c r="U54" s="497">
        <f t="shared" si="4"/>
        <v>93</v>
      </c>
    </row>
    <row r="55" spans="1:21" ht="12.75">
      <c r="A55" s="45">
        <v>11</v>
      </c>
      <c r="B55" s="450" t="s">
        <v>12</v>
      </c>
      <c r="C55" s="451">
        <v>0</v>
      </c>
      <c r="D55" s="452">
        <v>0</v>
      </c>
      <c r="E55" s="453">
        <v>0</v>
      </c>
      <c r="F55" s="454">
        <v>0</v>
      </c>
      <c r="G55" s="455">
        <v>0</v>
      </c>
      <c r="H55" s="452">
        <v>0</v>
      </c>
      <c r="I55" s="453">
        <v>5</v>
      </c>
      <c r="J55" s="454">
        <v>6</v>
      </c>
      <c r="K55" s="455">
        <v>3</v>
      </c>
      <c r="L55" s="452">
        <v>3</v>
      </c>
      <c r="M55" s="453">
        <v>5</v>
      </c>
      <c r="N55" s="454">
        <v>1</v>
      </c>
      <c r="O55" s="455">
        <v>6</v>
      </c>
      <c r="P55" s="452">
        <v>3</v>
      </c>
      <c r="Q55" s="453">
        <v>1</v>
      </c>
      <c r="R55" s="454">
        <v>0</v>
      </c>
      <c r="S55" s="461">
        <f t="shared" si="3"/>
        <v>20</v>
      </c>
      <c r="T55" s="462">
        <f t="shared" si="3"/>
        <v>13</v>
      </c>
      <c r="U55" s="497">
        <f t="shared" si="4"/>
        <v>33</v>
      </c>
    </row>
    <row r="56" spans="1:21" ht="12.75">
      <c r="A56" s="45">
        <v>12</v>
      </c>
      <c r="B56" s="450" t="s">
        <v>13</v>
      </c>
      <c r="C56" s="451">
        <v>0</v>
      </c>
      <c r="D56" s="452">
        <v>0</v>
      </c>
      <c r="E56" s="453">
        <v>0</v>
      </c>
      <c r="F56" s="454">
        <v>0</v>
      </c>
      <c r="G56" s="455">
        <v>9</v>
      </c>
      <c r="H56" s="452">
        <v>3</v>
      </c>
      <c r="I56" s="453">
        <v>13</v>
      </c>
      <c r="J56" s="454">
        <v>6</v>
      </c>
      <c r="K56" s="455">
        <v>34</v>
      </c>
      <c r="L56" s="452">
        <v>8</v>
      </c>
      <c r="M56" s="453">
        <v>26</v>
      </c>
      <c r="N56" s="454">
        <v>4</v>
      </c>
      <c r="O56" s="455">
        <v>17</v>
      </c>
      <c r="P56" s="452">
        <v>1</v>
      </c>
      <c r="Q56" s="453">
        <v>5</v>
      </c>
      <c r="R56" s="454">
        <v>10</v>
      </c>
      <c r="S56" s="461">
        <f t="shared" si="3"/>
        <v>104</v>
      </c>
      <c r="T56" s="462">
        <f t="shared" si="3"/>
        <v>32</v>
      </c>
      <c r="U56" s="497">
        <f t="shared" si="4"/>
        <v>136</v>
      </c>
    </row>
    <row r="57" spans="1:21" ht="12.75">
      <c r="A57" s="45">
        <v>13</v>
      </c>
      <c r="B57" s="450" t="s">
        <v>14</v>
      </c>
      <c r="C57" s="451">
        <v>0</v>
      </c>
      <c r="D57" s="452">
        <v>0</v>
      </c>
      <c r="E57" s="453">
        <v>0</v>
      </c>
      <c r="F57" s="454">
        <v>0</v>
      </c>
      <c r="G57" s="455">
        <v>4</v>
      </c>
      <c r="H57" s="452">
        <v>3</v>
      </c>
      <c r="I57" s="453">
        <v>18</v>
      </c>
      <c r="J57" s="454">
        <v>9</v>
      </c>
      <c r="K57" s="455">
        <v>24</v>
      </c>
      <c r="L57" s="452">
        <v>9</v>
      </c>
      <c r="M57" s="453">
        <v>17</v>
      </c>
      <c r="N57" s="454">
        <v>7</v>
      </c>
      <c r="O57" s="455">
        <v>8</v>
      </c>
      <c r="P57" s="452">
        <v>4</v>
      </c>
      <c r="Q57" s="453">
        <v>3</v>
      </c>
      <c r="R57" s="454">
        <v>1</v>
      </c>
      <c r="S57" s="461">
        <f t="shared" si="3"/>
        <v>74</v>
      </c>
      <c r="T57" s="462">
        <f t="shared" si="3"/>
        <v>33</v>
      </c>
      <c r="U57" s="497">
        <f t="shared" si="4"/>
        <v>107</v>
      </c>
    </row>
    <row r="58" spans="1:21" ht="12.75">
      <c r="A58" s="45">
        <v>14</v>
      </c>
      <c r="B58" s="450" t="s">
        <v>15</v>
      </c>
      <c r="C58" s="451">
        <v>2</v>
      </c>
      <c r="D58" s="452">
        <v>0</v>
      </c>
      <c r="E58" s="453">
        <v>0</v>
      </c>
      <c r="F58" s="454">
        <v>1</v>
      </c>
      <c r="G58" s="455">
        <v>13</v>
      </c>
      <c r="H58" s="452">
        <v>12</v>
      </c>
      <c r="I58" s="453">
        <v>49</v>
      </c>
      <c r="J58" s="454">
        <v>25</v>
      </c>
      <c r="K58" s="455">
        <v>61</v>
      </c>
      <c r="L58" s="452">
        <v>22</v>
      </c>
      <c r="M58" s="453">
        <v>52</v>
      </c>
      <c r="N58" s="454">
        <v>5</v>
      </c>
      <c r="O58" s="455">
        <v>25</v>
      </c>
      <c r="P58" s="452">
        <v>8</v>
      </c>
      <c r="Q58" s="453">
        <v>8</v>
      </c>
      <c r="R58" s="454">
        <v>3</v>
      </c>
      <c r="S58" s="461">
        <f t="shared" si="3"/>
        <v>210</v>
      </c>
      <c r="T58" s="462">
        <f t="shared" si="3"/>
        <v>76</v>
      </c>
      <c r="U58" s="497">
        <f t="shared" si="4"/>
        <v>286</v>
      </c>
    </row>
    <row r="59" spans="1:21" ht="12.75">
      <c r="A59" s="45">
        <v>15</v>
      </c>
      <c r="B59" s="450" t="s">
        <v>16</v>
      </c>
      <c r="C59" s="451">
        <v>0</v>
      </c>
      <c r="D59" s="452">
        <v>0</v>
      </c>
      <c r="E59" s="453">
        <v>0</v>
      </c>
      <c r="F59" s="454">
        <v>0</v>
      </c>
      <c r="G59" s="455">
        <v>4</v>
      </c>
      <c r="H59" s="452">
        <v>0</v>
      </c>
      <c r="I59" s="453">
        <v>11</v>
      </c>
      <c r="J59" s="454">
        <v>8</v>
      </c>
      <c r="K59" s="455">
        <v>22</v>
      </c>
      <c r="L59" s="452">
        <v>4</v>
      </c>
      <c r="M59" s="453">
        <v>11</v>
      </c>
      <c r="N59" s="454">
        <v>3</v>
      </c>
      <c r="O59" s="455">
        <v>8</v>
      </c>
      <c r="P59" s="452">
        <v>2</v>
      </c>
      <c r="Q59" s="453">
        <v>3</v>
      </c>
      <c r="R59" s="454">
        <v>4</v>
      </c>
      <c r="S59" s="461">
        <f t="shared" si="3"/>
        <v>59</v>
      </c>
      <c r="T59" s="462">
        <f t="shared" si="3"/>
        <v>21</v>
      </c>
      <c r="U59" s="497">
        <f t="shared" si="4"/>
        <v>80</v>
      </c>
    </row>
    <row r="60" spans="1:21" ht="12.75">
      <c r="A60" s="45">
        <v>16</v>
      </c>
      <c r="B60" s="450" t="s">
        <v>17</v>
      </c>
      <c r="C60" s="464">
        <v>0</v>
      </c>
      <c r="D60" s="465">
        <v>0</v>
      </c>
      <c r="E60" s="466">
        <v>0</v>
      </c>
      <c r="F60" s="467">
        <v>0</v>
      </c>
      <c r="G60" s="464">
        <v>3</v>
      </c>
      <c r="H60" s="465">
        <v>3</v>
      </c>
      <c r="I60" s="466">
        <v>14</v>
      </c>
      <c r="J60" s="467">
        <v>4</v>
      </c>
      <c r="K60" s="464">
        <v>14</v>
      </c>
      <c r="L60" s="465">
        <v>1</v>
      </c>
      <c r="M60" s="466">
        <v>13</v>
      </c>
      <c r="N60" s="467">
        <v>2</v>
      </c>
      <c r="O60" s="464">
        <v>8</v>
      </c>
      <c r="P60" s="465">
        <v>1</v>
      </c>
      <c r="Q60" s="466">
        <v>2</v>
      </c>
      <c r="R60" s="468">
        <v>4</v>
      </c>
      <c r="S60" s="461">
        <f t="shared" si="3"/>
        <v>54</v>
      </c>
      <c r="T60" s="462">
        <f t="shared" si="3"/>
        <v>15</v>
      </c>
      <c r="U60" s="497">
        <f t="shared" si="4"/>
        <v>69</v>
      </c>
    </row>
    <row r="61" spans="1:21" ht="12.75">
      <c r="A61" s="45">
        <v>17</v>
      </c>
      <c r="B61" s="450" t="s">
        <v>18</v>
      </c>
      <c r="C61" s="451">
        <v>0</v>
      </c>
      <c r="D61" s="452">
        <v>0</v>
      </c>
      <c r="E61" s="453">
        <v>0</v>
      </c>
      <c r="F61" s="454">
        <v>0</v>
      </c>
      <c r="G61" s="455">
        <v>2</v>
      </c>
      <c r="H61" s="452">
        <v>0</v>
      </c>
      <c r="I61" s="453">
        <v>13</v>
      </c>
      <c r="J61" s="454">
        <v>2</v>
      </c>
      <c r="K61" s="455">
        <v>22</v>
      </c>
      <c r="L61" s="452">
        <v>3</v>
      </c>
      <c r="M61" s="453">
        <v>13</v>
      </c>
      <c r="N61" s="454">
        <v>2</v>
      </c>
      <c r="O61" s="455">
        <v>8</v>
      </c>
      <c r="P61" s="452">
        <v>2</v>
      </c>
      <c r="Q61" s="453">
        <v>7</v>
      </c>
      <c r="R61" s="454">
        <v>6</v>
      </c>
      <c r="S61" s="461">
        <f t="shared" si="3"/>
        <v>65</v>
      </c>
      <c r="T61" s="462">
        <f t="shared" si="3"/>
        <v>15</v>
      </c>
      <c r="U61" s="497">
        <f t="shared" si="4"/>
        <v>80</v>
      </c>
    </row>
    <row r="62" spans="1:21" ht="12.75">
      <c r="A62" s="45">
        <v>18</v>
      </c>
      <c r="B62" s="450" t="s">
        <v>19</v>
      </c>
      <c r="C62" s="451">
        <v>0</v>
      </c>
      <c r="D62" s="452">
        <v>0</v>
      </c>
      <c r="E62" s="453">
        <v>0</v>
      </c>
      <c r="F62" s="454">
        <v>0</v>
      </c>
      <c r="G62" s="455">
        <v>0</v>
      </c>
      <c r="H62" s="452">
        <v>2</v>
      </c>
      <c r="I62" s="453">
        <v>5</v>
      </c>
      <c r="J62" s="454">
        <v>1</v>
      </c>
      <c r="K62" s="455">
        <v>6</v>
      </c>
      <c r="L62" s="452">
        <v>0</v>
      </c>
      <c r="M62" s="453">
        <v>6</v>
      </c>
      <c r="N62" s="454">
        <v>2</v>
      </c>
      <c r="O62" s="455">
        <v>5</v>
      </c>
      <c r="P62" s="452">
        <v>0</v>
      </c>
      <c r="Q62" s="453">
        <v>5</v>
      </c>
      <c r="R62" s="454">
        <v>1</v>
      </c>
      <c r="S62" s="461">
        <f t="shared" si="3"/>
        <v>27</v>
      </c>
      <c r="T62" s="462">
        <f t="shared" si="3"/>
        <v>6</v>
      </c>
      <c r="U62" s="497">
        <f t="shared" si="4"/>
        <v>33</v>
      </c>
    </row>
    <row r="63" spans="1:21" ht="12.75">
      <c r="A63" s="45">
        <v>19</v>
      </c>
      <c r="B63" s="450" t="s">
        <v>20</v>
      </c>
      <c r="C63" s="451">
        <v>0</v>
      </c>
      <c r="D63" s="452">
        <v>0</v>
      </c>
      <c r="E63" s="453">
        <v>0</v>
      </c>
      <c r="F63" s="454">
        <v>0</v>
      </c>
      <c r="G63" s="455">
        <v>3</v>
      </c>
      <c r="H63" s="452">
        <v>1</v>
      </c>
      <c r="I63" s="453">
        <v>15</v>
      </c>
      <c r="J63" s="454">
        <v>4</v>
      </c>
      <c r="K63" s="455">
        <v>33</v>
      </c>
      <c r="L63" s="452">
        <v>5</v>
      </c>
      <c r="M63" s="453">
        <v>14</v>
      </c>
      <c r="N63" s="454">
        <v>10</v>
      </c>
      <c r="O63" s="455">
        <v>18</v>
      </c>
      <c r="P63" s="452">
        <v>3</v>
      </c>
      <c r="Q63" s="453">
        <v>4</v>
      </c>
      <c r="R63" s="454">
        <v>4</v>
      </c>
      <c r="S63" s="461">
        <f t="shared" si="3"/>
        <v>87</v>
      </c>
      <c r="T63" s="462">
        <f t="shared" si="3"/>
        <v>27</v>
      </c>
      <c r="U63" s="497">
        <f t="shared" si="4"/>
        <v>114</v>
      </c>
    </row>
    <row r="64" spans="1:21" ht="12.75">
      <c r="A64" s="45">
        <v>20</v>
      </c>
      <c r="B64" s="450" t="s">
        <v>21</v>
      </c>
      <c r="C64" s="451">
        <v>0</v>
      </c>
      <c r="D64" s="452">
        <v>0</v>
      </c>
      <c r="E64" s="453">
        <v>0</v>
      </c>
      <c r="F64" s="454">
        <v>0</v>
      </c>
      <c r="G64" s="455">
        <v>5</v>
      </c>
      <c r="H64" s="452">
        <v>3</v>
      </c>
      <c r="I64" s="453">
        <v>16</v>
      </c>
      <c r="J64" s="454">
        <v>7</v>
      </c>
      <c r="K64" s="455">
        <v>20</v>
      </c>
      <c r="L64" s="452">
        <v>9</v>
      </c>
      <c r="M64" s="453">
        <v>5</v>
      </c>
      <c r="N64" s="454">
        <v>6</v>
      </c>
      <c r="O64" s="455">
        <v>8</v>
      </c>
      <c r="P64" s="452">
        <v>1</v>
      </c>
      <c r="Q64" s="453">
        <v>0</v>
      </c>
      <c r="R64" s="454">
        <v>0</v>
      </c>
      <c r="S64" s="461">
        <f t="shared" si="3"/>
        <v>54</v>
      </c>
      <c r="T64" s="462">
        <f t="shared" si="3"/>
        <v>26</v>
      </c>
      <c r="U64" s="497">
        <f t="shared" si="4"/>
        <v>80</v>
      </c>
    </row>
    <row r="65" spans="1:21" ht="12.75">
      <c r="A65" s="45">
        <v>21</v>
      </c>
      <c r="B65" s="450" t="s">
        <v>22</v>
      </c>
      <c r="C65" s="451">
        <v>0</v>
      </c>
      <c r="D65" s="452">
        <v>0</v>
      </c>
      <c r="E65" s="453">
        <v>0</v>
      </c>
      <c r="F65" s="454">
        <v>0</v>
      </c>
      <c r="G65" s="455">
        <v>1</v>
      </c>
      <c r="H65" s="452">
        <v>0</v>
      </c>
      <c r="I65" s="453">
        <v>6</v>
      </c>
      <c r="J65" s="454">
        <v>0</v>
      </c>
      <c r="K65" s="455">
        <v>14</v>
      </c>
      <c r="L65" s="452">
        <v>3</v>
      </c>
      <c r="M65" s="453">
        <v>8</v>
      </c>
      <c r="N65" s="454">
        <v>1</v>
      </c>
      <c r="O65" s="455">
        <v>2</v>
      </c>
      <c r="P65" s="452">
        <v>0</v>
      </c>
      <c r="Q65" s="453">
        <v>1</v>
      </c>
      <c r="R65" s="454">
        <v>8</v>
      </c>
      <c r="S65" s="461">
        <f t="shared" si="3"/>
        <v>32</v>
      </c>
      <c r="T65" s="462">
        <f t="shared" si="3"/>
        <v>12</v>
      </c>
      <c r="U65" s="497">
        <f t="shared" si="4"/>
        <v>44</v>
      </c>
    </row>
    <row r="66" spans="1:21" ht="12.75">
      <c r="A66" s="45">
        <v>22</v>
      </c>
      <c r="B66" s="450" t="s">
        <v>23</v>
      </c>
      <c r="C66" s="451">
        <v>0</v>
      </c>
      <c r="D66" s="452">
        <v>0</v>
      </c>
      <c r="E66" s="453">
        <v>1</v>
      </c>
      <c r="F66" s="454">
        <v>0</v>
      </c>
      <c r="G66" s="455">
        <v>1</v>
      </c>
      <c r="H66" s="452">
        <v>0</v>
      </c>
      <c r="I66" s="453">
        <v>9</v>
      </c>
      <c r="J66" s="454">
        <v>7</v>
      </c>
      <c r="K66" s="455">
        <v>14</v>
      </c>
      <c r="L66" s="452">
        <v>6</v>
      </c>
      <c r="M66" s="453">
        <v>17</v>
      </c>
      <c r="N66" s="454">
        <v>2</v>
      </c>
      <c r="O66" s="455">
        <v>8</v>
      </c>
      <c r="P66" s="452">
        <v>3</v>
      </c>
      <c r="Q66" s="453">
        <v>4</v>
      </c>
      <c r="R66" s="454">
        <v>2</v>
      </c>
      <c r="S66" s="461">
        <f t="shared" si="3"/>
        <v>54</v>
      </c>
      <c r="T66" s="462">
        <f t="shared" si="3"/>
        <v>20</v>
      </c>
      <c r="U66" s="497">
        <f t="shared" si="4"/>
        <v>74</v>
      </c>
    </row>
    <row r="67" spans="1:21" ht="12.75">
      <c r="A67" s="45">
        <v>23</v>
      </c>
      <c r="B67" s="450" t="s">
        <v>24</v>
      </c>
      <c r="C67" s="451">
        <v>0</v>
      </c>
      <c r="D67" s="452">
        <v>0</v>
      </c>
      <c r="E67" s="453">
        <v>0</v>
      </c>
      <c r="F67" s="454">
        <v>0</v>
      </c>
      <c r="G67" s="455">
        <v>0</v>
      </c>
      <c r="H67" s="452">
        <v>1</v>
      </c>
      <c r="I67" s="453">
        <v>2</v>
      </c>
      <c r="J67" s="454">
        <v>0</v>
      </c>
      <c r="K67" s="455">
        <v>6</v>
      </c>
      <c r="L67" s="452">
        <v>2</v>
      </c>
      <c r="M67" s="453">
        <v>5</v>
      </c>
      <c r="N67" s="454">
        <v>0</v>
      </c>
      <c r="O67" s="455">
        <v>7</v>
      </c>
      <c r="P67" s="452">
        <v>2</v>
      </c>
      <c r="Q67" s="453">
        <v>3</v>
      </c>
      <c r="R67" s="454">
        <v>3</v>
      </c>
      <c r="S67" s="461">
        <f t="shared" si="3"/>
        <v>23</v>
      </c>
      <c r="T67" s="462">
        <f t="shared" si="3"/>
        <v>8</v>
      </c>
      <c r="U67" s="497">
        <f t="shared" si="4"/>
        <v>31</v>
      </c>
    </row>
    <row r="68" spans="1:21" ht="12.75">
      <c r="A68" s="45">
        <v>24</v>
      </c>
      <c r="B68" s="450" t="s">
        <v>25</v>
      </c>
      <c r="C68" s="451">
        <v>0</v>
      </c>
      <c r="D68" s="452">
        <v>0</v>
      </c>
      <c r="E68" s="453">
        <v>0</v>
      </c>
      <c r="F68" s="454">
        <v>0</v>
      </c>
      <c r="G68" s="455">
        <v>2</v>
      </c>
      <c r="H68" s="452">
        <v>1</v>
      </c>
      <c r="I68" s="453">
        <v>8</v>
      </c>
      <c r="J68" s="454">
        <v>4</v>
      </c>
      <c r="K68" s="455">
        <v>15</v>
      </c>
      <c r="L68" s="452">
        <v>5</v>
      </c>
      <c r="M68" s="453">
        <v>14</v>
      </c>
      <c r="N68" s="454">
        <v>3</v>
      </c>
      <c r="O68" s="455">
        <v>8</v>
      </c>
      <c r="P68" s="452">
        <v>1</v>
      </c>
      <c r="Q68" s="453">
        <v>3</v>
      </c>
      <c r="R68" s="454">
        <v>4</v>
      </c>
      <c r="S68" s="461">
        <f t="shared" si="3"/>
        <v>50</v>
      </c>
      <c r="T68" s="462">
        <f t="shared" si="3"/>
        <v>18</v>
      </c>
      <c r="U68" s="497">
        <f t="shared" si="4"/>
        <v>68</v>
      </c>
    </row>
    <row r="69" spans="1:21" ht="12.75">
      <c r="A69" s="45">
        <v>25</v>
      </c>
      <c r="B69" s="450" t="s">
        <v>26</v>
      </c>
      <c r="C69" s="451">
        <v>0</v>
      </c>
      <c r="D69" s="452">
        <v>0</v>
      </c>
      <c r="E69" s="453">
        <v>0</v>
      </c>
      <c r="F69" s="454">
        <v>0</v>
      </c>
      <c r="G69" s="455">
        <v>3</v>
      </c>
      <c r="H69" s="452">
        <v>2</v>
      </c>
      <c r="I69" s="453">
        <v>19</v>
      </c>
      <c r="J69" s="454">
        <v>10</v>
      </c>
      <c r="K69" s="455">
        <v>33</v>
      </c>
      <c r="L69" s="452">
        <v>6</v>
      </c>
      <c r="M69" s="453">
        <v>17</v>
      </c>
      <c r="N69" s="454">
        <v>9</v>
      </c>
      <c r="O69" s="455">
        <v>13</v>
      </c>
      <c r="P69" s="452">
        <v>3</v>
      </c>
      <c r="Q69" s="453">
        <v>8</v>
      </c>
      <c r="R69" s="454">
        <v>7</v>
      </c>
      <c r="S69" s="461">
        <f t="shared" si="3"/>
        <v>93</v>
      </c>
      <c r="T69" s="462">
        <f t="shared" si="3"/>
        <v>37</v>
      </c>
      <c r="U69" s="497">
        <f t="shared" si="4"/>
        <v>130</v>
      </c>
    </row>
    <row r="70" spans="1:21" ht="12.75">
      <c r="A70" s="188">
        <v>26</v>
      </c>
      <c r="B70" s="49" t="s">
        <v>78</v>
      </c>
      <c r="C70" s="470">
        <v>0</v>
      </c>
      <c r="D70" s="471">
        <v>0</v>
      </c>
      <c r="E70" s="472">
        <v>0</v>
      </c>
      <c r="F70" s="473">
        <v>0</v>
      </c>
      <c r="G70" s="470">
        <v>4</v>
      </c>
      <c r="H70" s="471">
        <v>1</v>
      </c>
      <c r="I70" s="472">
        <v>15</v>
      </c>
      <c r="J70" s="473">
        <v>0</v>
      </c>
      <c r="K70" s="470">
        <v>14</v>
      </c>
      <c r="L70" s="471">
        <v>0</v>
      </c>
      <c r="M70" s="472">
        <v>8</v>
      </c>
      <c r="N70" s="473">
        <v>0</v>
      </c>
      <c r="O70" s="470">
        <v>2</v>
      </c>
      <c r="P70" s="471">
        <v>0</v>
      </c>
      <c r="Q70" s="472">
        <v>0</v>
      </c>
      <c r="R70" s="473">
        <v>0</v>
      </c>
      <c r="S70" s="474">
        <f t="shared" si="3"/>
        <v>43</v>
      </c>
      <c r="T70" s="475">
        <f t="shared" si="3"/>
        <v>1</v>
      </c>
      <c r="U70" s="498">
        <f t="shared" si="4"/>
        <v>44</v>
      </c>
    </row>
    <row r="71" spans="1:21" ht="15" customHeight="1" thickBot="1">
      <c r="A71" s="148">
        <v>27</v>
      </c>
      <c r="B71" s="50" t="s">
        <v>52</v>
      </c>
      <c r="C71" s="470">
        <v>0</v>
      </c>
      <c r="D71" s="471">
        <v>0</v>
      </c>
      <c r="E71" s="478">
        <v>0</v>
      </c>
      <c r="F71" s="479">
        <v>0</v>
      </c>
      <c r="G71" s="470">
        <v>0</v>
      </c>
      <c r="H71" s="471">
        <v>0</v>
      </c>
      <c r="I71" s="478">
        <v>0</v>
      </c>
      <c r="J71" s="479">
        <v>0</v>
      </c>
      <c r="K71" s="470">
        <v>1</v>
      </c>
      <c r="L71" s="471">
        <v>0</v>
      </c>
      <c r="M71" s="478">
        <v>1</v>
      </c>
      <c r="N71" s="479">
        <v>0</v>
      </c>
      <c r="O71" s="470">
        <v>0</v>
      </c>
      <c r="P71" s="471">
        <v>0</v>
      </c>
      <c r="Q71" s="478">
        <v>0</v>
      </c>
      <c r="R71" s="479">
        <v>0</v>
      </c>
      <c r="S71" s="480">
        <f t="shared" si="3"/>
        <v>2</v>
      </c>
      <c r="T71" s="481">
        <f t="shared" si="3"/>
        <v>0</v>
      </c>
      <c r="U71" s="499">
        <f t="shared" si="4"/>
        <v>2</v>
      </c>
    </row>
    <row r="72" spans="1:21" ht="16.5" thickBot="1">
      <c r="A72" s="943" t="s">
        <v>79</v>
      </c>
      <c r="B72" s="944"/>
      <c r="C72" s="484">
        <f aca="true" t="shared" si="5" ref="C72:R72">SUM(C45:C71)</f>
        <v>4</v>
      </c>
      <c r="D72" s="485">
        <f t="shared" si="5"/>
        <v>1</v>
      </c>
      <c r="E72" s="486">
        <f t="shared" si="5"/>
        <v>2</v>
      </c>
      <c r="F72" s="487">
        <f t="shared" si="5"/>
        <v>1</v>
      </c>
      <c r="G72" s="484">
        <f t="shared" si="5"/>
        <v>92</v>
      </c>
      <c r="H72" s="485">
        <f t="shared" si="5"/>
        <v>54</v>
      </c>
      <c r="I72" s="486">
        <f t="shared" si="5"/>
        <v>409</v>
      </c>
      <c r="J72" s="488">
        <f t="shared" si="5"/>
        <v>177</v>
      </c>
      <c r="K72" s="488">
        <f t="shared" si="5"/>
        <v>587</v>
      </c>
      <c r="L72" s="488">
        <f t="shared" si="5"/>
        <v>153</v>
      </c>
      <c r="M72" s="488">
        <f t="shared" si="5"/>
        <v>408</v>
      </c>
      <c r="N72" s="487">
        <f t="shared" si="5"/>
        <v>89</v>
      </c>
      <c r="O72" s="484">
        <f t="shared" si="5"/>
        <v>253</v>
      </c>
      <c r="P72" s="485">
        <f t="shared" si="5"/>
        <v>55</v>
      </c>
      <c r="Q72" s="489">
        <f t="shared" si="5"/>
        <v>100</v>
      </c>
      <c r="R72" s="490">
        <f t="shared" si="5"/>
        <v>89</v>
      </c>
      <c r="S72" s="491">
        <f t="shared" si="3"/>
        <v>1855</v>
      </c>
      <c r="T72" s="491">
        <f t="shared" si="3"/>
        <v>619</v>
      </c>
      <c r="U72" s="500">
        <f t="shared" si="4"/>
        <v>2474</v>
      </c>
    </row>
    <row r="73" ht="13.5" thickBot="1"/>
    <row r="74" spans="19:21" ht="16.5" thickBot="1">
      <c r="S74" s="493">
        <f>SUM(S45:S71)</f>
        <v>1855</v>
      </c>
      <c r="T74" s="494">
        <f>SUM(T45:T71)</f>
        <v>619</v>
      </c>
      <c r="U74" s="495">
        <f>SUM(U45:U71)</f>
        <v>2474</v>
      </c>
    </row>
    <row r="75" spans="3:20" ht="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1" ht="12.75">
      <c r="A76" s="927" t="s">
        <v>83</v>
      </c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7"/>
      <c r="S76" s="927"/>
      <c r="T76" s="927"/>
      <c r="U76" s="927"/>
    </row>
    <row r="77" spans="1:21" ht="12.75" customHeight="1">
      <c r="A77" s="442"/>
      <c r="B77" s="442"/>
      <c r="C77" s="928" t="s">
        <v>81</v>
      </c>
      <c r="D77" s="928"/>
      <c r="E77" s="928"/>
      <c r="F77" s="928"/>
      <c r="G77" s="928"/>
      <c r="H77" s="928"/>
      <c r="I77" s="928"/>
      <c r="J77" s="928"/>
      <c r="K77" s="928"/>
      <c r="L77" s="928"/>
      <c r="M77" s="928"/>
      <c r="N77" s="928"/>
      <c r="O77" s="928"/>
      <c r="P77" s="928"/>
      <c r="Q77" s="928"/>
      <c r="R77" s="928"/>
      <c r="S77" s="443"/>
      <c r="T77" s="443"/>
      <c r="U77" s="443"/>
    </row>
    <row r="78" spans="1:21" ht="13.5" customHeight="1" thickBot="1">
      <c r="A78" s="930" t="s">
        <v>64</v>
      </c>
      <c r="B78" s="930"/>
      <c r="C78" s="928"/>
      <c r="D78" s="928"/>
      <c r="E78" s="928"/>
      <c r="F78" s="928"/>
      <c r="G78" s="928"/>
      <c r="H78" s="928"/>
      <c r="I78" s="928"/>
      <c r="J78" s="928"/>
      <c r="K78" s="928"/>
      <c r="L78" s="928"/>
      <c r="M78" s="928"/>
      <c r="N78" s="928"/>
      <c r="O78" s="928"/>
      <c r="P78" s="928"/>
      <c r="Q78" s="928"/>
      <c r="R78" s="928"/>
      <c r="S78" s="443"/>
      <c r="T78" s="443"/>
      <c r="U78" s="443"/>
    </row>
    <row r="79" spans="1:21" ht="13.5" customHeight="1" thickBot="1">
      <c r="A79" s="931" t="s">
        <v>0</v>
      </c>
      <c r="B79" s="931" t="s">
        <v>1</v>
      </c>
      <c r="C79" s="935" t="s">
        <v>84</v>
      </c>
      <c r="D79" s="936"/>
      <c r="E79" s="936"/>
      <c r="F79" s="936"/>
      <c r="G79" s="936"/>
      <c r="H79" s="936"/>
      <c r="I79" s="936"/>
      <c r="J79" s="936"/>
      <c r="K79" s="936"/>
      <c r="L79" s="936"/>
      <c r="M79" s="936"/>
      <c r="N79" s="936"/>
      <c r="O79" s="936"/>
      <c r="P79" s="936"/>
      <c r="Q79" s="936"/>
      <c r="R79" s="936"/>
      <c r="S79" s="937" t="s">
        <v>85</v>
      </c>
      <c r="T79" s="938"/>
      <c r="U79" s="939"/>
    </row>
    <row r="80" spans="1:21" ht="13.5" customHeight="1" thickBot="1">
      <c r="A80" s="932"/>
      <c r="B80" s="932"/>
      <c r="C80" s="935" t="s">
        <v>86</v>
      </c>
      <c r="D80" s="942"/>
      <c r="E80" s="935" t="s">
        <v>87</v>
      </c>
      <c r="F80" s="942"/>
      <c r="G80" s="935" t="s">
        <v>88</v>
      </c>
      <c r="H80" s="942"/>
      <c r="I80" s="935" t="s">
        <v>89</v>
      </c>
      <c r="J80" s="942"/>
      <c r="K80" s="935" t="s">
        <v>90</v>
      </c>
      <c r="L80" s="942"/>
      <c r="M80" s="935" t="s">
        <v>91</v>
      </c>
      <c r="N80" s="942"/>
      <c r="O80" s="935" t="s">
        <v>92</v>
      </c>
      <c r="P80" s="942"/>
      <c r="Q80" s="935" t="s">
        <v>93</v>
      </c>
      <c r="R80" s="942"/>
      <c r="S80" s="934"/>
      <c r="T80" s="940"/>
      <c r="U80" s="941"/>
    </row>
    <row r="81" spans="1:21" ht="13.5" thickBot="1">
      <c r="A81" s="933"/>
      <c r="B81" s="934"/>
      <c r="C81" s="444" t="s">
        <v>76</v>
      </c>
      <c r="D81" s="445" t="s">
        <v>77</v>
      </c>
      <c r="E81" s="446" t="s">
        <v>76</v>
      </c>
      <c r="F81" s="447" t="s">
        <v>77</v>
      </c>
      <c r="G81" s="444" t="s">
        <v>76</v>
      </c>
      <c r="H81" s="445" t="s">
        <v>77</v>
      </c>
      <c r="I81" s="446" t="s">
        <v>76</v>
      </c>
      <c r="J81" s="447" t="s">
        <v>77</v>
      </c>
      <c r="K81" s="444" t="s">
        <v>76</v>
      </c>
      <c r="L81" s="445" t="s">
        <v>77</v>
      </c>
      <c r="M81" s="446" t="s">
        <v>76</v>
      </c>
      <c r="N81" s="447" t="s">
        <v>77</v>
      </c>
      <c r="O81" s="444" t="s">
        <v>76</v>
      </c>
      <c r="P81" s="445" t="s">
        <v>77</v>
      </c>
      <c r="Q81" s="444" t="s">
        <v>76</v>
      </c>
      <c r="R81" s="445" t="s">
        <v>77</v>
      </c>
      <c r="S81" s="446" t="s">
        <v>76</v>
      </c>
      <c r="T81" s="448" t="s">
        <v>77</v>
      </c>
      <c r="U81" s="449" t="s">
        <v>94</v>
      </c>
    </row>
    <row r="82" spans="1:21" ht="12.75">
      <c r="A82" s="194">
        <v>1</v>
      </c>
      <c r="B82" s="450" t="s">
        <v>2</v>
      </c>
      <c r="C82" s="451"/>
      <c r="D82" s="452"/>
      <c r="E82" s="453"/>
      <c r="F82" s="454"/>
      <c r="G82" s="455"/>
      <c r="H82" s="452"/>
      <c r="I82" s="453"/>
      <c r="J82" s="454"/>
      <c r="K82" s="455"/>
      <c r="L82" s="452"/>
      <c r="M82" s="453"/>
      <c r="N82" s="454"/>
      <c r="O82" s="455"/>
      <c r="P82" s="452"/>
      <c r="Q82" s="456"/>
      <c r="R82" s="457"/>
      <c r="S82" s="458">
        <f aca="true" t="shared" si="6" ref="S82:T109">C82+E82+G82+I82+K82+M82+O82+Q82</f>
        <v>0</v>
      </c>
      <c r="T82" s="459">
        <f t="shared" si="6"/>
        <v>0</v>
      </c>
      <c r="U82" s="496">
        <f aca="true" t="shared" si="7" ref="U82:U109">S82+T82</f>
        <v>0</v>
      </c>
    </row>
    <row r="83" spans="1:21" ht="12.75">
      <c r="A83" s="45">
        <v>2</v>
      </c>
      <c r="B83" s="450" t="s">
        <v>3</v>
      </c>
      <c r="C83" s="451"/>
      <c r="D83" s="452"/>
      <c r="E83" s="453"/>
      <c r="F83" s="454"/>
      <c r="G83" s="455"/>
      <c r="H83" s="452"/>
      <c r="I83" s="453"/>
      <c r="J83" s="454"/>
      <c r="K83" s="455"/>
      <c r="L83" s="452"/>
      <c r="M83" s="453"/>
      <c r="N83" s="454"/>
      <c r="O83" s="455"/>
      <c r="P83" s="452"/>
      <c r="Q83" s="453"/>
      <c r="R83" s="454"/>
      <c r="S83" s="461">
        <f t="shared" si="6"/>
        <v>0</v>
      </c>
      <c r="T83" s="462">
        <f t="shared" si="6"/>
        <v>0</v>
      </c>
      <c r="U83" s="497">
        <f t="shared" si="7"/>
        <v>0</v>
      </c>
    </row>
    <row r="84" spans="1:21" ht="12.75">
      <c r="A84" s="45">
        <v>3</v>
      </c>
      <c r="B84" s="450" t="s">
        <v>4</v>
      </c>
      <c r="C84" s="451"/>
      <c r="D84" s="452"/>
      <c r="E84" s="453"/>
      <c r="F84" s="454"/>
      <c r="G84" s="455"/>
      <c r="H84" s="452"/>
      <c r="I84" s="453"/>
      <c r="J84" s="454"/>
      <c r="K84" s="455"/>
      <c r="L84" s="452"/>
      <c r="M84" s="453"/>
      <c r="N84" s="454"/>
      <c r="O84" s="455"/>
      <c r="P84" s="452"/>
      <c r="Q84" s="453"/>
      <c r="R84" s="454"/>
      <c r="S84" s="461">
        <f t="shared" si="6"/>
        <v>0</v>
      </c>
      <c r="T84" s="462">
        <f t="shared" si="6"/>
        <v>0</v>
      </c>
      <c r="U84" s="497">
        <f t="shared" si="7"/>
        <v>0</v>
      </c>
    </row>
    <row r="85" spans="1:21" ht="12.75">
      <c r="A85" s="45">
        <v>4</v>
      </c>
      <c r="B85" s="450" t="s">
        <v>5</v>
      </c>
      <c r="C85" s="451"/>
      <c r="D85" s="452"/>
      <c r="E85" s="453"/>
      <c r="F85" s="454"/>
      <c r="G85" s="455"/>
      <c r="H85" s="452"/>
      <c r="I85" s="453"/>
      <c r="J85" s="454"/>
      <c r="K85" s="455"/>
      <c r="L85" s="452"/>
      <c r="M85" s="453"/>
      <c r="N85" s="454"/>
      <c r="O85" s="455"/>
      <c r="P85" s="452"/>
      <c r="Q85" s="453"/>
      <c r="R85" s="454"/>
      <c r="S85" s="461">
        <f t="shared" si="6"/>
        <v>0</v>
      </c>
      <c r="T85" s="462">
        <f t="shared" si="6"/>
        <v>0</v>
      </c>
      <c r="U85" s="497">
        <f t="shared" si="7"/>
        <v>0</v>
      </c>
    </row>
    <row r="86" spans="1:21" ht="12.75">
      <c r="A86" s="45">
        <v>5</v>
      </c>
      <c r="B86" s="450" t="s">
        <v>6</v>
      </c>
      <c r="C86" s="451"/>
      <c r="D86" s="452"/>
      <c r="E86" s="453"/>
      <c r="F86" s="454"/>
      <c r="G86" s="455"/>
      <c r="H86" s="452"/>
      <c r="I86" s="453"/>
      <c r="J86" s="454"/>
      <c r="K86" s="455"/>
      <c r="L86" s="452"/>
      <c r="M86" s="453"/>
      <c r="N86" s="454"/>
      <c r="O86" s="455"/>
      <c r="P86" s="452"/>
      <c r="Q86" s="453"/>
      <c r="R86" s="454"/>
      <c r="S86" s="461">
        <f t="shared" si="6"/>
        <v>0</v>
      </c>
      <c r="T86" s="462">
        <f t="shared" si="6"/>
        <v>0</v>
      </c>
      <c r="U86" s="497">
        <f t="shared" si="7"/>
        <v>0</v>
      </c>
    </row>
    <row r="87" spans="1:21" ht="12.75">
      <c r="A87" s="45">
        <v>6</v>
      </c>
      <c r="B87" s="450" t="s">
        <v>7</v>
      </c>
      <c r="C87" s="451"/>
      <c r="D87" s="452"/>
      <c r="E87" s="453"/>
      <c r="F87" s="454"/>
      <c r="G87" s="455"/>
      <c r="H87" s="452"/>
      <c r="I87" s="453"/>
      <c r="J87" s="454"/>
      <c r="K87" s="455"/>
      <c r="L87" s="452"/>
      <c r="M87" s="453"/>
      <c r="N87" s="454"/>
      <c r="O87" s="455"/>
      <c r="P87" s="452"/>
      <c r="Q87" s="453"/>
      <c r="R87" s="454"/>
      <c r="S87" s="461">
        <f t="shared" si="6"/>
        <v>0</v>
      </c>
      <c r="T87" s="462">
        <f t="shared" si="6"/>
        <v>0</v>
      </c>
      <c r="U87" s="497">
        <f t="shared" si="7"/>
        <v>0</v>
      </c>
    </row>
    <row r="88" spans="1:21" ht="12.75">
      <c r="A88" s="45">
        <v>7</v>
      </c>
      <c r="B88" s="450" t="s">
        <v>8</v>
      </c>
      <c r="C88" s="451"/>
      <c r="D88" s="452"/>
      <c r="E88" s="453"/>
      <c r="F88" s="454"/>
      <c r="G88" s="455"/>
      <c r="H88" s="452"/>
      <c r="I88" s="453"/>
      <c r="J88" s="454"/>
      <c r="K88" s="455"/>
      <c r="L88" s="452"/>
      <c r="M88" s="453"/>
      <c r="N88" s="454"/>
      <c r="O88" s="455"/>
      <c r="P88" s="452"/>
      <c r="Q88" s="453"/>
      <c r="R88" s="454"/>
      <c r="S88" s="461">
        <f t="shared" si="6"/>
        <v>0</v>
      </c>
      <c r="T88" s="462">
        <f t="shared" si="6"/>
        <v>0</v>
      </c>
      <c r="U88" s="497">
        <f t="shared" si="7"/>
        <v>0</v>
      </c>
    </row>
    <row r="89" spans="1:21" ht="12.75" customHeight="1">
      <c r="A89" s="45">
        <v>8</v>
      </c>
      <c r="B89" s="450" t="s">
        <v>9</v>
      </c>
      <c r="C89" s="451"/>
      <c r="D89" s="452"/>
      <c r="E89" s="453"/>
      <c r="F89" s="454"/>
      <c r="G89" s="455"/>
      <c r="H89" s="452"/>
      <c r="I89" s="453"/>
      <c r="J89" s="454"/>
      <c r="K89" s="455"/>
      <c r="L89" s="452"/>
      <c r="M89" s="453"/>
      <c r="N89" s="454"/>
      <c r="O89" s="455"/>
      <c r="P89" s="452"/>
      <c r="Q89" s="453"/>
      <c r="R89" s="454"/>
      <c r="S89" s="461">
        <f t="shared" si="6"/>
        <v>0</v>
      </c>
      <c r="T89" s="462">
        <f t="shared" si="6"/>
        <v>0</v>
      </c>
      <c r="U89" s="497">
        <f t="shared" si="7"/>
        <v>0</v>
      </c>
    </row>
    <row r="90" spans="1:21" ht="12.75" customHeight="1">
      <c r="A90" s="45">
        <v>9</v>
      </c>
      <c r="B90" s="450" t="s">
        <v>10</v>
      </c>
      <c r="C90" s="451"/>
      <c r="D90" s="452"/>
      <c r="E90" s="453"/>
      <c r="F90" s="454"/>
      <c r="G90" s="455"/>
      <c r="H90" s="452"/>
      <c r="I90" s="453"/>
      <c r="J90" s="454"/>
      <c r="K90" s="455"/>
      <c r="L90" s="452"/>
      <c r="M90" s="453"/>
      <c r="N90" s="454"/>
      <c r="O90" s="455"/>
      <c r="P90" s="452"/>
      <c r="Q90" s="453"/>
      <c r="R90" s="454"/>
      <c r="S90" s="461">
        <f t="shared" si="6"/>
        <v>0</v>
      </c>
      <c r="T90" s="462">
        <f t="shared" si="6"/>
        <v>0</v>
      </c>
      <c r="U90" s="497">
        <f t="shared" si="7"/>
        <v>0</v>
      </c>
    </row>
    <row r="91" spans="1:21" ht="12.75" customHeight="1">
      <c r="A91" s="45">
        <v>10</v>
      </c>
      <c r="B91" s="450" t="s">
        <v>11</v>
      </c>
      <c r="C91" s="451"/>
      <c r="D91" s="452"/>
      <c r="E91" s="453"/>
      <c r="F91" s="454"/>
      <c r="G91" s="455"/>
      <c r="H91" s="452"/>
      <c r="I91" s="453"/>
      <c r="J91" s="454"/>
      <c r="K91" s="455"/>
      <c r="L91" s="452"/>
      <c r="M91" s="453"/>
      <c r="N91" s="454"/>
      <c r="O91" s="455"/>
      <c r="P91" s="452"/>
      <c r="Q91" s="453"/>
      <c r="R91" s="454"/>
      <c r="S91" s="461">
        <f t="shared" si="6"/>
        <v>0</v>
      </c>
      <c r="T91" s="462">
        <f t="shared" si="6"/>
        <v>0</v>
      </c>
      <c r="U91" s="497">
        <f t="shared" si="7"/>
        <v>0</v>
      </c>
    </row>
    <row r="92" spans="1:21" ht="12.75" customHeight="1">
      <c r="A92" s="45">
        <v>11</v>
      </c>
      <c r="B92" s="450" t="s">
        <v>12</v>
      </c>
      <c r="C92" s="451"/>
      <c r="D92" s="452"/>
      <c r="E92" s="453"/>
      <c r="F92" s="454"/>
      <c r="G92" s="455"/>
      <c r="H92" s="452"/>
      <c r="I92" s="453"/>
      <c r="J92" s="454"/>
      <c r="K92" s="455"/>
      <c r="L92" s="452"/>
      <c r="M92" s="453"/>
      <c r="N92" s="454"/>
      <c r="O92" s="455"/>
      <c r="P92" s="452"/>
      <c r="Q92" s="453"/>
      <c r="R92" s="454"/>
      <c r="S92" s="461">
        <f t="shared" si="6"/>
        <v>0</v>
      </c>
      <c r="T92" s="462">
        <f t="shared" si="6"/>
        <v>0</v>
      </c>
      <c r="U92" s="497">
        <f t="shared" si="7"/>
        <v>0</v>
      </c>
    </row>
    <row r="93" spans="1:21" ht="12.75" customHeight="1">
      <c r="A93" s="45">
        <v>12</v>
      </c>
      <c r="B93" s="450" t="s">
        <v>13</v>
      </c>
      <c r="C93" s="451"/>
      <c r="D93" s="452"/>
      <c r="E93" s="453"/>
      <c r="F93" s="454"/>
      <c r="G93" s="455"/>
      <c r="H93" s="452"/>
      <c r="I93" s="453"/>
      <c r="J93" s="454"/>
      <c r="K93" s="455"/>
      <c r="L93" s="452"/>
      <c r="M93" s="453"/>
      <c r="N93" s="454"/>
      <c r="O93" s="455"/>
      <c r="P93" s="452"/>
      <c r="Q93" s="453"/>
      <c r="R93" s="454"/>
      <c r="S93" s="461">
        <f t="shared" si="6"/>
        <v>0</v>
      </c>
      <c r="T93" s="462">
        <f t="shared" si="6"/>
        <v>0</v>
      </c>
      <c r="U93" s="497">
        <f t="shared" si="7"/>
        <v>0</v>
      </c>
    </row>
    <row r="94" spans="1:21" ht="12.75" customHeight="1">
      <c r="A94" s="45">
        <v>13</v>
      </c>
      <c r="B94" s="450" t="s">
        <v>14</v>
      </c>
      <c r="C94" s="451"/>
      <c r="D94" s="452"/>
      <c r="E94" s="453"/>
      <c r="F94" s="454"/>
      <c r="G94" s="455"/>
      <c r="H94" s="452"/>
      <c r="I94" s="453"/>
      <c r="J94" s="454"/>
      <c r="K94" s="455"/>
      <c r="L94" s="452"/>
      <c r="M94" s="453"/>
      <c r="N94" s="454"/>
      <c r="O94" s="455"/>
      <c r="P94" s="452"/>
      <c r="Q94" s="453"/>
      <c r="R94" s="454"/>
      <c r="S94" s="461">
        <f t="shared" si="6"/>
        <v>0</v>
      </c>
      <c r="T94" s="462">
        <f t="shared" si="6"/>
        <v>0</v>
      </c>
      <c r="U94" s="497">
        <f t="shared" si="7"/>
        <v>0</v>
      </c>
    </row>
    <row r="95" spans="1:21" ht="12.75" customHeight="1">
      <c r="A95" s="45">
        <v>14</v>
      </c>
      <c r="B95" s="450" t="s">
        <v>15</v>
      </c>
      <c r="C95" s="451"/>
      <c r="D95" s="452"/>
      <c r="E95" s="453"/>
      <c r="F95" s="454"/>
      <c r="G95" s="455"/>
      <c r="H95" s="452"/>
      <c r="I95" s="453"/>
      <c r="J95" s="454"/>
      <c r="K95" s="455"/>
      <c r="L95" s="452"/>
      <c r="M95" s="453"/>
      <c r="N95" s="454"/>
      <c r="O95" s="455"/>
      <c r="P95" s="452"/>
      <c r="Q95" s="453"/>
      <c r="R95" s="454"/>
      <c r="S95" s="461">
        <f t="shared" si="6"/>
        <v>0</v>
      </c>
      <c r="T95" s="462">
        <f t="shared" si="6"/>
        <v>0</v>
      </c>
      <c r="U95" s="497">
        <f t="shared" si="7"/>
        <v>0</v>
      </c>
    </row>
    <row r="96" spans="1:21" ht="12.75" customHeight="1">
      <c r="A96" s="45">
        <v>15</v>
      </c>
      <c r="B96" s="450" t="s">
        <v>16</v>
      </c>
      <c r="C96" s="451"/>
      <c r="D96" s="452"/>
      <c r="E96" s="453"/>
      <c r="F96" s="454"/>
      <c r="G96" s="455"/>
      <c r="H96" s="452"/>
      <c r="I96" s="453"/>
      <c r="J96" s="454"/>
      <c r="K96" s="455"/>
      <c r="L96" s="452"/>
      <c r="M96" s="453"/>
      <c r="N96" s="454"/>
      <c r="O96" s="455"/>
      <c r="P96" s="452"/>
      <c r="Q96" s="453"/>
      <c r="R96" s="454"/>
      <c r="S96" s="461">
        <f t="shared" si="6"/>
        <v>0</v>
      </c>
      <c r="T96" s="462">
        <f t="shared" si="6"/>
        <v>0</v>
      </c>
      <c r="U96" s="497">
        <f t="shared" si="7"/>
        <v>0</v>
      </c>
    </row>
    <row r="97" spans="1:21" ht="12.75" customHeight="1">
      <c r="A97" s="45">
        <v>16</v>
      </c>
      <c r="B97" s="450" t="s">
        <v>17</v>
      </c>
      <c r="C97" s="464"/>
      <c r="D97" s="465"/>
      <c r="E97" s="466"/>
      <c r="F97" s="467"/>
      <c r="G97" s="464"/>
      <c r="H97" s="465"/>
      <c r="I97" s="466"/>
      <c r="J97" s="467"/>
      <c r="K97" s="464"/>
      <c r="L97" s="465"/>
      <c r="M97" s="466"/>
      <c r="N97" s="467"/>
      <c r="O97" s="464"/>
      <c r="P97" s="465"/>
      <c r="Q97" s="466"/>
      <c r="R97" s="468"/>
      <c r="S97" s="461">
        <f t="shared" si="6"/>
        <v>0</v>
      </c>
      <c r="T97" s="462">
        <f t="shared" si="6"/>
        <v>0</v>
      </c>
      <c r="U97" s="497">
        <f t="shared" si="7"/>
        <v>0</v>
      </c>
    </row>
    <row r="98" spans="1:21" ht="12.75" customHeight="1">
      <c r="A98" s="45">
        <v>17</v>
      </c>
      <c r="B98" s="450" t="s">
        <v>18</v>
      </c>
      <c r="C98" s="451"/>
      <c r="D98" s="452"/>
      <c r="E98" s="453"/>
      <c r="F98" s="454"/>
      <c r="G98" s="455"/>
      <c r="H98" s="452"/>
      <c r="I98" s="453"/>
      <c r="J98" s="454"/>
      <c r="K98" s="455"/>
      <c r="L98" s="452"/>
      <c r="M98" s="453"/>
      <c r="N98" s="454"/>
      <c r="O98" s="455"/>
      <c r="P98" s="452"/>
      <c r="Q98" s="453"/>
      <c r="R98" s="454"/>
      <c r="S98" s="461">
        <f t="shared" si="6"/>
        <v>0</v>
      </c>
      <c r="T98" s="462">
        <f t="shared" si="6"/>
        <v>0</v>
      </c>
      <c r="U98" s="497">
        <f t="shared" si="7"/>
        <v>0</v>
      </c>
    </row>
    <row r="99" spans="1:21" ht="12.75" customHeight="1">
      <c r="A99" s="45">
        <v>18</v>
      </c>
      <c r="B99" s="450" t="s">
        <v>19</v>
      </c>
      <c r="C99" s="451"/>
      <c r="D99" s="452"/>
      <c r="E99" s="453"/>
      <c r="F99" s="454"/>
      <c r="G99" s="455"/>
      <c r="H99" s="452"/>
      <c r="I99" s="453"/>
      <c r="J99" s="454"/>
      <c r="K99" s="455"/>
      <c r="L99" s="452"/>
      <c r="M99" s="453"/>
      <c r="N99" s="454"/>
      <c r="O99" s="455"/>
      <c r="P99" s="452"/>
      <c r="Q99" s="453"/>
      <c r="R99" s="454"/>
      <c r="S99" s="461">
        <f t="shared" si="6"/>
        <v>0</v>
      </c>
      <c r="T99" s="462">
        <f t="shared" si="6"/>
        <v>0</v>
      </c>
      <c r="U99" s="497">
        <f t="shared" si="7"/>
        <v>0</v>
      </c>
    </row>
    <row r="100" spans="1:21" ht="12.75" customHeight="1">
      <c r="A100" s="45">
        <v>19</v>
      </c>
      <c r="B100" s="450" t="s">
        <v>20</v>
      </c>
      <c r="C100" s="451"/>
      <c r="D100" s="452"/>
      <c r="E100" s="453"/>
      <c r="F100" s="454"/>
      <c r="G100" s="455"/>
      <c r="H100" s="452"/>
      <c r="I100" s="453"/>
      <c r="J100" s="454"/>
      <c r="K100" s="455"/>
      <c r="L100" s="452"/>
      <c r="M100" s="453"/>
      <c r="N100" s="454"/>
      <c r="O100" s="455"/>
      <c r="P100" s="452"/>
      <c r="Q100" s="453"/>
      <c r="R100" s="454"/>
      <c r="S100" s="461">
        <f t="shared" si="6"/>
        <v>0</v>
      </c>
      <c r="T100" s="462">
        <f t="shared" si="6"/>
        <v>0</v>
      </c>
      <c r="U100" s="497">
        <f t="shared" si="7"/>
        <v>0</v>
      </c>
    </row>
    <row r="101" spans="1:21" ht="12.75" customHeight="1">
      <c r="A101" s="45">
        <v>20</v>
      </c>
      <c r="B101" s="450" t="s">
        <v>21</v>
      </c>
      <c r="C101" s="451"/>
      <c r="D101" s="452"/>
      <c r="E101" s="453"/>
      <c r="F101" s="454"/>
      <c r="G101" s="455"/>
      <c r="H101" s="452"/>
      <c r="I101" s="453"/>
      <c r="J101" s="454"/>
      <c r="K101" s="455"/>
      <c r="L101" s="452"/>
      <c r="M101" s="453"/>
      <c r="N101" s="454"/>
      <c r="O101" s="455"/>
      <c r="P101" s="452"/>
      <c r="Q101" s="453"/>
      <c r="R101" s="454"/>
      <c r="S101" s="461">
        <f t="shared" si="6"/>
        <v>0</v>
      </c>
      <c r="T101" s="462">
        <f t="shared" si="6"/>
        <v>0</v>
      </c>
      <c r="U101" s="497">
        <f t="shared" si="7"/>
        <v>0</v>
      </c>
    </row>
    <row r="102" spans="1:21" ht="12.75" customHeight="1">
      <c r="A102" s="45">
        <v>21</v>
      </c>
      <c r="B102" s="450" t="s">
        <v>22</v>
      </c>
      <c r="C102" s="451"/>
      <c r="D102" s="452"/>
      <c r="E102" s="453"/>
      <c r="F102" s="454"/>
      <c r="G102" s="455"/>
      <c r="H102" s="452"/>
      <c r="I102" s="453"/>
      <c r="J102" s="454"/>
      <c r="K102" s="455"/>
      <c r="L102" s="452"/>
      <c r="M102" s="453"/>
      <c r="N102" s="454"/>
      <c r="O102" s="455"/>
      <c r="P102" s="452"/>
      <c r="Q102" s="453"/>
      <c r="R102" s="454"/>
      <c r="S102" s="461">
        <f t="shared" si="6"/>
        <v>0</v>
      </c>
      <c r="T102" s="462">
        <f t="shared" si="6"/>
        <v>0</v>
      </c>
      <c r="U102" s="497">
        <f t="shared" si="7"/>
        <v>0</v>
      </c>
    </row>
    <row r="103" spans="1:21" ht="12.75" customHeight="1">
      <c r="A103" s="45">
        <v>22</v>
      </c>
      <c r="B103" s="450" t="s">
        <v>23</v>
      </c>
      <c r="C103" s="451"/>
      <c r="D103" s="452"/>
      <c r="E103" s="453"/>
      <c r="F103" s="454"/>
      <c r="G103" s="455"/>
      <c r="H103" s="452"/>
      <c r="I103" s="453"/>
      <c r="J103" s="454"/>
      <c r="K103" s="455"/>
      <c r="L103" s="452"/>
      <c r="M103" s="453"/>
      <c r="N103" s="454"/>
      <c r="O103" s="455"/>
      <c r="P103" s="452"/>
      <c r="Q103" s="453"/>
      <c r="R103" s="454"/>
      <c r="S103" s="461">
        <f t="shared" si="6"/>
        <v>0</v>
      </c>
      <c r="T103" s="462">
        <f t="shared" si="6"/>
        <v>0</v>
      </c>
      <c r="U103" s="497">
        <f t="shared" si="7"/>
        <v>0</v>
      </c>
    </row>
    <row r="104" spans="1:21" ht="12.75" customHeight="1">
      <c r="A104" s="45">
        <v>23</v>
      </c>
      <c r="B104" s="450" t="s">
        <v>24</v>
      </c>
      <c r="C104" s="451"/>
      <c r="D104" s="452"/>
      <c r="E104" s="453"/>
      <c r="F104" s="454"/>
      <c r="G104" s="455"/>
      <c r="H104" s="452"/>
      <c r="I104" s="453"/>
      <c r="J104" s="454"/>
      <c r="K104" s="455"/>
      <c r="L104" s="452"/>
      <c r="M104" s="453"/>
      <c r="N104" s="454"/>
      <c r="O104" s="455"/>
      <c r="P104" s="452"/>
      <c r="Q104" s="453"/>
      <c r="R104" s="454"/>
      <c r="S104" s="461">
        <f t="shared" si="6"/>
        <v>0</v>
      </c>
      <c r="T104" s="462">
        <f t="shared" si="6"/>
        <v>0</v>
      </c>
      <c r="U104" s="497">
        <f t="shared" si="7"/>
        <v>0</v>
      </c>
    </row>
    <row r="105" spans="1:21" ht="12.75" customHeight="1">
      <c r="A105" s="45">
        <v>24</v>
      </c>
      <c r="B105" s="450" t="s">
        <v>25</v>
      </c>
      <c r="C105" s="451"/>
      <c r="D105" s="452"/>
      <c r="E105" s="453"/>
      <c r="F105" s="454"/>
      <c r="G105" s="455"/>
      <c r="H105" s="452"/>
      <c r="I105" s="453"/>
      <c r="J105" s="454"/>
      <c r="K105" s="455"/>
      <c r="L105" s="452"/>
      <c r="M105" s="453"/>
      <c r="N105" s="454"/>
      <c r="O105" s="455"/>
      <c r="P105" s="452"/>
      <c r="Q105" s="453"/>
      <c r="R105" s="454"/>
      <c r="S105" s="461">
        <f t="shared" si="6"/>
        <v>0</v>
      </c>
      <c r="T105" s="462">
        <f t="shared" si="6"/>
        <v>0</v>
      </c>
      <c r="U105" s="497">
        <f t="shared" si="7"/>
        <v>0</v>
      </c>
    </row>
    <row r="106" spans="1:21" ht="12.75" customHeight="1">
      <c r="A106" s="45">
        <v>25</v>
      </c>
      <c r="B106" s="450" t="s">
        <v>26</v>
      </c>
      <c r="C106" s="451"/>
      <c r="D106" s="452"/>
      <c r="E106" s="453"/>
      <c r="F106" s="454"/>
      <c r="G106" s="455"/>
      <c r="H106" s="452"/>
      <c r="I106" s="453"/>
      <c r="J106" s="454"/>
      <c r="K106" s="455"/>
      <c r="L106" s="452"/>
      <c r="M106" s="453"/>
      <c r="N106" s="454"/>
      <c r="O106" s="455"/>
      <c r="P106" s="452"/>
      <c r="Q106" s="453"/>
      <c r="R106" s="454"/>
      <c r="S106" s="461">
        <f t="shared" si="6"/>
        <v>0</v>
      </c>
      <c r="T106" s="462">
        <f t="shared" si="6"/>
        <v>0</v>
      </c>
      <c r="U106" s="497">
        <f t="shared" si="7"/>
        <v>0</v>
      </c>
    </row>
    <row r="107" spans="1:21" ht="12.75" customHeight="1">
      <c r="A107" s="188">
        <v>26</v>
      </c>
      <c r="B107" s="49" t="s">
        <v>78</v>
      </c>
      <c r="C107" s="470"/>
      <c r="D107" s="471"/>
      <c r="E107" s="472"/>
      <c r="F107" s="473"/>
      <c r="G107" s="470"/>
      <c r="H107" s="471"/>
      <c r="I107" s="472"/>
      <c r="J107" s="473"/>
      <c r="K107" s="470"/>
      <c r="L107" s="471"/>
      <c r="M107" s="472"/>
      <c r="N107" s="473"/>
      <c r="O107" s="470"/>
      <c r="P107" s="471"/>
      <c r="Q107" s="472"/>
      <c r="R107" s="473"/>
      <c r="S107" s="474">
        <f t="shared" si="6"/>
        <v>0</v>
      </c>
      <c r="T107" s="475">
        <f t="shared" si="6"/>
        <v>0</v>
      </c>
      <c r="U107" s="498">
        <f t="shared" si="7"/>
        <v>0</v>
      </c>
    </row>
    <row r="108" spans="1:21" ht="12.75" customHeight="1" thickBot="1">
      <c r="A108" s="148">
        <v>27</v>
      </c>
      <c r="B108" s="50" t="s">
        <v>52</v>
      </c>
      <c r="C108" s="470"/>
      <c r="D108" s="471"/>
      <c r="E108" s="478"/>
      <c r="F108" s="479"/>
      <c r="G108" s="470"/>
      <c r="H108" s="471"/>
      <c r="I108" s="478"/>
      <c r="J108" s="479"/>
      <c r="K108" s="470"/>
      <c r="L108" s="471"/>
      <c r="M108" s="478"/>
      <c r="N108" s="479"/>
      <c r="O108" s="470"/>
      <c r="P108" s="471"/>
      <c r="Q108" s="478"/>
      <c r="R108" s="479"/>
      <c r="S108" s="480">
        <f t="shared" si="6"/>
        <v>0</v>
      </c>
      <c r="T108" s="481">
        <f t="shared" si="6"/>
        <v>0</v>
      </c>
      <c r="U108" s="499">
        <f t="shared" si="7"/>
        <v>0</v>
      </c>
    </row>
    <row r="109" spans="1:21" ht="12.75" customHeight="1" thickBot="1">
      <c r="A109" s="943" t="s">
        <v>79</v>
      </c>
      <c r="B109" s="944"/>
      <c r="C109" s="484">
        <f aca="true" t="shared" si="8" ref="C109:R109">SUM(C82:C108)</f>
        <v>0</v>
      </c>
      <c r="D109" s="485">
        <f t="shared" si="8"/>
        <v>0</v>
      </c>
      <c r="E109" s="486">
        <f t="shared" si="8"/>
        <v>0</v>
      </c>
      <c r="F109" s="487">
        <f t="shared" si="8"/>
        <v>0</v>
      </c>
      <c r="G109" s="484">
        <f t="shared" si="8"/>
        <v>0</v>
      </c>
      <c r="H109" s="485">
        <f t="shared" si="8"/>
        <v>0</v>
      </c>
      <c r="I109" s="486">
        <f t="shared" si="8"/>
        <v>0</v>
      </c>
      <c r="J109" s="488">
        <f t="shared" si="8"/>
        <v>0</v>
      </c>
      <c r="K109" s="488">
        <f t="shared" si="8"/>
        <v>0</v>
      </c>
      <c r="L109" s="488">
        <f t="shared" si="8"/>
        <v>0</v>
      </c>
      <c r="M109" s="488">
        <f t="shared" si="8"/>
        <v>0</v>
      </c>
      <c r="N109" s="487">
        <f t="shared" si="8"/>
        <v>0</v>
      </c>
      <c r="O109" s="484">
        <f t="shared" si="8"/>
        <v>0</v>
      </c>
      <c r="P109" s="485">
        <f t="shared" si="8"/>
        <v>0</v>
      </c>
      <c r="Q109" s="489">
        <f t="shared" si="8"/>
        <v>0</v>
      </c>
      <c r="R109" s="490">
        <f t="shared" si="8"/>
        <v>0</v>
      </c>
      <c r="S109" s="491">
        <f t="shared" si="6"/>
        <v>0</v>
      </c>
      <c r="T109" s="491">
        <f t="shared" si="6"/>
        <v>0</v>
      </c>
      <c r="U109" s="500">
        <f t="shared" si="7"/>
        <v>0</v>
      </c>
    </row>
    <row r="110" ht="12.75" customHeight="1" thickBot="1"/>
    <row r="111" spans="19:21" ht="12.75" customHeight="1" thickBot="1">
      <c r="S111" s="493">
        <f>SUM(S82:S108)</f>
        <v>0</v>
      </c>
      <c r="T111" s="494">
        <f>SUM(T82:T108)</f>
        <v>0</v>
      </c>
      <c r="U111" s="495">
        <f>SUM(U82:U108)</f>
        <v>0</v>
      </c>
    </row>
    <row r="112" ht="12.75" customHeight="1"/>
    <row r="113" spans="1:21" ht="12.75">
      <c r="A113" s="927" t="s">
        <v>83</v>
      </c>
      <c r="B113" s="927"/>
      <c r="C113" s="927"/>
      <c r="D113" s="927"/>
      <c r="E113" s="927"/>
      <c r="F113" s="927"/>
      <c r="G113" s="927"/>
      <c r="H113" s="927"/>
      <c r="I113" s="927"/>
      <c r="J113" s="927"/>
      <c r="K113" s="927"/>
      <c r="L113" s="927"/>
      <c r="M113" s="927"/>
      <c r="N113" s="927"/>
      <c r="O113" s="927"/>
      <c r="P113" s="927"/>
      <c r="Q113" s="927"/>
      <c r="R113" s="927"/>
      <c r="S113" s="927"/>
      <c r="T113" s="927"/>
      <c r="U113" s="927"/>
    </row>
    <row r="114" spans="1:21" ht="12.75" customHeight="1">
      <c r="A114" s="442"/>
      <c r="B114" s="442"/>
      <c r="C114" s="928" t="s">
        <v>82</v>
      </c>
      <c r="D114" s="928"/>
      <c r="E114" s="928"/>
      <c r="F114" s="928"/>
      <c r="G114" s="928"/>
      <c r="H114" s="928"/>
      <c r="I114" s="928"/>
      <c r="J114" s="928"/>
      <c r="K114" s="928"/>
      <c r="L114" s="928"/>
      <c r="M114" s="928"/>
      <c r="N114" s="928"/>
      <c r="O114" s="928"/>
      <c r="P114" s="928"/>
      <c r="Q114" s="928"/>
      <c r="R114" s="928"/>
      <c r="S114" s="443"/>
      <c r="T114" s="443"/>
      <c r="U114" s="443"/>
    </row>
    <row r="115" spans="1:21" ht="13.5" customHeight="1" thickBot="1">
      <c r="A115" s="930" t="s">
        <v>64</v>
      </c>
      <c r="B115" s="930"/>
      <c r="C115" s="928"/>
      <c r="D115" s="928"/>
      <c r="E115" s="928"/>
      <c r="F115" s="928"/>
      <c r="G115" s="928"/>
      <c r="H115" s="928"/>
      <c r="I115" s="928"/>
      <c r="J115" s="928"/>
      <c r="K115" s="928"/>
      <c r="L115" s="928"/>
      <c r="M115" s="928"/>
      <c r="N115" s="928"/>
      <c r="O115" s="928"/>
      <c r="P115" s="928"/>
      <c r="Q115" s="928"/>
      <c r="R115" s="928"/>
      <c r="S115" s="443"/>
      <c r="T115" s="443"/>
      <c r="U115" s="443"/>
    </row>
    <row r="116" spans="1:21" ht="13.5" customHeight="1" thickBot="1">
      <c r="A116" s="931" t="s">
        <v>0</v>
      </c>
      <c r="B116" s="931" t="s">
        <v>1</v>
      </c>
      <c r="C116" s="935" t="s">
        <v>84</v>
      </c>
      <c r="D116" s="936"/>
      <c r="E116" s="936"/>
      <c r="F116" s="936"/>
      <c r="G116" s="936"/>
      <c r="H116" s="936"/>
      <c r="I116" s="936"/>
      <c r="J116" s="936"/>
      <c r="K116" s="936"/>
      <c r="L116" s="936"/>
      <c r="M116" s="936"/>
      <c r="N116" s="936"/>
      <c r="O116" s="936"/>
      <c r="P116" s="936"/>
      <c r="Q116" s="936"/>
      <c r="R116" s="936"/>
      <c r="S116" s="937" t="s">
        <v>85</v>
      </c>
      <c r="T116" s="938"/>
      <c r="U116" s="939"/>
    </row>
    <row r="117" spans="1:21" ht="13.5" customHeight="1" thickBot="1">
      <c r="A117" s="932"/>
      <c r="B117" s="932"/>
      <c r="C117" s="935" t="s">
        <v>86</v>
      </c>
      <c r="D117" s="942"/>
      <c r="E117" s="935" t="s">
        <v>87</v>
      </c>
      <c r="F117" s="942"/>
      <c r="G117" s="935" t="s">
        <v>88</v>
      </c>
      <c r="H117" s="942"/>
      <c r="I117" s="935" t="s">
        <v>89</v>
      </c>
      <c r="J117" s="942"/>
      <c r="K117" s="935" t="s">
        <v>90</v>
      </c>
      <c r="L117" s="942"/>
      <c r="M117" s="935" t="s">
        <v>91</v>
      </c>
      <c r="N117" s="942"/>
      <c r="O117" s="935" t="s">
        <v>92</v>
      </c>
      <c r="P117" s="942"/>
      <c r="Q117" s="935" t="s">
        <v>93</v>
      </c>
      <c r="R117" s="942"/>
      <c r="S117" s="934"/>
      <c r="T117" s="940"/>
      <c r="U117" s="941"/>
    </row>
    <row r="118" spans="1:21" ht="13.5" thickBot="1">
      <c r="A118" s="933"/>
      <c r="B118" s="934"/>
      <c r="C118" s="444" t="s">
        <v>76</v>
      </c>
      <c r="D118" s="445" t="s">
        <v>77</v>
      </c>
      <c r="E118" s="446" t="s">
        <v>76</v>
      </c>
      <c r="F118" s="447" t="s">
        <v>77</v>
      </c>
      <c r="G118" s="444" t="s">
        <v>76</v>
      </c>
      <c r="H118" s="445" t="s">
        <v>77</v>
      </c>
      <c r="I118" s="446" t="s">
        <v>76</v>
      </c>
      <c r="J118" s="447" t="s">
        <v>77</v>
      </c>
      <c r="K118" s="444" t="s">
        <v>76</v>
      </c>
      <c r="L118" s="445" t="s">
        <v>77</v>
      </c>
      <c r="M118" s="446" t="s">
        <v>76</v>
      </c>
      <c r="N118" s="447" t="s">
        <v>77</v>
      </c>
      <c r="O118" s="444" t="s">
        <v>76</v>
      </c>
      <c r="P118" s="445" t="s">
        <v>77</v>
      </c>
      <c r="Q118" s="444" t="s">
        <v>76</v>
      </c>
      <c r="R118" s="445" t="s">
        <v>77</v>
      </c>
      <c r="S118" s="446" t="s">
        <v>76</v>
      </c>
      <c r="T118" s="448" t="s">
        <v>77</v>
      </c>
      <c r="U118" s="449" t="s">
        <v>94</v>
      </c>
    </row>
    <row r="119" spans="1:21" ht="12.75">
      <c r="A119" s="194">
        <v>1</v>
      </c>
      <c r="B119" s="450" t="s">
        <v>2</v>
      </c>
      <c r="C119" s="451"/>
      <c r="D119" s="452"/>
      <c r="E119" s="453"/>
      <c r="F119" s="454"/>
      <c r="G119" s="455"/>
      <c r="H119" s="452"/>
      <c r="I119" s="453"/>
      <c r="J119" s="454"/>
      <c r="K119" s="455"/>
      <c r="L119" s="452"/>
      <c r="M119" s="453"/>
      <c r="N119" s="454"/>
      <c r="O119" s="455"/>
      <c r="P119" s="452"/>
      <c r="Q119" s="456"/>
      <c r="R119" s="457"/>
      <c r="S119" s="458">
        <f aca="true" t="shared" si="9" ref="S119:T146">C119+E119+G119+I119+K119+M119+O119+Q119</f>
        <v>0</v>
      </c>
      <c r="T119" s="459">
        <f t="shared" si="9"/>
        <v>0</v>
      </c>
      <c r="U119" s="496">
        <f aca="true" t="shared" si="10" ref="U119:U146">S119+T119</f>
        <v>0</v>
      </c>
    </row>
    <row r="120" spans="1:21" ht="12.75">
      <c r="A120" s="45">
        <v>2</v>
      </c>
      <c r="B120" s="450" t="s">
        <v>3</v>
      </c>
      <c r="C120" s="451"/>
      <c r="D120" s="452"/>
      <c r="E120" s="453"/>
      <c r="F120" s="454"/>
      <c r="G120" s="455"/>
      <c r="H120" s="452"/>
      <c r="I120" s="453"/>
      <c r="J120" s="454"/>
      <c r="K120" s="455"/>
      <c r="L120" s="452"/>
      <c r="M120" s="453"/>
      <c r="N120" s="454"/>
      <c r="O120" s="455"/>
      <c r="P120" s="452"/>
      <c r="Q120" s="453"/>
      <c r="R120" s="454"/>
      <c r="S120" s="461">
        <f t="shared" si="9"/>
        <v>0</v>
      </c>
      <c r="T120" s="462">
        <f t="shared" si="9"/>
        <v>0</v>
      </c>
      <c r="U120" s="497">
        <f t="shared" si="10"/>
        <v>0</v>
      </c>
    </row>
    <row r="121" spans="1:21" ht="12.75">
      <c r="A121" s="45">
        <v>3</v>
      </c>
      <c r="B121" s="450" t="s">
        <v>4</v>
      </c>
      <c r="C121" s="451"/>
      <c r="D121" s="452"/>
      <c r="E121" s="453"/>
      <c r="F121" s="454"/>
      <c r="G121" s="455"/>
      <c r="H121" s="452"/>
      <c r="I121" s="453"/>
      <c r="J121" s="454"/>
      <c r="K121" s="455"/>
      <c r="L121" s="452"/>
      <c r="M121" s="453"/>
      <c r="N121" s="454"/>
      <c r="O121" s="455"/>
      <c r="P121" s="452"/>
      <c r="Q121" s="453"/>
      <c r="R121" s="454"/>
      <c r="S121" s="461">
        <f t="shared" si="9"/>
        <v>0</v>
      </c>
      <c r="T121" s="462">
        <f t="shared" si="9"/>
        <v>0</v>
      </c>
      <c r="U121" s="497">
        <f t="shared" si="10"/>
        <v>0</v>
      </c>
    </row>
    <row r="122" spans="1:21" ht="12.75">
      <c r="A122" s="45">
        <v>4</v>
      </c>
      <c r="B122" s="450" t="s">
        <v>5</v>
      </c>
      <c r="C122" s="451"/>
      <c r="D122" s="452"/>
      <c r="E122" s="453"/>
      <c r="F122" s="454"/>
      <c r="G122" s="455"/>
      <c r="H122" s="452"/>
      <c r="I122" s="453"/>
      <c r="J122" s="454"/>
      <c r="K122" s="455"/>
      <c r="L122" s="452"/>
      <c r="M122" s="453"/>
      <c r="N122" s="454"/>
      <c r="O122" s="455"/>
      <c r="P122" s="452"/>
      <c r="Q122" s="453"/>
      <c r="R122" s="454"/>
      <c r="S122" s="461">
        <f t="shared" si="9"/>
        <v>0</v>
      </c>
      <c r="T122" s="462">
        <f t="shared" si="9"/>
        <v>0</v>
      </c>
      <c r="U122" s="497">
        <f t="shared" si="10"/>
        <v>0</v>
      </c>
    </row>
    <row r="123" spans="1:21" ht="12.75">
      <c r="A123" s="45">
        <v>5</v>
      </c>
      <c r="B123" s="450" t="s">
        <v>6</v>
      </c>
      <c r="C123" s="451"/>
      <c r="D123" s="452"/>
      <c r="E123" s="453"/>
      <c r="F123" s="454"/>
      <c r="G123" s="455"/>
      <c r="H123" s="452"/>
      <c r="I123" s="453"/>
      <c r="J123" s="454"/>
      <c r="K123" s="455"/>
      <c r="L123" s="452"/>
      <c r="M123" s="453"/>
      <c r="N123" s="454"/>
      <c r="O123" s="455"/>
      <c r="P123" s="452"/>
      <c r="Q123" s="453"/>
      <c r="R123" s="454"/>
      <c r="S123" s="461">
        <f t="shared" si="9"/>
        <v>0</v>
      </c>
      <c r="T123" s="462">
        <f t="shared" si="9"/>
        <v>0</v>
      </c>
      <c r="U123" s="497">
        <f t="shared" si="10"/>
        <v>0</v>
      </c>
    </row>
    <row r="124" spans="1:21" ht="12.75">
      <c r="A124" s="45">
        <v>6</v>
      </c>
      <c r="B124" s="450" t="s">
        <v>7</v>
      </c>
      <c r="C124" s="451"/>
      <c r="D124" s="452"/>
      <c r="E124" s="453"/>
      <c r="F124" s="454"/>
      <c r="G124" s="455"/>
      <c r="H124" s="452"/>
      <c r="I124" s="453"/>
      <c r="J124" s="454"/>
      <c r="K124" s="455"/>
      <c r="L124" s="452"/>
      <c r="M124" s="453"/>
      <c r="N124" s="454"/>
      <c r="O124" s="455"/>
      <c r="P124" s="452"/>
      <c r="Q124" s="453"/>
      <c r="R124" s="454"/>
      <c r="S124" s="461">
        <f t="shared" si="9"/>
        <v>0</v>
      </c>
      <c r="T124" s="462">
        <f t="shared" si="9"/>
        <v>0</v>
      </c>
      <c r="U124" s="497">
        <f t="shared" si="10"/>
        <v>0</v>
      </c>
    </row>
    <row r="125" spans="1:21" ht="12.75">
      <c r="A125" s="45">
        <v>7</v>
      </c>
      <c r="B125" s="450" t="s">
        <v>8</v>
      </c>
      <c r="C125" s="451"/>
      <c r="D125" s="452"/>
      <c r="E125" s="453"/>
      <c r="F125" s="454"/>
      <c r="G125" s="455"/>
      <c r="H125" s="452"/>
      <c r="I125" s="453"/>
      <c r="J125" s="454"/>
      <c r="K125" s="455"/>
      <c r="L125" s="452"/>
      <c r="M125" s="453"/>
      <c r="N125" s="454"/>
      <c r="O125" s="455"/>
      <c r="P125" s="452"/>
      <c r="Q125" s="453"/>
      <c r="R125" s="454"/>
      <c r="S125" s="461">
        <f t="shared" si="9"/>
        <v>0</v>
      </c>
      <c r="T125" s="462">
        <f t="shared" si="9"/>
        <v>0</v>
      </c>
      <c r="U125" s="497">
        <f t="shared" si="10"/>
        <v>0</v>
      </c>
    </row>
    <row r="126" spans="1:21" ht="12.75">
      <c r="A126" s="45">
        <v>8</v>
      </c>
      <c r="B126" s="450" t="s">
        <v>9</v>
      </c>
      <c r="C126" s="451"/>
      <c r="D126" s="452"/>
      <c r="E126" s="453"/>
      <c r="F126" s="454"/>
      <c r="G126" s="455"/>
      <c r="H126" s="452"/>
      <c r="I126" s="453"/>
      <c r="J126" s="454"/>
      <c r="K126" s="455"/>
      <c r="L126" s="452"/>
      <c r="M126" s="453"/>
      <c r="N126" s="454"/>
      <c r="O126" s="455"/>
      <c r="P126" s="452"/>
      <c r="Q126" s="453"/>
      <c r="R126" s="454"/>
      <c r="S126" s="461">
        <f t="shared" si="9"/>
        <v>0</v>
      </c>
      <c r="T126" s="462">
        <f t="shared" si="9"/>
        <v>0</v>
      </c>
      <c r="U126" s="497">
        <f t="shared" si="10"/>
        <v>0</v>
      </c>
    </row>
    <row r="127" spans="1:21" ht="12.75">
      <c r="A127" s="45">
        <v>9</v>
      </c>
      <c r="B127" s="450" t="s">
        <v>10</v>
      </c>
      <c r="C127" s="451"/>
      <c r="D127" s="452"/>
      <c r="E127" s="453"/>
      <c r="F127" s="454"/>
      <c r="G127" s="455"/>
      <c r="H127" s="452"/>
      <c r="I127" s="453"/>
      <c r="J127" s="454"/>
      <c r="K127" s="455"/>
      <c r="L127" s="452"/>
      <c r="M127" s="453"/>
      <c r="N127" s="454"/>
      <c r="O127" s="455"/>
      <c r="P127" s="452"/>
      <c r="Q127" s="453"/>
      <c r="R127" s="454"/>
      <c r="S127" s="461">
        <f t="shared" si="9"/>
        <v>0</v>
      </c>
      <c r="T127" s="462">
        <f t="shared" si="9"/>
        <v>0</v>
      </c>
      <c r="U127" s="497">
        <f t="shared" si="10"/>
        <v>0</v>
      </c>
    </row>
    <row r="128" spans="1:21" ht="12.75">
      <c r="A128" s="45">
        <v>10</v>
      </c>
      <c r="B128" s="450" t="s">
        <v>11</v>
      </c>
      <c r="C128" s="451"/>
      <c r="D128" s="452"/>
      <c r="E128" s="453"/>
      <c r="F128" s="454"/>
      <c r="G128" s="455"/>
      <c r="H128" s="452"/>
      <c r="I128" s="453"/>
      <c r="J128" s="454"/>
      <c r="K128" s="455"/>
      <c r="L128" s="452"/>
      <c r="M128" s="453"/>
      <c r="N128" s="454"/>
      <c r="O128" s="455"/>
      <c r="P128" s="452"/>
      <c r="Q128" s="453"/>
      <c r="R128" s="454"/>
      <c r="S128" s="461">
        <f t="shared" si="9"/>
        <v>0</v>
      </c>
      <c r="T128" s="462">
        <f t="shared" si="9"/>
        <v>0</v>
      </c>
      <c r="U128" s="497">
        <f t="shared" si="10"/>
        <v>0</v>
      </c>
    </row>
    <row r="129" spans="1:21" ht="12.75">
      <c r="A129" s="45">
        <v>11</v>
      </c>
      <c r="B129" s="450" t="s">
        <v>12</v>
      </c>
      <c r="C129" s="451"/>
      <c r="D129" s="452"/>
      <c r="E129" s="453"/>
      <c r="F129" s="454"/>
      <c r="G129" s="455"/>
      <c r="H129" s="452"/>
      <c r="I129" s="453"/>
      <c r="J129" s="454"/>
      <c r="K129" s="455"/>
      <c r="L129" s="452"/>
      <c r="M129" s="453"/>
      <c r="N129" s="454"/>
      <c r="O129" s="455"/>
      <c r="P129" s="452"/>
      <c r="Q129" s="453"/>
      <c r="R129" s="454"/>
      <c r="S129" s="461">
        <f t="shared" si="9"/>
        <v>0</v>
      </c>
      <c r="T129" s="462">
        <f t="shared" si="9"/>
        <v>0</v>
      </c>
      <c r="U129" s="497">
        <f t="shared" si="10"/>
        <v>0</v>
      </c>
    </row>
    <row r="130" spans="1:21" ht="12.75">
      <c r="A130" s="45">
        <v>12</v>
      </c>
      <c r="B130" s="450" t="s">
        <v>13</v>
      </c>
      <c r="C130" s="451"/>
      <c r="D130" s="452"/>
      <c r="E130" s="453"/>
      <c r="F130" s="454"/>
      <c r="G130" s="455"/>
      <c r="H130" s="452"/>
      <c r="I130" s="453"/>
      <c r="J130" s="454"/>
      <c r="K130" s="455"/>
      <c r="L130" s="452"/>
      <c r="M130" s="453"/>
      <c r="N130" s="454"/>
      <c r="O130" s="455"/>
      <c r="P130" s="452"/>
      <c r="Q130" s="453"/>
      <c r="R130" s="454"/>
      <c r="S130" s="461">
        <f t="shared" si="9"/>
        <v>0</v>
      </c>
      <c r="T130" s="462">
        <f t="shared" si="9"/>
        <v>0</v>
      </c>
      <c r="U130" s="497">
        <f t="shared" si="10"/>
        <v>0</v>
      </c>
    </row>
    <row r="131" spans="1:21" ht="12.75">
      <c r="A131" s="45">
        <v>13</v>
      </c>
      <c r="B131" s="450" t="s">
        <v>14</v>
      </c>
      <c r="C131" s="451"/>
      <c r="D131" s="452"/>
      <c r="E131" s="453"/>
      <c r="F131" s="454"/>
      <c r="G131" s="455"/>
      <c r="H131" s="452"/>
      <c r="I131" s="453"/>
      <c r="J131" s="454"/>
      <c r="K131" s="455"/>
      <c r="L131" s="452"/>
      <c r="M131" s="453"/>
      <c r="N131" s="454"/>
      <c r="O131" s="455"/>
      <c r="P131" s="452"/>
      <c r="Q131" s="453"/>
      <c r="R131" s="454"/>
      <c r="S131" s="461">
        <f t="shared" si="9"/>
        <v>0</v>
      </c>
      <c r="T131" s="462">
        <f t="shared" si="9"/>
        <v>0</v>
      </c>
      <c r="U131" s="497">
        <f t="shared" si="10"/>
        <v>0</v>
      </c>
    </row>
    <row r="132" spans="1:21" ht="12.75">
      <c r="A132" s="45">
        <v>14</v>
      </c>
      <c r="B132" s="450" t="s">
        <v>15</v>
      </c>
      <c r="C132" s="451"/>
      <c r="D132" s="452"/>
      <c r="E132" s="453"/>
      <c r="F132" s="454"/>
      <c r="G132" s="455"/>
      <c r="H132" s="452"/>
      <c r="I132" s="453"/>
      <c r="J132" s="454"/>
      <c r="K132" s="455"/>
      <c r="L132" s="452"/>
      <c r="M132" s="453"/>
      <c r="N132" s="454"/>
      <c r="O132" s="455"/>
      <c r="P132" s="452"/>
      <c r="Q132" s="453"/>
      <c r="R132" s="454"/>
      <c r="S132" s="461">
        <f t="shared" si="9"/>
        <v>0</v>
      </c>
      <c r="T132" s="462">
        <f t="shared" si="9"/>
        <v>0</v>
      </c>
      <c r="U132" s="497">
        <f t="shared" si="10"/>
        <v>0</v>
      </c>
    </row>
    <row r="133" spans="1:21" ht="12.75">
      <c r="A133" s="45">
        <v>15</v>
      </c>
      <c r="B133" s="450" t="s">
        <v>16</v>
      </c>
      <c r="C133" s="451"/>
      <c r="D133" s="452"/>
      <c r="E133" s="453"/>
      <c r="F133" s="454"/>
      <c r="G133" s="455"/>
      <c r="H133" s="452"/>
      <c r="I133" s="453"/>
      <c r="J133" s="454"/>
      <c r="K133" s="455"/>
      <c r="L133" s="452"/>
      <c r="M133" s="453"/>
      <c r="N133" s="454"/>
      <c r="O133" s="455"/>
      <c r="P133" s="452"/>
      <c r="Q133" s="453"/>
      <c r="R133" s="454"/>
      <c r="S133" s="461">
        <f t="shared" si="9"/>
        <v>0</v>
      </c>
      <c r="T133" s="462">
        <f t="shared" si="9"/>
        <v>0</v>
      </c>
      <c r="U133" s="497">
        <f t="shared" si="10"/>
        <v>0</v>
      </c>
    </row>
    <row r="134" spans="1:21" ht="12.75">
      <c r="A134" s="45">
        <v>16</v>
      </c>
      <c r="B134" s="450" t="s">
        <v>17</v>
      </c>
      <c r="C134" s="464"/>
      <c r="D134" s="465"/>
      <c r="E134" s="466"/>
      <c r="F134" s="467"/>
      <c r="G134" s="464"/>
      <c r="H134" s="465"/>
      <c r="I134" s="466"/>
      <c r="J134" s="467"/>
      <c r="K134" s="464"/>
      <c r="L134" s="465"/>
      <c r="M134" s="466"/>
      <c r="N134" s="467"/>
      <c r="O134" s="464"/>
      <c r="P134" s="465"/>
      <c r="Q134" s="466"/>
      <c r="R134" s="468"/>
      <c r="S134" s="461">
        <f t="shared" si="9"/>
        <v>0</v>
      </c>
      <c r="T134" s="462">
        <f t="shared" si="9"/>
        <v>0</v>
      </c>
      <c r="U134" s="497">
        <f t="shared" si="10"/>
        <v>0</v>
      </c>
    </row>
    <row r="135" spans="1:21" ht="12.75">
      <c r="A135" s="45">
        <v>17</v>
      </c>
      <c r="B135" s="450" t="s">
        <v>18</v>
      </c>
      <c r="C135" s="451"/>
      <c r="D135" s="452"/>
      <c r="E135" s="453"/>
      <c r="F135" s="454"/>
      <c r="G135" s="455"/>
      <c r="H135" s="452"/>
      <c r="I135" s="453"/>
      <c r="J135" s="454"/>
      <c r="K135" s="455"/>
      <c r="L135" s="452"/>
      <c r="M135" s="453"/>
      <c r="N135" s="454"/>
      <c r="O135" s="455"/>
      <c r="P135" s="452"/>
      <c r="Q135" s="453"/>
      <c r="R135" s="454"/>
      <c r="S135" s="461">
        <f t="shared" si="9"/>
        <v>0</v>
      </c>
      <c r="T135" s="462">
        <f t="shared" si="9"/>
        <v>0</v>
      </c>
      <c r="U135" s="497">
        <f t="shared" si="10"/>
        <v>0</v>
      </c>
    </row>
    <row r="136" spans="1:21" ht="12.75">
      <c r="A136" s="45">
        <v>18</v>
      </c>
      <c r="B136" s="450" t="s">
        <v>19</v>
      </c>
      <c r="C136" s="451"/>
      <c r="D136" s="452"/>
      <c r="E136" s="453"/>
      <c r="F136" s="454"/>
      <c r="G136" s="455"/>
      <c r="H136" s="452"/>
      <c r="I136" s="453"/>
      <c r="J136" s="454"/>
      <c r="K136" s="455"/>
      <c r="L136" s="452"/>
      <c r="M136" s="453"/>
      <c r="N136" s="454"/>
      <c r="O136" s="455"/>
      <c r="P136" s="452"/>
      <c r="Q136" s="453"/>
      <c r="R136" s="454"/>
      <c r="S136" s="461">
        <f t="shared" si="9"/>
        <v>0</v>
      </c>
      <c r="T136" s="462">
        <f t="shared" si="9"/>
        <v>0</v>
      </c>
      <c r="U136" s="497">
        <f t="shared" si="10"/>
        <v>0</v>
      </c>
    </row>
    <row r="137" spans="1:21" ht="12.75">
      <c r="A137" s="45">
        <v>19</v>
      </c>
      <c r="B137" s="450" t="s">
        <v>20</v>
      </c>
      <c r="C137" s="451"/>
      <c r="D137" s="452"/>
      <c r="E137" s="453"/>
      <c r="F137" s="454"/>
      <c r="G137" s="455"/>
      <c r="H137" s="452"/>
      <c r="I137" s="453"/>
      <c r="J137" s="454"/>
      <c r="K137" s="455"/>
      <c r="L137" s="452"/>
      <c r="M137" s="453"/>
      <c r="N137" s="454"/>
      <c r="O137" s="455"/>
      <c r="P137" s="452"/>
      <c r="Q137" s="453"/>
      <c r="R137" s="454"/>
      <c r="S137" s="461">
        <f t="shared" si="9"/>
        <v>0</v>
      </c>
      <c r="T137" s="462">
        <f t="shared" si="9"/>
        <v>0</v>
      </c>
      <c r="U137" s="497">
        <f t="shared" si="10"/>
        <v>0</v>
      </c>
    </row>
    <row r="138" spans="1:21" ht="12.75">
      <c r="A138" s="45">
        <v>20</v>
      </c>
      <c r="B138" s="450" t="s">
        <v>21</v>
      </c>
      <c r="C138" s="451"/>
      <c r="D138" s="452"/>
      <c r="E138" s="453"/>
      <c r="F138" s="454"/>
      <c r="G138" s="455"/>
      <c r="H138" s="452"/>
      <c r="I138" s="453"/>
      <c r="J138" s="454"/>
      <c r="K138" s="455"/>
      <c r="L138" s="452"/>
      <c r="M138" s="453"/>
      <c r="N138" s="454"/>
      <c r="O138" s="455"/>
      <c r="P138" s="452"/>
      <c r="Q138" s="453"/>
      <c r="R138" s="454"/>
      <c r="S138" s="461">
        <f t="shared" si="9"/>
        <v>0</v>
      </c>
      <c r="T138" s="462">
        <f t="shared" si="9"/>
        <v>0</v>
      </c>
      <c r="U138" s="497">
        <f t="shared" si="10"/>
        <v>0</v>
      </c>
    </row>
    <row r="139" spans="1:21" ht="12.75">
      <c r="A139" s="45">
        <v>21</v>
      </c>
      <c r="B139" s="450" t="s">
        <v>22</v>
      </c>
      <c r="C139" s="451"/>
      <c r="D139" s="452"/>
      <c r="E139" s="453"/>
      <c r="F139" s="454"/>
      <c r="G139" s="455"/>
      <c r="H139" s="452"/>
      <c r="I139" s="453"/>
      <c r="J139" s="454"/>
      <c r="K139" s="455"/>
      <c r="L139" s="452"/>
      <c r="M139" s="453"/>
      <c r="N139" s="454"/>
      <c r="O139" s="455"/>
      <c r="P139" s="452"/>
      <c r="Q139" s="453"/>
      <c r="R139" s="454"/>
      <c r="S139" s="461">
        <f t="shared" si="9"/>
        <v>0</v>
      </c>
      <c r="T139" s="462">
        <f t="shared" si="9"/>
        <v>0</v>
      </c>
      <c r="U139" s="497">
        <f t="shared" si="10"/>
        <v>0</v>
      </c>
    </row>
    <row r="140" spans="1:21" ht="12.75">
      <c r="A140" s="45">
        <v>22</v>
      </c>
      <c r="B140" s="450" t="s">
        <v>23</v>
      </c>
      <c r="C140" s="451"/>
      <c r="D140" s="452"/>
      <c r="E140" s="453"/>
      <c r="F140" s="454"/>
      <c r="G140" s="455"/>
      <c r="H140" s="452"/>
      <c r="I140" s="453"/>
      <c r="J140" s="454"/>
      <c r="K140" s="455"/>
      <c r="L140" s="452"/>
      <c r="M140" s="453"/>
      <c r="N140" s="454"/>
      <c r="O140" s="455"/>
      <c r="P140" s="452"/>
      <c r="Q140" s="453"/>
      <c r="R140" s="454"/>
      <c r="S140" s="461">
        <f t="shared" si="9"/>
        <v>0</v>
      </c>
      <c r="T140" s="462">
        <f t="shared" si="9"/>
        <v>0</v>
      </c>
      <c r="U140" s="497">
        <f t="shared" si="10"/>
        <v>0</v>
      </c>
    </row>
    <row r="141" spans="1:21" ht="12.75">
      <c r="A141" s="45">
        <v>23</v>
      </c>
      <c r="B141" s="450" t="s">
        <v>24</v>
      </c>
      <c r="C141" s="451"/>
      <c r="D141" s="452"/>
      <c r="E141" s="453"/>
      <c r="F141" s="454"/>
      <c r="G141" s="455"/>
      <c r="H141" s="452"/>
      <c r="I141" s="453"/>
      <c r="J141" s="454"/>
      <c r="K141" s="455"/>
      <c r="L141" s="452"/>
      <c r="M141" s="453"/>
      <c r="N141" s="454"/>
      <c r="O141" s="455"/>
      <c r="P141" s="452"/>
      <c r="Q141" s="453"/>
      <c r="R141" s="454"/>
      <c r="S141" s="461">
        <f t="shared" si="9"/>
        <v>0</v>
      </c>
      <c r="T141" s="462">
        <f t="shared" si="9"/>
        <v>0</v>
      </c>
      <c r="U141" s="497">
        <f t="shared" si="10"/>
        <v>0</v>
      </c>
    </row>
    <row r="142" spans="1:21" ht="12.75">
      <c r="A142" s="45">
        <v>24</v>
      </c>
      <c r="B142" s="450" t="s">
        <v>25</v>
      </c>
      <c r="C142" s="451"/>
      <c r="D142" s="452"/>
      <c r="E142" s="453"/>
      <c r="F142" s="454"/>
      <c r="G142" s="455"/>
      <c r="H142" s="452"/>
      <c r="I142" s="453"/>
      <c r="J142" s="454"/>
      <c r="K142" s="455"/>
      <c r="L142" s="452"/>
      <c r="M142" s="453"/>
      <c r="N142" s="454"/>
      <c r="O142" s="455"/>
      <c r="P142" s="452"/>
      <c r="Q142" s="453"/>
      <c r="R142" s="454"/>
      <c r="S142" s="461">
        <f t="shared" si="9"/>
        <v>0</v>
      </c>
      <c r="T142" s="462">
        <f t="shared" si="9"/>
        <v>0</v>
      </c>
      <c r="U142" s="497">
        <f t="shared" si="10"/>
        <v>0</v>
      </c>
    </row>
    <row r="143" spans="1:21" ht="12.75">
      <c r="A143" s="45">
        <v>25</v>
      </c>
      <c r="B143" s="450" t="s">
        <v>26</v>
      </c>
      <c r="C143" s="451"/>
      <c r="D143" s="452"/>
      <c r="E143" s="453"/>
      <c r="F143" s="454"/>
      <c r="G143" s="455"/>
      <c r="H143" s="452"/>
      <c r="I143" s="453"/>
      <c r="J143" s="454"/>
      <c r="K143" s="455"/>
      <c r="L143" s="452"/>
      <c r="M143" s="453"/>
      <c r="N143" s="454"/>
      <c r="O143" s="455"/>
      <c r="P143" s="452"/>
      <c r="Q143" s="453"/>
      <c r="R143" s="454"/>
      <c r="S143" s="461">
        <f t="shared" si="9"/>
        <v>0</v>
      </c>
      <c r="T143" s="462">
        <f t="shared" si="9"/>
        <v>0</v>
      </c>
      <c r="U143" s="497">
        <f t="shared" si="10"/>
        <v>0</v>
      </c>
    </row>
    <row r="144" spans="1:21" ht="12.75">
      <c r="A144" s="188">
        <v>26</v>
      </c>
      <c r="B144" s="49" t="s">
        <v>78</v>
      </c>
      <c r="C144" s="470"/>
      <c r="D144" s="471"/>
      <c r="E144" s="472"/>
      <c r="F144" s="473"/>
      <c r="G144" s="470"/>
      <c r="H144" s="471"/>
      <c r="I144" s="472"/>
      <c r="J144" s="473"/>
      <c r="K144" s="470"/>
      <c r="L144" s="471"/>
      <c r="M144" s="472"/>
      <c r="N144" s="473"/>
      <c r="O144" s="470"/>
      <c r="P144" s="471"/>
      <c r="Q144" s="472"/>
      <c r="R144" s="473"/>
      <c r="S144" s="474">
        <f t="shared" si="9"/>
        <v>0</v>
      </c>
      <c r="T144" s="475">
        <f t="shared" si="9"/>
        <v>0</v>
      </c>
      <c r="U144" s="498">
        <f t="shared" si="10"/>
        <v>0</v>
      </c>
    </row>
    <row r="145" spans="1:21" ht="13.5" thickBot="1">
      <c r="A145" s="148">
        <v>27</v>
      </c>
      <c r="B145" s="50" t="s">
        <v>52</v>
      </c>
      <c r="C145" s="470"/>
      <c r="D145" s="471"/>
      <c r="E145" s="478"/>
      <c r="F145" s="479"/>
      <c r="G145" s="470"/>
      <c r="H145" s="471"/>
      <c r="I145" s="478"/>
      <c r="J145" s="479"/>
      <c r="K145" s="470"/>
      <c r="L145" s="471"/>
      <c r="M145" s="478"/>
      <c r="N145" s="479"/>
      <c r="O145" s="470"/>
      <c r="P145" s="471"/>
      <c r="Q145" s="478"/>
      <c r="R145" s="479"/>
      <c r="S145" s="480">
        <f t="shared" si="9"/>
        <v>0</v>
      </c>
      <c r="T145" s="481">
        <f t="shared" si="9"/>
        <v>0</v>
      </c>
      <c r="U145" s="499">
        <f t="shared" si="10"/>
        <v>0</v>
      </c>
    </row>
    <row r="146" spans="1:21" ht="16.5" thickBot="1">
      <c r="A146" s="943" t="s">
        <v>79</v>
      </c>
      <c r="B146" s="944"/>
      <c r="C146" s="484">
        <f aca="true" t="shared" si="11" ref="C146:R146">SUM(C119:C145)</f>
        <v>0</v>
      </c>
      <c r="D146" s="485">
        <f t="shared" si="11"/>
        <v>0</v>
      </c>
      <c r="E146" s="486">
        <f t="shared" si="11"/>
        <v>0</v>
      </c>
      <c r="F146" s="487">
        <f t="shared" si="11"/>
        <v>0</v>
      </c>
      <c r="G146" s="484">
        <f t="shared" si="11"/>
        <v>0</v>
      </c>
      <c r="H146" s="485">
        <f t="shared" si="11"/>
        <v>0</v>
      </c>
      <c r="I146" s="486">
        <f t="shared" si="11"/>
        <v>0</v>
      </c>
      <c r="J146" s="488">
        <f t="shared" si="11"/>
        <v>0</v>
      </c>
      <c r="K146" s="488">
        <f t="shared" si="11"/>
        <v>0</v>
      </c>
      <c r="L146" s="488">
        <f t="shared" si="11"/>
        <v>0</v>
      </c>
      <c r="M146" s="488">
        <f t="shared" si="11"/>
        <v>0</v>
      </c>
      <c r="N146" s="487">
        <f t="shared" si="11"/>
        <v>0</v>
      </c>
      <c r="O146" s="484">
        <f t="shared" si="11"/>
        <v>0</v>
      </c>
      <c r="P146" s="485">
        <f t="shared" si="11"/>
        <v>0</v>
      </c>
      <c r="Q146" s="489">
        <f t="shared" si="11"/>
        <v>0</v>
      </c>
      <c r="R146" s="490">
        <f t="shared" si="11"/>
        <v>0</v>
      </c>
      <c r="S146" s="491">
        <f t="shared" si="9"/>
        <v>0</v>
      </c>
      <c r="T146" s="491">
        <f t="shared" si="9"/>
        <v>0</v>
      </c>
      <c r="U146" s="500">
        <f t="shared" si="10"/>
        <v>0</v>
      </c>
    </row>
    <row r="147" ht="13.5" thickBot="1"/>
    <row r="148" spans="19:21" ht="16.5" thickBot="1">
      <c r="S148" s="493">
        <f>SUM(S119:S145)</f>
        <v>0</v>
      </c>
      <c r="T148" s="494">
        <f>SUM(T119:T145)</f>
        <v>0</v>
      </c>
      <c r="U148" s="495">
        <f>SUM(U119:U145)</f>
        <v>0</v>
      </c>
    </row>
    <row r="149" spans="3:20" ht="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1" ht="12.75">
      <c r="A150" s="927" t="s">
        <v>83</v>
      </c>
      <c r="B150" s="927"/>
      <c r="C150" s="927"/>
      <c r="D150" s="927"/>
      <c r="E150" s="927"/>
      <c r="F150" s="927"/>
      <c r="G150" s="927"/>
      <c r="H150" s="927"/>
      <c r="I150" s="927"/>
      <c r="J150" s="927"/>
      <c r="K150" s="927"/>
      <c r="L150" s="927"/>
      <c r="M150" s="927"/>
      <c r="N150" s="927"/>
      <c r="O150" s="927"/>
      <c r="P150" s="927"/>
      <c r="Q150" s="927"/>
      <c r="R150" s="927"/>
      <c r="S150" s="927"/>
      <c r="T150" s="927"/>
      <c r="U150" s="927"/>
    </row>
    <row r="151" spans="1:21" ht="12.75">
      <c r="A151" s="442"/>
      <c r="B151" s="442"/>
      <c r="C151" s="945" t="s">
        <v>123</v>
      </c>
      <c r="D151" s="946"/>
      <c r="E151" s="946"/>
      <c r="F151" s="946"/>
      <c r="G151" s="946"/>
      <c r="H151" s="946"/>
      <c r="I151" s="946"/>
      <c r="J151" s="946"/>
      <c r="K151" s="946"/>
      <c r="L151" s="946"/>
      <c r="M151" s="946"/>
      <c r="N151" s="946"/>
      <c r="O151" s="946"/>
      <c r="P151" s="946"/>
      <c r="Q151" s="946"/>
      <c r="R151" s="946"/>
      <c r="S151" s="443"/>
      <c r="T151" s="443"/>
      <c r="U151" s="443"/>
    </row>
    <row r="152" spans="1:21" ht="13.5" thickBot="1">
      <c r="A152" s="930" t="s">
        <v>64</v>
      </c>
      <c r="B152" s="930"/>
      <c r="C152" s="946"/>
      <c r="D152" s="946"/>
      <c r="E152" s="946"/>
      <c r="F152" s="946"/>
      <c r="G152" s="946"/>
      <c r="H152" s="946"/>
      <c r="I152" s="946"/>
      <c r="J152" s="946"/>
      <c r="K152" s="946"/>
      <c r="L152" s="946"/>
      <c r="M152" s="946"/>
      <c r="N152" s="946"/>
      <c r="O152" s="946"/>
      <c r="P152" s="946"/>
      <c r="Q152" s="946"/>
      <c r="R152" s="946"/>
      <c r="S152" s="443"/>
      <c r="T152" s="443"/>
      <c r="U152" s="443"/>
    </row>
    <row r="153" spans="1:21" ht="13.5" thickBot="1">
      <c r="A153" s="931" t="s">
        <v>0</v>
      </c>
      <c r="B153" s="931" t="s">
        <v>1</v>
      </c>
      <c r="C153" s="935" t="s">
        <v>84</v>
      </c>
      <c r="D153" s="936"/>
      <c r="E153" s="936"/>
      <c r="F153" s="936"/>
      <c r="G153" s="936"/>
      <c r="H153" s="936"/>
      <c r="I153" s="936"/>
      <c r="J153" s="936"/>
      <c r="K153" s="936"/>
      <c r="L153" s="936"/>
      <c r="M153" s="936"/>
      <c r="N153" s="936"/>
      <c r="O153" s="936"/>
      <c r="P153" s="936"/>
      <c r="Q153" s="936"/>
      <c r="R153" s="936"/>
      <c r="S153" s="937" t="s">
        <v>85</v>
      </c>
      <c r="T153" s="938"/>
      <c r="U153" s="939"/>
    </row>
    <row r="154" spans="1:21" ht="13.5" thickBot="1">
      <c r="A154" s="932"/>
      <c r="B154" s="932"/>
      <c r="C154" s="935" t="s">
        <v>86</v>
      </c>
      <c r="D154" s="942"/>
      <c r="E154" s="935" t="s">
        <v>87</v>
      </c>
      <c r="F154" s="942"/>
      <c r="G154" s="935" t="s">
        <v>88</v>
      </c>
      <c r="H154" s="942"/>
      <c r="I154" s="935" t="s">
        <v>89</v>
      </c>
      <c r="J154" s="942"/>
      <c r="K154" s="935" t="s">
        <v>90</v>
      </c>
      <c r="L154" s="942"/>
      <c r="M154" s="935" t="s">
        <v>91</v>
      </c>
      <c r="N154" s="942"/>
      <c r="O154" s="935" t="s">
        <v>92</v>
      </c>
      <c r="P154" s="942"/>
      <c r="Q154" s="935" t="s">
        <v>93</v>
      </c>
      <c r="R154" s="936"/>
      <c r="S154" s="934"/>
      <c r="T154" s="940"/>
      <c r="U154" s="941"/>
    </row>
    <row r="155" spans="1:21" ht="12.75" customHeight="1" thickBot="1">
      <c r="A155" s="933"/>
      <c r="B155" s="934"/>
      <c r="C155" s="690" t="s">
        <v>76</v>
      </c>
      <c r="D155" s="691" t="s">
        <v>77</v>
      </c>
      <c r="E155" s="692" t="s">
        <v>76</v>
      </c>
      <c r="F155" s="691" t="s">
        <v>77</v>
      </c>
      <c r="G155" s="690" t="s">
        <v>76</v>
      </c>
      <c r="H155" s="691" t="s">
        <v>77</v>
      </c>
      <c r="I155" s="692" t="s">
        <v>76</v>
      </c>
      <c r="J155" s="691" t="s">
        <v>77</v>
      </c>
      <c r="K155" s="690" t="s">
        <v>76</v>
      </c>
      <c r="L155" s="691" t="s">
        <v>77</v>
      </c>
      <c r="M155" s="692" t="s">
        <v>76</v>
      </c>
      <c r="N155" s="691" t="s">
        <v>77</v>
      </c>
      <c r="O155" s="690" t="s">
        <v>76</v>
      </c>
      <c r="P155" s="691" t="s">
        <v>77</v>
      </c>
      <c r="Q155" s="692" t="s">
        <v>76</v>
      </c>
      <c r="R155" s="691" t="s">
        <v>77</v>
      </c>
      <c r="S155" s="690" t="s">
        <v>76</v>
      </c>
      <c r="T155" s="691" t="s">
        <v>95</v>
      </c>
      <c r="U155" s="693" t="s">
        <v>96</v>
      </c>
    </row>
    <row r="156" spans="1:22" ht="12.75">
      <c r="A156" s="192">
        <v>1</v>
      </c>
      <c r="B156" s="501" t="s">
        <v>2</v>
      </c>
      <c r="C156" s="694">
        <v>0</v>
      </c>
      <c r="D156" s="504">
        <v>0</v>
      </c>
      <c r="E156" s="694">
        <v>0</v>
      </c>
      <c r="F156" s="504">
        <v>1</v>
      </c>
      <c r="G156" s="502">
        <v>4</v>
      </c>
      <c r="H156" s="504">
        <v>2</v>
      </c>
      <c r="I156" s="694">
        <v>25</v>
      </c>
      <c r="J156" s="504">
        <v>10</v>
      </c>
      <c r="K156" s="502">
        <v>29</v>
      </c>
      <c r="L156" s="504">
        <v>8</v>
      </c>
      <c r="M156" s="694">
        <v>31</v>
      </c>
      <c r="N156" s="504">
        <v>2</v>
      </c>
      <c r="O156" s="502">
        <v>14</v>
      </c>
      <c r="P156" s="504">
        <v>5</v>
      </c>
      <c r="Q156" s="694">
        <v>8</v>
      </c>
      <c r="R156" s="504">
        <v>12</v>
      </c>
      <c r="S156" s="695">
        <v>111</v>
      </c>
      <c r="T156" s="696">
        <v>40</v>
      </c>
      <c r="U156" s="520">
        <v>151</v>
      </c>
      <c r="V156" s="176" t="s">
        <v>60</v>
      </c>
    </row>
    <row r="157" spans="1:22" ht="12.75">
      <c r="A157" s="194"/>
      <c r="B157" s="450"/>
      <c r="C157" s="697">
        <v>1</v>
      </c>
      <c r="D157" s="457">
        <v>0</v>
      </c>
      <c r="E157" s="697">
        <v>0</v>
      </c>
      <c r="F157" s="457">
        <v>1</v>
      </c>
      <c r="G157" s="505">
        <v>4</v>
      </c>
      <c r="H157" s="457">
        <v>2</v>
      </c>
      <c r="I157" s="697">
        <v>26</v>
      </c>
      <c r="J157" s="457">
        <v>10</v>
      </c>
      <c r="K157" s="505">
        <v>29</v>
      </c>
      <c r="L157" s="457">
        <v>8</v>
      </c>
      <c r="M157" s="697">
        <v>33</v>
      </c>
      <c r="N157" s="457">
        <v>3</v>
      </c>
      <c r="O157" s="505">
        <v>15</v>
      </c>
      <c r="P157" s="457">
        <v>5</v>
      </c>
      <c r="Q157" s="697">
        <v>8</v>
      </c>
      <c r="R157" s="457">
        <v>12</v>
      </c>
      <c r="S157" s="698">
        <v>116</v>
      </c>
      <c r="T157" s="699">
        <v>41</v>
      </c>
      <c r="U157" s="700">
        <v>157</v>
      </c>
      <c r="V157" s="177" t="s">
        <v>61</v>
      </c>
    </row>
    <row r="158" spans="1:22" ht="13.5" thickBot="1">
      <c r="A158" s="507"/>
      <c r="B158" s="508"/>
      <c r="C158" s="701">
        <v>1</v>
      </c>
      <c r="D158" s="702">
        <v>1</v>
      </c>
      <c r="E158" s="701">
        <v>1</v>
      </c>
      <c r="F158" s="702">
        <v>1</v>
      </c>
      <c r="G158" s="509">
        <f>G157/G156</f>
        <v>1</v>
      </c>
      <c r="H158" s="702">
        <f>H157/H156</f>
        <v>1</v>
      </c>
      <c r="I158" s="509">
        <f>I156/I157</f>
        <v>0.9615384615384616</v>
      </c>
      <c r="J158" s="702">
        <f aca="true" t="shared" si="12" ref="J158:R158">J157/J156</f>
        <v>1</v>
      </c>
      <c r="K158" s="509">
        <f>K156/K157</f>
        <v>1</v>
      </c>
      <c r="L158" s="702">
        <f t="shared" si="12"/>
        <v>1</v>
      </c>
      <c r="M158" s="701">
        <f>M156/M157</f>
        <v>0.9393939393939394</v>
      </c>
      <c r="N158" s="702">
        <f>N156/N157</f>
        <v>0.6666666666666666</v>
      </c>
      <c r="O158" s="509">
        <f>O156/O157</f>
        <v>0.9333333333333333</v>
      </c>
      <c r="P158" s="702">
        <f t="shared" si="12"/>
        <v>1</v>
      </c>
      <c r="Q158" s="701">
        <f t="shared" si="12"/>
        <v>1</v>
      </c>
      <c r="R158" s="702">
        <f t="shared" si="12"/>
        <v>1</v>
      </c>
      <c r="S158" s="703">
        <f>S156/S157</f>
        <v>0.9568965517241379</v>
      </c>
      <c r="T158" s="704">
        <f>T156/T157</f>
        <v>0.975609756097561</v>
      </c>
      <c r="U158" s="705">
        <f>U156/U157</f>
        <v>0.9617834394904459</v>
      </c>
      <c r="V158" s="178" t="s">
        <v>62</v>
      </c>
    </row>
    <row r="159" spans="1:22" ht="12.75">
      <c r="A159" s="194">
        <v>2</v>
      </c>
      <c r="B159" s="510" t="s">
        <v>3</v>
      </c>
      <c r="C159" s="697">
        <v>0</v>
      </c>
      <c r="D159" s="457">
        <v>0</v>
      </c>
      <c r="E159" s="697">
        <v>0</v>
      </c>
      <c r="F159" s="457">
        <v>0</v>
      </c>
      <c r="G159" s="505">
        <v>7</v>
      </c>
      <c r="H159" s="457">
        <v>4</v>
      </c>
      <c r="I159" s="697">
        <v>32</v>
      </c>
      <c r="J159" s="457">
        <v>15</v>
      </c>
      <c r="K159" s="505">
        <v>38</v>
      </c>
      <c r="L159" s="457">
        <v>15</v>
      </c>
      <c r="M159" s="697">
        <v>27</v>
      </c>
      <c r="N159" s="457">
        <v>5</v>
      </c>
      <c r="O159" s="505">
        <v>17</v>
      </c>
      <c r="P159" s="457">
        <v>4</v>
      </c>
      <c r="Q159" s="697">
        <v>10</v>
      </c>
      <c r="R159" s="457">
        <v>4</v>
      </c>
      <c r="S159" s="698">
        <v>131</v>
      </c>
      <c r="T159" s="699">
        <v>47</v>
      </c>
      <c r="U159" s="700">
        <v>178</v>
      </c>
      <c r="V159" s="511" t="s">
        <v>60</v>
      </c>
    </row>
    <row r="160" spans="1:22" ht="12.75">
      <c r="A160" s="45"/>
      <c r="B160" s="450"/>
      <c r="C160" s="706">
        <v>0</v>
      </c>
      <c r="D160" s="454">
        <v>0</v>
      </c>
      <c r="E160" s="706">
        <v>0</v>
      </c>
      <c r="F160" s="454">
        <v>0</v>
      </c>
      <c r="G160" s="512">
        <v>7</v>
      </c>
      <c r="H160" s="454">
        <v>4</v>
      </c>
      <c r="I160" s="706">
        <v>30</v>
      </c>
      <c r="J160" s="454">
        <v>15</v>
      </c>
      <c r="K160" s="512">
        <v>39</v>
      </c>
      <c r="L160" s="454">
        <v>15</v>
      </c>
      <c r="M160" s="706">
        <v>27</v>
      </c>
      <c r="N160" s="454">
        <v>5</v>
      </c>
      <c r="O160" s="512">
        <v>17</v>
      </c>
      <c r="P160" s="454">
        <v>4</v>
      </c>
      <c r="Q160" s="706">
        <v>10</v>
      </c>
      <c r="R160" s="454">
        <v>4</v>
      </c>
      <c r="S160" s="707">
        <v>130</v>
      </c>
      <c r="T160" s="708">
        <v>47</v>
      </c>
      <c r="U160" s="521">
        <v>177</v>
      </c>
      <c r="V160" s="177" t="s">
        <v>61</v>
      </c>
    </row>
    <row r="161" spans="1:22" ht="13.5" thickBot="1">
      <c r="A161" s="188"/>
      <c r="B161" s="513"/>
      <c r="C161" s="523">
        <v>1</v>
      </c>
      <c r="D161" s="519">
        <v>1</v>
      </c>
      <c r="E161" s="523">
        <v>1</v>
      </c>
      <c r="F161" s="519">
        <v>1</v>
      </c>
      <c r="G161" s="514">
        <f aca="true" t="shared" si="13" ref="G161:T161">G159/G160</f>
        <v>1</v>
      </c>
      <c r="H161" s="519">
        <f t="shared" si="13"/>
        <v>1</v>
      </c>
      <c r="I161" s="523">
        <f t="shared" si="13"/>
        <v>1.0666666666666667</v>
      </c>
      <c r="J161" s="519">
        <f t="shared" si="13"/>
        <v>1</v>
      </c>
      <c r="K161" s="514">
        <f t="shared" si="13"/>
        <v>0.9743589743589743</v>
      </c>
      <c r="L161" s="519">
        <f t="shared" si="13"/>
        <v>1</v>
      </c>
      <c r="M161" s="523">
        <f>M160/M159</f>
        <v>1</v>
      </c>
      <c r="N161" s="519">
        <f t="shared" si="13"/>
        <v>1</v>
      </c>
      <c r="O161" s="514">
        <f t="shared" si="13"/>
        <v>1</v>
      </c>
      <c r="P161" s="519">
        <f t="shared" si="13"/>
        <v>1</v>
      </c>
      <c r="Q161" s="523">
        <f t="shared" si="13"/>
        <v>1</v>
      </c>
      <c r="R161" s="519">
        <f t="shared" si="13"/>
        <v>1</v>
      </c>
      <c r="S161" s="709">
        <f>S160/S159</f>
        <v>0.9923664122137404</v>
      </c>
      <c r="T161" s="710">
        <f t="shared" si="13"/>
        <v>1</v>
      </c>
      <c r="U161" s="522">
        <f>U160/U159</f>
        <v>0.9943820224719101</v>
      </c>
      <c r="V161" s="179" t="s">
        <v>62</v>
      </c>
    </row>
    <row r="162" spans="1:22" ht="12.75">
      <c r="A162" s="192">
        <v>3</v>
      </c>
      <c r="B162" s="501" t="s">
        <v>4</v>
      </c>
      <c r="C162" s="694">
        <v>0</v>
      </c>
      <c r="D162" s="504">
        <v>0</v>
      </c>
      <c r="E162" s="694">
        <v>0</v>
      </c>
      <c r="F162" s="504">
        <v>4</v>
      </c>
      <c r="G162" s="502">
        <v>23</v>
      </c>
      <c r="H162" s="504">
        <v>17</v>
      </c>
      <c r="I162" s="694">
        <v>81</v>
      </c>
      <c r="J162" s="504">
        <v>49</v>
      </c>
      <c r="K162" s="502">
        <v>130</v>
      </c>
      <c r="L162" s="504">
        <v>49</v>
      </c>
      <c r="M162" s="694">
        <v>88</v>
      </c>
      <c r="N162" s="504">
        <v>32</v>
      </c>
      <c r="O162" s="502">
        <v>51</v>
      </c>
      <c r="P162" s="504">
        <v>15</v>
      </c>
      <c r="Q162" s="694">
        <v>22</v>
      </c>
      <c r="R162" s="504">
        <v>14</v>
      </c>
      <c r="S162" s="695">
        <v>395</v>
      </c>
      <c r="T162" s="696">
        <v>180</v>
      </c>
      <c r="U162" s="520">
        <v>575</v>
      </c>
      <c r="V162" s="176" t="s">
        <v>60</v>
      </c>
    </row>
    <row r="163" spans="1:22" ht="12.75">
      <c r="A163" s="45"/>
      <c r="B163" s="450"/>
      <c r="C163" s="706">
        <v>0</v>
      </c>
      <c r="D163" s="454">
        <v>1</v>
      </c>
      <c r="E163" s="706">
        <v>0</v>
      </c>
      <c r="F163" s="454">
        <v>4</v>
      </c>
      <c r="G163" s="512">
        <v>21</v>
      </c>
      <c r="H163" s="454">
        <v>17</v>
      </c>
      <c r="I163" s="706">
        <v>83</v>
      </c>
      <c r="J163" s="454">
        <v>48</v>
      </c>
      <c r="K163" s="512">
        <v>129</v>
      </c>
      <c r="L163" s="454">
        <v>49</v>
      </c>
      <c r="M163" s="706">
        <v>88</v>
      </c>
      <c r="N163" s="454">
        <v>32</v>
      </c>
      <c r="O163" s="512">
        <v>51</v>
      </c>
      <c r="P163" s="454">
        <v>15</v>
      </c>
      <c r="Q163" s="706">
        <v>22</v>
      </c>
      <c r="R163" s="454">
        <v>14</v>
      </c>
      <c r="S163" s="707">
        <v>396</v>
      </c>
      <c r="T163" s="708">
        <v>180</v>
      </c>
      <c r="U163" s="521">
        <v>576</v>
      </c>
      <c r="V163" s="177" t="s">
        <v>61</v>
      </c>
    </row>
    <row r="164" spans="1:22" ht="13.5" thickBot="1">
      <c r="A164" s="193"/>
      <c r="B164" s="508"/>
      <c r="C164" s="711" t="e">
        <f>C163/0</f>
        <v>#DIV/0!</v>
      </c>
      <c r="D164" s="517" t="e">
        <f>D163/D162</f>
        <v>#DIV/0!</v>
      </c>
      <c r="E164" s="711" t="e">
        <f>E163/E162</f>
        <v>#DIV/0!</v>
      </c>
      <c r="F164" s="517">
        <v>1</v>
      </c>
      <c r="G164" s="515">
        <f>G163/G162</f>
        <v>0.9130434782608695</v>
      </c>
      <c r="H164" s="517">
        <f>H163/H162</f>
        <v>1</v>
      </c>
      <c r="I164" s="711">
        <f>I162/I163</f>
        <v>0.9759036144578314</v>
      </c>
      <c r="J164" s="517">
        <f>J163/J162</f>
        <v>0.9795918367346939</v>
      </c>
      <c r="K164" s="515">
        <f>K162/K163</f>
        <v>1.0077519379844961</v>
      </c>
      <c r="L164" s="517">
        <f>L163/L162</f>
        <v>1</v>
      </c>
      <c r="M164" s="711">
        <f>M162/M163</f>
        <v>1</v>
      </c>
      <c r="N164" s="517">
        <f>N162/N163</f>
        <v>1</v>
      </c>
      <c r="O164" s="515">
        <f>O162/O163</f>
        <v>1</v>
      </c>
      <c r="P164" s="517">
        <f>P163/P162</f>
        <v>1</v>
      </c>
      <c r="Q164" s="711">
        <f>Q163/Q162</f>
        <v>1</v>
      </c>
      <c r="R164" s="517">
        <f>R163/R162</f>
        <v>1</v>
      </c>
      <c r="S164" s="712">
        <f>S162/S163</f>
        <v>0.9974747474747475</v>
      </c>
      <c r="T164" s="713">
        <f>T163/T162</f>
        <v>1</v>
      </c>
      <c r="U164" s="714">
        <f>U162/U163</f>
        <v>0.9982638888888888</v>
      </c>
      <c r="V164" s="178" t="s">
        <v>62</v>
      </c>
    </row>
    <row r="165" spans="1:22" ht="12.75">
      <c r="A165" s="194">
        <v>4</v>
      </c>
      <c r="B165" s="510" t="s">
        <v>5</v>
      </c>
      <c r="C165" s="697">
        <v>0</v>
      </c>
      <c r="D165" s="457">
        <v>0</v>
      </c>
      <c r="E165" s="697">
        <v>0</v>
      </c>
      <c r="F165" s="457">
        <v>0</v>
      </c>
      <c r="G165" s="505">
        <v>10</v>
      </c>
      <c r="H165" s="457">
        <v>6</v>
      </c>
      <c r="I165" s="697">
        <v>58</v>
      </c>
      <c r="J165" s="457">
        <v>35</v>
      </c>
      <c r="K165" s="505">
        <v>82</v>
      </c>
      <c r="L165" s="457">
        <v>20</v>
      </c>
      <c r="M165" s="697">
        <v>53</v>
      </c>
      <c r="N165" s="457">
        <v>13</v>
      </c>
      <c r="O165" s="505">
        <v>25</v>
      </c>
      <c r="P165" s="457">
        <v>12</v>
      </c>
      <c r="Q165" s="697">
        <v>6</v>
      </c>
      <c r="R165" s="457">
        <v>6</v>
      </c>
      <c r="S165" s="698">
        <v>234</v>
      </c>
      <c r="T165" s="699">
        <v>92</v>
      </c>
      <c r="U165" s="700">
        <v>326</v>
      </c>
      <c r="V165" s="511" t="s">
        <v>60</v>
      </c>
    </row>
    <row r="166" spans="1:22" ht="12.75">
      <c r="A166" s="45"/>
      <c r="B166" s="450"/>
      <c r="C166" s="706">
        <v>0</v>
      </c>
      <c r="D166" s="454">
        <v>0</v>
      </c>
      <c r="E166" s="706">
        <v>0</v>
      </c>
      <c r="F166" s="454">
        <v>0</v>
      </c>
      <c r="G166" s="512">
        <v>10</v>
      </c>
      <c r="H166" s="454">
        <v>6</v>
      </c>
      <c r="I166" s="706">
        <v>58</v>
      </c>
      <c r="J166" s="454">
        <v>35</v>
      </c>
      <c r="K166" s="512">
        <v>82</v>
      </c>
      <c r="L166" s="454">
        <v>20</v>
      </c>
      <c r="M166" s="706">
        <v>53</v>
      </c>
      <c r="N166" s="454">
        <v>13</v>
      </c>
      <c r="O166" s="512">
        <v>25</v>
      </c>
      <c r="P166" s="454">
        <v>12</v>
      </c>
      <c r="Q166" s="706">
        <v>6</v>
      </c>
      <c r="R166" s="454">
        <v>6</v>
      </c>
      <c r="S166" s="707">
        <v>234</v>
      </c>
      <c r="T166" s="708">
        <v>92</v>
      </c>
      <c r="U166" s="521">
        <v>326</v>
      </c>
      <c r="V166" s="177" t="s">
        <v>61</v>
      </c>
    </row>
    <row r="167" spans="1:22" ht="13.5" thickBot="1">
      <c r="A167" s="188"/>
      <c r="B167" s="513"/>
      <c r="C167" s="523">
        <v>1</v>
      </c>
      <c r="D167" s="519">
        <v>1</v>
      </c>
      <c r="E167" s="523">
        <v>1</v>
      </c>
      <c r="F167" s="519">
        <v>1</v>
      </c>
      <c r="G167" s="514">
        <f>G165/G166</f>
        <v>1</v>
      </c>
      <c r="H167" s="519">
        <f aca="true" t="shared" si="14" ref="H167:U167">H165/H166</f>
        <v>1</v>
      </c>
      <c r="I167" s="701">
        <f>I166/I165</f>
        <v>1</v>
      </c>
      <c r="J167" s="702">
        <f t="shared" si="14"/>
        <v>1</v>
      </c>
      <c r="K167" s="514">
        <f t="shared" si="14"/>
        <v>1</v>
      </c>
      <c r="L167" s="519">
        <f t="shared" si="14"/>
        <v>1</v>
      </c>
      <c r="M167" s="523">
        <f t="shared" si="14"/>
        <v>1</v>
      </c>
      <c r="N167" s="519">
        <f t="shared" si="14"/>
        <v>1</v>
      </c>
      <c r="O167" s="514">
        <f>O166/O165</f>
        <v>1</v>
      </c>
      <c r="P167" s="519">
        <f t="shared" si="14"/>
        <v>1</v>
      </c>
      <c r="Q167" s="523">
        <f t="shared" si="14"/>
        <v>1</v>
      </c>
      <c r="R167" s="519">
        <f t="shared" si="14"/>
        <v>1</v>
      </c>
      <c r="S167" s="709">
        <f t="shared" si="14"/>
        <v>1</v>
      </c>
      <c r="T167" s="710">
        <f t="shared" si="14"/>
        <v>1</v>
      </c>
      <c r="U167" s="522">
        <f t="shared" si="14"/>
        <v>1</v>
      </c>
      <c r="V167" s="179" t="s">
        <v>62</v>
      </c>
    </row>
    <row r="168" spans="1:22" ht="12.75">
      <c r="A168" s="192">
        <v>5</v>
      </c>
      <c r="B168" s="501" t="s">
        <v>6</v>
      </c>
      <c r="C168" s="694">
        <v>0</v>
      </c>
      <c r="D168" s="504">
        <v>0</v>
      </c>
      <c r="E168" s="694">
        <v>1</v>
      </c>
      <c r="F168" s="504">
        <v>0</v>
      </c>
      <c r="G168" s="502">
        <v>5</v>
      </c>
      <c r="H168" s="504">
        <v>2</v>
      </c>
      <c r="I168" s="694">
        <v>49</v>
      </c>
      <c r="J168" s="504">
        <v>16</v>
      </c>
      <c r="K168" s="502">
        <v>74</v>
      </c>
      <c r="L168" s="504">
        <v>22</v>
      </c>
      <c r="M168" s="694">
        <v>59</v>
      </c>
      <c r="N168" s="504">
        <v>11</v>
      </c>
      <c r="O168" s="502">
        <v>35</v>
      </c>
      <c r="P168" s="504">
        <v>4</v>
      </c>
      <c r="Q168" s="694">
        <v>15</v>
      </c>
      <c r="R168" s="504">
        <v>25</v>
      </c>
      <c r="S168" s="695">
        <v>238</v>
      </c>
      <c r="T168" s="696">
        <v>80</v>
      </c>
      <c r="U168" s="520">
        <v>318</v>
      </c>
      <c r="V168" s="176" t="s">
        <v>60</v>
      </c>
    </row>
    <row r="169" spans="1:22" ht="12.75">
      <c r="A169" s="45"/>
      <c r="B169" s="450"/>
      <c r="C169" s="706">
        <v>0</v>
      </c>
      <c r="D169" s="454">
        <v>0</v>
      </c>
      <c r="E169" s="706">
        <v>1</v>
      </c>
      <c r="F169" s="454">
        <v>0</v>
      </c>
      <c r="G169" s="512">
        <v>5</v>
      </c>
      <c r="H169" s="454">
        <v>2</v>
      </c>
      <c r="I169" s="706">
        <v>49</v>
      </c>
      <c r="J169" s="454">
        <v>16</v>
      </c>
      <c r="K169" s="512">
        <v>74</v>
      </c>
      <c r="L169" s="454">
        <v>22</v>
      </c>
      <c r="M169" s="706">
        <v>59</v>
      </c>
      <c r="N169" s="454">
        <v>11</v>
      </c>
      <c r="O169" s="512">
        <v>35</v>
      </c>
      <c r="P169" s="454">
        <v>4</v>
      </c>
      <c r="Q169" s="706">
        <v>15</v>
      </c>
      <c r="R169" s="454">
        <v>25</v>
      </c>
      <c r="S169" s="707">
        <v>238</v>
      </c>
      <c r="T169" s="708">
        <v>80</v>
      </c>
      <c r="U169" s="521">
        <v>318</v>
      </c>
      <c r="V169" s="177" t="s">
        <v>61</v>
      </c>
    </row>
    <row r="170" spans="1:22" ht="13.5" thickBot="1">
      <c r="A170" s="193"/>
      <c r="B170" s="508"/>
      <c r="C170" s="711">
        <v>1</v>
      </c>
      <c r="D170" s="517">
        <v>1</v>
      </c>
      <c r="E170" s="711">
        <v>1</v>
      </c>
      <c r="F170" s="517">
        <v>1</v>
      </c>
      <c r="G170" s="515">
        <f>G168/G169</f>
        <v>1</v>
      </c>
      <c r="H170" s="517">
        <f aca="true" t="shared" si="15" ref="H170:U170">H168/H169</f>
        <v>1</v>
      </c>
      <c r="I170" s="711">
        <f t="shared" si="15"/>
        <v>1</v>
      </c>
      <c r="J170" s="517">
        <f t="shared" si="15"/>
        <v>1</v>
      </c>
      <c r="K170" s="515">
        <f>K169/K168</f>
        <v>1</v>
      </c>
      <c r="L170" s="517">
        <f t="shared" si="15"/>
        <v>1</v>
      </c>
      <c r="M170" s="711">
        <f t="shared" si="15"/>
        <v>1</v>
      </c>
      <c r="N170" s="517">
        <f t="shared" si="15"/>
        <v>1</v>
      </c>
      <c r="O170" s="515">
        <f t="shared" si="15"/>
        <v>1</v>
      </c>
      <c r="P170" s="517">
        <f t="shared" si="15"/>
        <v>1</v>
      </c>
      <c r="Q170" s="711">
        <f t="shared" si="15"/>
        <v>1</v>
      </c>
      <c r="R170" s="517">
        <f t="shared" si="15"/>
        <v>1</v>
      </c>
      <c r="S170" s="712">
        <f t="shared" si="15"/>
        <v>1</v>
      </c>
      <c r="T170" s="713">
        <f t="shared" si="15"/>
        <v>1</v>
      </c>
      <c r="U170" s="714">
        <f t="shared" si="15"/>
        <v>1</v>
      </c>
      <c r="V170" s="178" t="s">
        <v>62</v>
      </c>
    </row>
    <row r="171" spans="1:22" ht="12.75">
      <c r="A171" s="194">
        <v>6</v>
      </c>
      <c r="B171" s="510" t="s">
        <v>7</v>
      </c>
      <c r="C171" s="697">
        <v>1</v>
      </c>
      <c r="D171" s="457">
        <v>1</v>
      </c>
      <c r="E171" s="697">
        <v>0</v>
      </c>
      <c r="F171" s="457">
        <v>0</v>
      </c>
      <c r="G171" s="505">
        <v>9</v>
      </c>
      <c r="H171" s="457">
        <v>5</v>
      </c>
      <c r="I171" s="697">
        <v>37</v>
      </c>
      <c r="J171" s="457">
        <v>14</v>
      </c>
      <c r="K171" s="505">
        <v>47</v>
      </c>
      <c r="L171" s="457">
        <v>13</v>
      </c>
      <c r="M171" s="697">
        <v>43</v>
      </c>
      <c r="N171" s="457">
        <v>6</v>
      </c>
      <c r="O171" s="505">
        <v>37</v>
      </c>
      <c r="P171" s="457">
        <v>9</v>
      </c>
      <c r="Q171" s="697">
        <v>16</v>
      </c>
      <c r="R171" s="457">
        <v>10</v>
      </c>
      <c r="S171" s="698">
        <v>190</v>
      </c>
      <c r="T171" s="699">
        <v>58</v>
      </c>
      <c r="U171" s="700">
        <v>248</v>
      </c>
      <c r="V171" s="511" t="s">
        <v>60</v>
      </c>
    </row>
    <row r="172" spans="1:22" ht="12.75">
      <c r="A172" s="45"/>
      <c r="B172" s="450"/>
      <c r="C172" s="706">
        <v>1</v>
      </c>
      <c r="D172" s="454">
        <v>1</v>
      </c>
      <c r="E172" s="706">
        <v>0</v>
      </c>
      <c r="F172" s="454">
        <v>0</v>
      </c>
      <c r="G172" s="512">
        <v>9</v>
      </c>
      <c r="H172" s="454">
        <v>5</v>
      </c>
      <c r="I172" s="706">
        <v>37</v>
      </c>
      <c r="J172" s="454">
        <v>14</v>
      </c>
      <c r="K172" s="512">
        <v>47</v>
      </c>
      <c r="L172" s="454">
        <v>13</v>
      </c>
      <c r="M172" s="706">
        <v>43</v>
      </c>
      <c r="N172" s="454">
        <v>6</v>
      </c>
      <c r="O172" s="512">
        <v>37</v>
      </c>
      <c r="P172" s="454">
        <v>9</v>
      </c>
      <c r="Q172" s="706">
        <v>16</v>
      </c>
      <c r="R172" s="454">
        <v>10</v>
      </c>
      <c r="S172" s="707">
        <v>190</v>
      </c>
      <c r="T172" s="708">
        <v>58</v>
      </c>
      <c r="U172" s="521">
        <v>248</v>
      </c>
      <c r="V172" s="177" t="s">
        <v>61</v>
      </c>
    </row>
    <row r="173" spans="1:22" ht="13.5" thickBot="1">
      <c r="A173" s="188"/>
      <c r="B173" s="513"/>
      <c r="C173" s="523">
        <f>C172/C171</f>
        <v>1</v>
      </c>
      <c r="D173" s="519">
        <v>1</v>
      </c>
      <c r="E173" s="523">
        <v>1</v>
      </c>
      <c r="F173" s="519">
        <v>1</v>
      </c>
      <c r="G173" s="514">
        <f aca="true" t="shared" si="16" ref="G173:U173">G172/G171</f>
        <v>1</v>
      </c>
      <c r="H173" s="519">
        <f t="shared" si="16"/>
        <v>1</v>
      </c>
      <c r="I173" s="523">
        <f t="shared" si="16"/>
        <v>1</v>
      </c>
      <c r="J173" s="519">
        <f t="shared" si="16"/>
        <v>1</v>
      </c>
      <c r="K173" s="514">
        <f t="shared" si="16"/>
        <v>1</v>
      </c>
      <c r="L173" s="519">
        <f t="shared" si="16"/>
        <v>1</v>
      </c>
      <c r="M173" s="523">
        <f t="shared" si="16"/>
        <v>1</v>
      </c>
      <c r="N173" s="519">
        <f t="shared" si="16"/>
        <v>1</v>
      </c>
      <c r="O173" s="514">
        <f t="shared" si="16"/>
        <v>1</v>
      </c>
      <c r="P173" s="519">
        <f t="shared" si="16"/>
        <v>1</v>
      </c>
      <c r="Q173" s="523">
        <f t="shared" si="16"/>
        <v>1</v>
      </c>
      <c r="R173" s="519">
        <f t="shared" si="16"/>
        <v>1</v>
      </c>
      <c r="S173" s="709">
        <f t="shared" si="16"/>
        <v>1</v>
      </c>
      <c r="T173" s="710">
        <f t="shared" si="16"/>
        <v>1</v>
      </c>
      <c r="U173" s="522">
        <f t="shared" si="16"/>
        <v>1</v>
      </c>
      <c r="V173" s="179" t="s">
        <v>62</v>
      </c>
    </row>
    <row r="174" spans="1:22" ht="12.75">
      <c r="A174" s="192">
        <v>7</v>
      </c>
      <c r="B174" s="501" t="s">
        <v>8</v>
      </c>
      <c r="C174" s="694">
        <v>0</v>
      </c>
      <c r="D174" s="504">
        <v>1</v>
      </c>
      <c r="E174" s="694">
        <v>0</v>
      </c>
      <c r="F174" s="504">
        <v>0</v>
      </c>
      <c r="G174" s="502">
        <v>11</v>
      </c>
      <c r="H174" s="504">
        <v>6</v>
      </c>
      <c r="I174" s="694">
        <v>52</v>
      </c>
      <c r="J174" s="504">
        <v>29</v>
      </c>
      <c r="K174" s="502">
        <v>67</v>
      </c>
      <c r="L174" s="504">
        <v>22</v>
      </c>
      <c r="M174" s="694">
        <v>54</v>
      </c>
      <c r="N174" s="504">
        <v>14</v>
      </c>
      <c r="O174" s="502">
        <v>31</v>
      </c>
      <c r="P174" s="504">
        <v>7</v>
      </c>
      <c r="Q174" s="694">
        <v>13</v>
      </c>
      <c r="R174" s="504">
        <v>12</v>
      </c>
      <c r="S174" s="695">
        <v>228</v>
      </c>
      <c r="T174" s="696">
        <v>91</v>
      </c>
      <c r="U174" s="520">
        <v>319</v>
      </c>
      <c r="V174" s="176" t="s">
        <v>60</v>
      </c>
    </row>
    <row r="175" spans="1:22" ht="12.75">
      <c r="A175" s="45"/>
      <c r="B175" s="450"/>
      <c r="C175" s="706">
        <v>0</v>
      </c>
      <c r="D175" s="454">
        <v>1</v>
      </c>
      <c r="E175" s="706">
        <v>0</v>
      </c>
      <c r="F175" s="454">
        <v>0</v>
      </c>
      <c r="G175" s="512">
        <v>11</v>
      </c>
      <c r="H175" s="454">
        <v>6</v>
      </c>
      <c r="I175" s="706">
        <v>52</v>
      </c>
      <c r="J175" s="454">
        <v>29</v>
      </c>
      <c r="K175" s="512">
        <v>67</v>
      </c>
      <c r="L175" s="454">
        <v>22</v>
      </c>
      <c r="M175" s="706">
        <v>54</v>
      </c>
      <c r="N175" s="454">
        <v>14</v>
      </c>
      <c r="O175" s="512">
        <v>31</v>
      </c>
      <c r="P175" s="454">
        <v>7</v>
      </c>
      <c r="Q175" s="706">
        <v>13</v>
      </c>
      <c r="R175" s="454">
        <v>12</v>
      </c>
      <c r="S175" s="707">
        <v>228</v>
      </c>
      <c r="T175" s="708">
        <v>91</v>
      </c>
      <c r="U175" s="521">
        <v>319</v>
      </c>
      <c r="V175" s="177" t="s">
        <v>61</v>
      </c>
    </row>
    <row r="176" spans="1:22" ht="13.5" thickBot="1">
      <c r="A176" s="193"/>
      <c r="B176" s="508"/>
      <c r="C176" s="711" t="e">
        <f>C175/C174</f>
        <v>#DIV/0!</v>
      </c>
      <c r="D176" s="517">
        <v>1</v>
      </c>
      <c r="E176" s="711" t="e">
        <f aca="true" t="shared" si="17" ref="E176:T176">E175/E174</f>
        <v>#DIV/0!</v>
      </c>
      <c r="F176" s="517">
        <v>1</v>
      </c>
      <c r="G176" s="515">
        <f>G174/G175</f>
        <v>1</v>
      </c>
      <c r="H176" s="517">
        <f t="shared" si="17"/>
        <v>1</v>
      </c>
      <c r="I176" s="711">
        <f t="shared" si="17"/>
        <v>1</v>
      </c>
      <c r="J176" s="517">
        <f>J174/J175</f>
        <v>1</v>
      </c>
      <c r="K176" s="515">
        <f t="shared" si="17"/>
        <v>1</v>
      </c>
      <c r="L176" s="517">
        <f t="shared" si="17"/>
        <v>1</v>
      </c>
      <c r="M176" s="711">
        <f t="shared" si="17"/>
        <v>1</v>
      </c>
      <c r="N176" s="517">
        <f t="shared" si="17"/>
        <v>1</v>
      </c>
      <c r="O176" s="515">
        <f t="shared" si="17"/>
        <v>1</v>
      </c>
      <c r="P176" s="517">
        <f t="shared" si="17"/>
        <v>1</v>
      </c>
      <c r="Q176" s="711">
        <f t="shared" si="17"/>
        <v>1</v>
      </c>
      <c r="R176" s="517">
        <f t="shared" si="17"/>
        <v>1</v>
      </c>
      <c r="S176" s="712">
        <f>S174/S175</f>
        <v>1</v>
      </c>
      <c r="T176" s="713">
        <f t="shared" si="17"/>
        <v>1</v>
      </c>
      <c r="U176" s="714">
        <f>U174/U175</f>
        <v>1</v>
      </c>
      <c r="V176" s="178" t="s">
        <v>62</v>
      </c>
    </row>
    <row r="177" spans="1:22" ht="12.75">
      <c r="A177" s="194">
        <v>8</v>
      </c>
      <c r="B177" s="510" t="s">
        <v>9</v>
      </c>
      <c r="C177" s="697">
        <v>0</v>
      </c>
      <c r="D177" s="457">
        <v>0</v>
      </c>
      <c r="E177" s="697">
        <v>2</v>
      </c>
      <c r="F177" s="457">
        <v>0</v>
      </c>
      <c r="G177" s="505">
        <v>10</v>
      </c>
      <c r="H177" s="457">
        <v>5</v>
      </c>
      <c r="I177" s="697">
        <v>30</v>
      </c>
      <c r="J177" s="457">
        <v>9</v>
      </c>
      <c r="K177" s="505">
        <v>40</v>
      </c>
      <c r="L177" s="457">
        <v>3</v>
      </c>
      <c r="M177" s="697">
        <v>44</v>
      </c>
      <c r="N177" s="457">
        <v>4</v>
      </c>
      <c r="O177" s="505">
        <v>25</v>
      </c>
      <c r="P177" s="457">
        <v>7</v>
      </c>
      <c r="Q177" s="697">
        <v>15</v>
      </c>
      <c r="R177" s="457">
        <v>33</v>
      </c>
      <c r="S177" s="698">
        <v>166</v>
      </c>
      <c r="T177" s="699">
        <v>61</v>
      </c>
      <c r="U177" s="700">
        <v>227</v>
      </c>
      <c r="V177" s="511" t="s">
        <v>60</v>
      </c>
    </row>
    <row r="178" spans="1:22" ht="12.75">
      <c r="A178" s="45"/>
      <c r="B178" s="450"/>
      <c r="C178" s="706">
        <v>0</v>
      </c>
      <c r="D178" s="454">
        <v>0</v>
      </c>
      <c r="E178" s="706">
        <v>2</v>
      </c>
      <c r="F178" s="454">
        <v>0</v>
      </c>
      <c r="G178" s="512">
        <v>10</v>
      </c>
      <c r="H178" s="454">
        <v>5</v>
      </c>
      <c r="I178" s="706">
        <v>30</v>
      </c>
      <c r="J178" s="454">
        <v>9</v>
      </c>
      <c r="K178" s="512">
        <v>40</v>
      </c>
      <c r="L178" s="454">
        <v>3</v>
      </c>
      <c r="M178" s="706">
        <v>44</v>
      </c>
      <c r="N178" s="454">
        <v>4</v>
      </c>
      <c r="O178" s="512">
        <v>25</v>
      </c>
      <c r="P178" s="454">
        <v>7</v>
      </c>
      <c r="Q178" s="706">
        <v>15</v>
      </c>
      <c r="R178" s="454">
        <v>33</v>
      </c>
      <c r="S178" s="707">
        <v>166</v>
      </c>
      <c r="T178" s="708">
        <v>61</v>
      </c>
      <c r="U178" s="521">
        <v>227</v>
      </c>
      <c r="V178" s="177" t="s">
        <v>61</v>
      </c>
    </row>
    <row r="179" spans="1:22" ht="13.5" thickBot="1">
      <c r="A179" s="188"/>
      <c r="B179" s="513"/>
      <c r="C179" s="711">
        <v>1</v>
      </c>
      <c r="D179" s="519">
        <v>1</v>
      </c>
      <c r="E179" s="523">
        <v>1</v>
      </c>
      <c r="F179" s="519">
        <v>1</v>
      </c>
      <c r="G179" s="514">
        <f>G178/G177</f>
        <v>1</v>
      </c>
      <c r="H179" s="519">
        <f aca="true" t="shared" si="18" ref="H179:U179">H178/H177</f>
        <v>1</v>
      </c>
      <c r="I179" s="523">
        <f t="shared" si="18"/>
        <v>1</v>
      </c>
      <c r="J179" s="519">
        <f t="shared" si="18"/>
        <v>1</v>
      </c>
      <c r="K179" s="514">
        <f t="shared" si="18"/>
        <v>1</v>
      </c>
      <c r="L179" s="519">
        <f t="shared" si="18"/>
        <v>1</v>
      </c>
      <c r="M179" s="523">
        <f t="shared" si="18"/>
        <v>1</v>
      </c>
      <c r="N179" s="519">
        <f t="shared" si="18"/>
        <v>1</v>
      </c>
      <c r="O179" s="514">
        <f t="shared" si="18"/>
        <v>1</v>
      </c>
      <c r="P179" s="519">
        <f t="shared" si="18"/>
        <v>1</v>
      </c>
      <c r="Q179" s="523">
        <f t="shared" si="18"/>
        <v>1</v>
      </c>
      <c r="R179" s="519">
        <f t="shared" si="18"/>
        <v>1</v>
      </c>
      <c r="S179" s="709">
        <f t="shared" si="18"/>
        <v>1</v>
      </c>
      <c r="T179" s="710">
        <f t="shared" si="18"/>
        <v>1</v>
      </c>
      <c r="U179" s="522">
        <f t="shared" si="18"/>
        <v>1</v>
      </c>
      <c r="V179" s="179" t="s">
        <v>62</v>
      </c>
    </row>
    <row r="180" spans="1:22" ht="12.75">
      <c r="A180" s="192">
        <v>9</v>
      </c>
      <c r="B180" s="501" t="s">
        <v>10</v>
      </c>
      <c r="C180" s="503">
        <v>0</v>
      </c>
      <c r="D180" s="504">
        <v>0</v>
      </c>
      <c r="E180" s="694">
        <v>0</v>
      </c>
      <c r="F180" s="504">
        <v>0</v>
      </c>
      <c r="G180" s="502">
        <v>5</v>
      </c>
      <c r="H180" s="504">
        <v>4</v>
      </c>
      <c r="I180" s="694">
        <v>38</v>
      </c>
      <c r="J180" s="504">
        <v>22</v>
      </c>
      <c r="K180" s="502">
        <v>55</v>
      </c>
      <c r="L180" s="504">
        <v>22</v>
      </c>
      <c r="M180" s="694">
        <v>42</v>
      </c>
      <c r="N180" s="504">
        <v>6</v>
      </c>
      <c r="O180" s="502">
        <v>22</v>
      </c>
      <c r="P180" s="504">
        <v>10</v>
      </c>
      <c r="Q180" s="694">
        <v>9</v>
      </c>
      <c r="R180" s="504">
        <v>10</v>
      </c>
      <c r="S180" s="695">
        <v>171</v>
      </c>
      <c r="T180" s="696">
        <v>74</v>
      </c>
      <c r="U180" s="520">
        <v>245</v>
      </c>
      <c r="V180" s="176" t="s">
        <v>60</v>
      </c>
    </row>
    <row r="181" spans="1:22" ht="12.75">
      <c r="A181" s="45"/>
      <c r="B181" s="450"/>
      <c r="C181" s="452">
        <v>0</v>
      </c>
      <c r="D181" s="454">
        <v>0</v>
      </c>
      <c r="E181" s="706">
        <v>0</v>
      </c>
      <c r="F181" s="454">
        <v>0</v>
      </c>
      <c r="G181" s="512">
        <v>5</v>
      </c>
      <c r="H181" s="454">
        <v>4</v>
      </c>
      <c r="I181" s="706">
        <v>38</v>
      </c>
      <c r="J181" s="454">
        <v>22</v>
      </c>
      <c r="K181" s="512">
        <v>57</v>
      </c>
      <c r="L181" s="454">
        <v>22</v>
      </c>
      <c r="M181" s="706">
        <v>42</v>
      </c>
      <c r="N181" s="454">
        <v>6</v>
      </c>
      <c r="O181" s="512">
        <v>22</v>
      </c>
      <c r="P181" s="454">
        <v>10</v>
      </c>
      <c r="Q181" s="706">
        <v>9</v>
      </c>
      <c r="R181" s="454">
        <v>10</v>
      </c>
      <c r="S181" s="707">
        <v>173</v>
      </c>
      <c r="T181" s="708">
        <v>74</v>
      </c>
      <c r="U181" s="521">
        <v>247</v>
      </c>
      <c r="V181" s="177" t="s">
        <v>61</v>
      </c>
    </row>
    <row r="182" spans="1:22" ht="13.5" thickBot="1">
      <c r="A182" s="193"/>
      <c r="B182" s="508"/>
      <c r="C182" s="515">
        <v>1</v>
      </c>
      <c r="D182" s="517">
        <v>1</v>
      </c>
      <c r="E182" s="711" t="e">
        <f>E180/E181</f>
        <v>#DIV/0!</v>
      </c>
      <c r="F182" s="517">
        <v>1</v>
      </c>
      <c r="G182" s="515">
        <f aca="true" t="shared" si="19" ref="G182:U182">G180/G181</f>
        <v>1</v>
      </c>
      <c r="H182" s="517">
        <f t="shared" si="19"/>
        <v>1</v>
      </c>
      <c r="I182" s="711">
        <f t="shared" si="19"/>
        <v>1</v>
      </c>
      <c r="J182" s="517">
        <f>J181/J180</f>
        <v>1</v>
      </c>
      <c r="K182" s="515">
        <f>K180/K181</f>
        <v>0.9649122807017544</v>
      </c>
      <c r="L182" s="517">
        <f t="shared" si="19"/>
        <v>1</v>
      </c>
      <c r="M182" s="711">
        <f>M181/M180</f>
        <v>1</v>
      </c>
      <c r="N182" s="517">
        <f t="shared" si="19"/>
        <v>1</v>
      </c>
      <c r="O182" s="515">
        <f t="shared" si="19"/>
        <v>1</v>
      </c>
      <c r="P182" s="517">
        <f t="shared" si="19"/>
        <v>1</v>
      </c>
      <c r="Q182" s="711">
        <f t="shared" si="19"/>
        <v>1</v>
      </c>
      <c r="R182" s="517">
        <f t="shared" si="19"/>
        <v>1</v>
      </c>
      <c r="S182" s="712">
        <f>S180/S181</f>
        <v>0.9884393063583815</v>
      </c>
      <c r="T182" s="713">
        <f t="shared" si="19"/>
        <v>1</v>
      </c>
      <c r="U182" s="714">
        <f t="shared" si="19"/>
        <v>0.9919028340080972</v>
      </c>
      <c r="V182" s="178" t="s">
        <v>62</v>
      </c>
    </row>
    <row r="183" spans="1:22" ht="12.75">
      <c r="A183" s="194">
        <v>10</v>
      </c>
      <c r="B183" s="510" t="s">
        <v>11</v>
      </c>
      <c r="C183" s="506">
        <v>0</v>
      </c>
      <c r="D183" s="457">
        <v>0</v>
      </c>
      <c r="E183" s="697">
        <v>0</v>
      </c>
      <c r="F183" s="457">
        <v>0</v>
      </c>
      <c r="G183" s="505">
        <v>7</v>
      </c>
      <c r="H183" s="457">
        <v>10</v>
      </c>
      <c r="I183" s="697">
        <v>42</v>
      </c>
      <c r="J183" s="457">
        <v>17</v>
      </c>
      <c r="K183" s="505">
        <v>67</v>
      </c>
      <c r="L183" s="457">
        <v>16</v>
      </c>
      <c r="M183" s="697">
        <v>48</v>
      </c>
      <c r="N183" s="457">
        <v>12</v>
      </c>
      <c r="O183" s="505">
        <v>26</v>
      </c>
      <c r="P183" s="457">
        <v>5</v>
      </c>
      <c r="Q183" s="697">
        <v>10</v>
      </c>
      <c r="R183" s="457">
        <v>16</v>
      </c>
      <c r="S183" s="698">
        <v>200</v>
      </c>
      <c r="T183" s="699">
        <v>76</v>
      </c>
      <c r="U183" s="700">
        <v>276</v>
      </c>
      <c r="V183" s="511" t="s">
        <v>60</v>
      </c>
    </row>
    <row r="184" spans="1:22" ht="12.75">
      <c r="A184" s="45"/>
      <c r="B184" s="450"/>
      <c r="C184" s="452">
        <v>0</v>
      </c>
      <c r="D184" s="454">
        <v>0</v>
      </c>
      <c r="E184" s="706">
        <v>0</v>
      </c>
      <c r="F184" s="454">
        <v>0</v>
      </c>
      <c r="G184" s="512">
        <v>7</v>
      </c>
      <c r="H184" s="454">
        <v>10</v>
      </c>
      <c r="I184" s="706">
        <v>42</v>
      </c>
      <c r="J184" s="454">
        <v>17</v>
      </c>
      <c r="K184" s="512">
        <v>67</v>
      </c>
      <c r="L184" s="454">
        <v>16</v>
      </c>
      <c r="M184" s="706">
        <v>48</v>
      </c>
      <c r="N184" s="454">
        <v>12</v>
      </c>
      <c r="O184" s="512">
        <v>26</v>
      </c>
      <c r="P184" s="454">
        <v>5</v>
      </c>
      <c r="Q184" s="706">
        <v>10</v>
      </c>
      <c r="R184" s="454">
        <v>16</v>
      </c>
      <c r="S184" s="707">
        <v>200</v>
      </c>
      <c r="T184" s="708">
        <v>76</v>
      </c>
      <c r="U184" s="521">
        <v>276</v>
      </c>
      <c r="V184" s="177" t="s">
        <v>61</v>
      </c>
    </row>
    <row r="185" spans="1:22" ht="13.5" thickBot="1">
      <c r="A185" s="188"/>
      <c r="B185" s="513"/>
      <c r="C185" s="514">
        <v>1</v>
      </c>
      <c r="D185" s="519">
        <v>1</v>
      </c>
      <c r="E185" s="523">
        <v>1</v>
      </c>
      <c r="F185" s="519">
        <v>0</v>
      </c>
      <c r="G185" s="514">
        <f>G184/G183</f>
        <v>1</v>
      </c>
      <c r="H185" s="519">
        <f aca="true" t="shared" si="20" ref="H185:U185">H184/H183</f>
        <v>1</v>
      </c>
      <c r="I185" s="523">
        <f>I183/I184</f>
        <v>1</v>
      </c>
      <c r="J185" s="519">
        <f>J183/J184</f>
        <v>1</v>
      </c>
      <c r="K185" s="514">
        <f t="shared" si="20"/>
        <v>1</v>
      </c>
      <c r="L185" s="519">
        <f t="shared" si="20"/>
        <v>1</v>
      </c>
      <c r="M185" s="523">
        <f t="shared" si="20"/>
        <v>1</v>
      </c>
      <c r="N185" s="519">
        <f t="shared" si="20"/>
        <v>1</v>
      </c>
      <c r="O185" s="514">
        <f>O183/O184</f>
        <v>1</v>
      </c>
      <c r="P185" s="519">
        <f>P183/P184</f>
        <v>1</v>
      </c>
      <c r="Q185" s="523">
        <f t="shared" si="20"/>
        <v>1</v>
      </c>
      <c r="R185" s="519">
        <f t="shared" si="20"/>
        <v>1</v>
      </c>
      <c r="S185" s="709">
        <f t="shared" si="20"/>
        <v>1</v>
      </c>
      <c r="T185" s="710">
        <f t="shared" si="20"/>
        <v>1</v>
      </c>
      <c r="U185" s="522">
        <f t="shared" si="20"/>
        <v>1</v>
      </c>
      <c r="V185" s="179" t="s">
        <v>62</v>
      </c>
    </row>
    <row r="186" spans="1:22" ht="12.75">
      <c r="A186" s="192">
        <v>11</v>
      </c>
      <c r="B186" s="501" t="s">
        <v>12</v>
      </c>
      <c r="C186" s="503">
        <v>0</v>
      </c>
      <c r="D186" s="504">
        <v>1</v>
      </c>
      <c r="E186" s="694">
        <v>0</v>
      </c>
      <c r="F186" s="504">
        <v>0</v>
      </c>
      <c r="G186" s="502">
        <v>4</v>
      </c>
      <c r="H186" s="504">
        <v>1</v>
      </c>
      <c r="I186" s="694">
        <v>18</v>
      </c>
      <c r="J186" s="504">
        <v>6</v>
      </c>
      <c r="K186" s="502">
        <v>18</v>
      </c>
      <c r="L186" s="504">
        <v>3</v>
      </c>
      <c r="M186" s="694">
        <v>21</v>
      </c>
      <c r="N186" s="504">
        <v>4</v>
      </c>
      <c r="O186" s="502">
        <v>13</v>
      </c>
      <c r="P186" s="504">
        <v>1</v>
      </c>
      <c r="Q186" s="694">
        <v>4</v>
      </c>
      <c r="R186" s="504">
        <v>4</v>
      </c>
      <c r="S186" s="695">
        <v>78</v>
      </c>
      <c r="T186" s="696">
        <v>20</v>
      </c>
      <c r="U186" s="520">
        <v>98</v>
      </c>
      <c r="V186" s="176" t="s">
        <v>60</v>
      </c>
    </row>
    <row r="187" spans="1:22" ht="12.75">
      <c r="A187" s="45"/>
      <c r="B187" s="450"/>
      <c r="C187" s="452">
        <v>0</v>
      </c>
      <c r="D187" s="454">
        <v>1</v>
      </c>
      <c r="E187" s="706">
        <v>0</v>
      </c>
      <c r="F187" s="454">
        <v>0</v>
      </c>
      <c r="G187" s="512">
        <v>4</v>
      </c>
      <c r="H187" s="454">
        <v>1</v>
      </c>
      <c r="I187" s="706">
        <v>18</v>
      </c>
      <c r="J187" s="454">
        <v>6</v>
      </c>
      <c r="K187" s="512">
        <v>18</v>
      </c>
      <c r="L187" s="454">
        <v>3</v>
      </c>
      <c r="M187" s="706">
        <v>21</v>
      </c>
      <c r="N187" s="454">
        <v>4</v>
      </c>
      <c r="O187" s="512">
        <v>13</v>
      </c>
      <c r="P187" s="454">
        <v>1</v>
      </c>
      <c r="Q187" s="706">
        <v>4</v>
      </c>
      <c r="R187" s="454">
        <v>4</v>
      </c>
      <c r="S187" s="707">
        <v>78</v>
      </c>
      <c r="T187" s="708">
        <v>20</v>
      </c>
      <c r="U187" s="521">
        <v>98</v>
      </c>
      <c r="V187" s="177" t="s">
        <v>61</v>
      </c>
    </row>
    <row r="188" spans="1:22" ht="13.5" thickBot="1">
      <c r="A188" s="193"/>
      <c r="B188" s="508"/>
      <c r="C188" s="515">
        <v>1</v>
      </c>
      <c r="D188" s="517">
        <v>1</v>
      </c>
      <c r="E188" s="711">
        <v>1</v>
      </c>
      <c r="F188" s="517">
        <v>1</v>
      </c>
      <c r="G188" s="515">
        <f>G187/G186</f>
        <v>1</v>
      </c>
      <c r="H188" s="517">
        <f aca="true" t="shared" si="21" ref="H188:U188">H187/H186</f>
        <v>1</v>
      </c>
      <c r="I188" s="711">
        <f t="shared" si="21"/>
        <v>1</v>
      </c>
      <c r="J188" s="517">
        <f t="shared" si="21"/>
        <v>1</v>
      </c>
      <c r="K188" s="515">
        <f t="shared" si="21"/>
        <v>1</v>
      </c>
      <c r="L188" s="517">
        <f t="shared" si="21"/>
        <v>1</v>
      </c>
      <c r="M188" s="711">
        <f>M186/M187</f>
        <v>1</v>
      </c>
      <c r="N188" s="517">
        <f t="shared" si="21"/>
        <v>1</v>
      </c>
      <c r="O188" s="515">
        <f t="shared" si="21"/>
        <v>1</v>
      </c>
      <c r="P188" s="517">
        <f t="shared" si="21"/>
        <v>1</v>
      </c>
      <c r="Q188" s="711">
        <f t="shared" si="21"/>
        <v>1</v>
      </c>
      <c r="R188" s="517">
        <v>1</v>
      </c>
      <c r="S188" s="712">
        <f t="shared" si="21"/>
        <v>1</v>
      </c>
      <c r="T188" s="713">
        <f t="shared" si="21"/>
        <v>1</v>
      </c>
      <c r="U188" s="714">
        <f t="shared" si="21"/>
        <v>1</v>
      </c>
      <c r="V188" s="178" t="s">
        <v>62</v>
      </c>
    </row>
    <row r="189" spans="1:22" ht="12.75">
      <c r="A189" s="194">
        <v>12</v>
      </c>
      <c r="B189" s="510" t="s">
        <v>13</v>
      </c>
      <c r="C189" s="506">
        <v>0</v>
      </c>
      <c r="D189" s="457">
        <v>0</v>
      </c>
      <c r="E189" s="697">
        <v>0</v>
      </c>
      <c r="F189" s="457">
        <v>0</v>
      </c>
      <c r="G189" s="505">
        <v>17</v>
      </c>
      <c r="H189" s="457">
        <v>6</v>
      </c>
      <c r="I189" s="697">
        <v>53</v>
      </c>
      <c r="J189" s="457">
        <v>13</v>
      </c>
      <c r="K189" s="505">
        <v>99</v>
      </c>
      <c r="L189" s="457">
        <v>14</v>
      </c>
      <c r="M189" s="697">
        <v>68</v>
      </c>
      <c r="N189" s="457">
        <v>13</v>
      </c>
      <c r="O189" s="505">
        <v>78</v>
      </c>
      <c r="P189" s="457">
        <v>6</v>
      </c>
      <c r="Q189" s="697">
        <v>35</v>
      </c>
      <c r="R189" s="457">
        <v>42</v>
      </c>
      <c r="S189" s="698">
        <v>350</v>
      </c>
      <c r="T189" s="699">
        <v>94</v>
      </c>
      <c r="U189" s="700">
        <v>444</v>
      </c>
      <c r="V189" s="511" t="s">
        <v>60</v>
      </c>
    </row>
    <row r="190" spans="1:22" ht="12.75">
      <c r="A190" s="45"/>
      <c r="B190" s="450"/>
      <c r="C190" s="452">
        <v>0</v>
      </c>
      <c r="D190" s="454">
        <v>0</v>
      </c>
      <c r="E190" s="706">
        <v>0</v>
      </c>
      <c r="F190" s="454">
        <v>0</v>
      </c>
      <c r="G190" s="512">
        <v>17</v>
      </c>
      <c r="H190" s="454">
        <v>6</v>
      </c>
      <c r="I190" s="706">
        <v>53</v>
      </c>
      <c r="J190" s="454">
        <v>13</v>
      </c>
      <c r="K190" s="512">
        <v>99</v>
      </c>
      <c r="L190" s="454">
        <v>14</v>
      </c>
      <c r="M190" s="706">
        <v>68</v>
      </c>
      <c r="N190" s="454">
        <v>13</v>
      </c>
      <c r="O190" s="512">
        <v>78</v>
      </c>
      <c r="P190" s="454">
        <v>6</v>
      </c>
      <c r="Q190" s="706">
        <v>35</v>
      </c>
      <c r="R190" s="454">
        <v>42</v>
      </c>
      <c r="S190" s="707">
        <v>350</v>
      </c>
      <c r="T190" s="708">
        <v>94</v>
      </c>
      <c r="U190" s="521">
        <v>444</v>
      </c>
      <c r="V190" s="177" t="s">
        <v>61</v>
      </c>
    </row>
    <row r="191" spans="1:22" ht="13.5" thickBot="1">
      <c r="A191" s="188"/>
      <c r="B191" s="513"/>
      <c r="C191" s="518">
        <v>1</v>
      </c>
      <c r="D191" s="519">
        <v>1</v>
      </c>
      <c r="E191" s="523">
        <v>1</v>
      </c>
      <c r="F191" s="519">
        <v>1</v>
      </c>
      <c r="G191" s="514">
        <f>G190/G189</f>
        <v>1</v>
      </c>
      <c r="H191" s="519">
        <f aca="true" t="shared" si="22" ref="H191:T191">H190/H189</f>
        <v>1</v>
      </c>
      <c r="I191" s="523">
        <f t="shared" si="22"/>
        <v>1</v>
      </c>
      <c r="J191" s="519">
        <f t="shared" si="22"/>
        <v>1</v>
      </c>
      <c r="K191" s="514">
        <f t="shared" si="22"/>
        <v>1</v>
      </c>
      <c r="L191" s="519">
        <f t="shared" si="22"/>
        <v>1</v>
      </c>
      <c r="M191" s="523">
        <f>M189/M190</f>
        <v>1</v>
      </c>
      <c r="N191" s="519">
        <f t="shared" si="22"/>
        <v>1</v>
      </c>
      <c r="O191" s="514">
        <f>O189/O190</f>
        <v>1</v>
      </c>
      <c r="P191" s="519">
        <f t="shared" si="22"/>
        <v>1</v>
      </c>
      <c r="Q191" s="523">
        <f t="shared" si="22"/>
        <v>1</v>
      </c>
      <c r="R191" s="519">
        <f t="shared" si="22"/>
        <v>1</v>
      </c>
      <c r="S191" s="709">
        <f>S189/S190</f>
        <v>1</v>
      </c>
      <c r="T191" s="710">
        <f t="shared" si="22"/>
        <v>1</v>
      </c>
      <c r="U191" s="522">
        <f>U189/U190</f>
        <v>1</v>
      </c>
      <c r="V191" s="179" t="s">
        <v>62</v>
      </c>
    </row>
    <row r="192" spans="1:22" ht="12.75">
      <c r="A192" s="192">
        <v>13</v>
      </c>
      <c r="B192" s="501" t="s">
        <v>14</v>
      </c>
      <c r="C192" s="503">
        <v>0</v>
      </c>
      <c r="D192" s="504">
        <v>0</v>
      </c>
      <c r="E192" s="694">
        <v>0</v>
      </c>
      <c r="F192" s="504">
        <v>1</v>
      </c>
      <c r="G192" s="502">
        <v>10</v>
      </c>
      <c r="H192" s="504">
        <v>4</v>
      </c>
      <c r="I192" s="694">
        <v>31</v>
      </c>
      <c r="J192" s="504">
        <v>9</v>
      </c>
      <c r="K192" s="502">
        <v>34</v>
      </c>
      <c r="L192" s="504">
        <v>19</v>
      </c>
      <c r="M192" s="694">
        <v>31</v>
      </c>
      <c r="N192" s="504">
        <v>9</v>
      </c>
      <c r="O192" s="502">
        <v>21</v>
      </c>
      <c r="P192" s="504">
        <v>0</v>
      </c>
      <c r="Q192" s="694">
        <v>5</v>
      </c>
      <c r="R192" s="504">
        <v>5</v>
      </c>
      <c r="S192" s="695">
        <v>132</v>
      </c>
      <c r="T192" s="696">
        <v>47</v>
      </c>
      <c r="U192" s="520">
        <v>179</v>
      </c>
      <c r="V192" s="176" t="s">
        <v>60</v>
      </c>
    </row>
    <row r="193" spans="1:22" ht="12.75">
      <c r="A193" s="45"/>
      <c r="B193" s="450"/>
      <c r="C193" s="452">
        <v>0</v>
      </c>
      <c r="D193" s="454">
        <v>0</v>
      </c>
      <c r="E193" s="706">
        <v>0</v>
      </c>
      <c r="F193" s="454">
        <v>1</v>
      </c>
      <c r="G193" s="512">
        <v>11</v>
      </c>
      <c r="H193" s="454">
        <v>4</v>
      </c>
      <c r="I193" s="706">
        <v>31</v>
      </c>
      <c r="J193" s="454">
        <v>9</v>
      </c>
      <c r="K193" s="512">
        <v>34</v>
      </c>
      <c r="L193" s="454">
        <v>19</v>
      </c>
      <c r="M193" s="706">
        <v>31</v>
      </c>
      <c r="N193" s="454">
        <v>9</v>
      </c>
      <c r="O193" s="512">
        <v>21</v>
      </c>
      <c r="P193" s="454">
        <v>0</v>
      </c>
      <c r="Q193" s="706">
        <v>5</v>
      </c>
      <c r="R193" s="454">
        <v>5</v>
      </c>
      <c r="S193" s="707">
        <v>133</v>
      </c>
      <c r="T193" s="708">
        <v>47</v>
      </c>
      <c r="U193" s="521">
        <v>180</v>
      </c>
      <c r="V193" s="177" t="s">
        <v>61</v>
      </c>
    </row>
    <row r="194" spans="1:22" ht="13.5" thickBot="1">
      <c r="A194" s="193"/>
      <c r="B194" s="508"/>
      <c r="C194" s="516">
        <v>1</v>
      </c>
      <c r="D194" s="517">
        <v>1</v>
      </c>
      <c r="E194" s="711">
        <v>1</v>
      </c>
      <c r="F194" s="517">
        <v>1</v>
      </c>
      <c r="G194" s="515">
        <f>G192/G193</f>
        <v>0.9090909090909091</v>
      </c>
      <c r="H194" s="517">
        <f aca="true" t="shared" si="23" ref="H194:P194">H193/H192</f>
        <v>1</v>
      </c>
      <c r="I194" s="711">
        <f t="shared" si="23"/>
        <v>1</v>
      </c>
      <c r="J194" s="517">
        <f t="shared" si="23"/>
        <v>1</v>
      </c>
      <c r="K194" s="515">
        <f t="shared" si="23"/>
        <v>1</v>
      </c>
      <c r="L194" s="517">
        <f t="shared" si="23"/>
        <v>1</v>
      </c>
      <c r="M194" s="711">
        <f t="shared" si="23"/>
        <v>1</v>
      </c>
      <c r="N194" s="517">
        <f t="shared" si="23"/>
        <v>1</v>
      </c>
      <c r="O194" s="515">
        <f t="shared" si="23"/>
        <v>1</v>
      </c>
      <c r="P194" s="517" t="e">
        <f t="shared" si="23"/>
        <v>#DIV/0!</v>
      </c>
      <c r="Q194" s="711">
        <f>Q192/Q193</f>
        <v>1</v>
      </c>
      <c r="R194" s="517">
        <f>R192/R193</f>
        <v>1</v>
      </c>
      <c r="S194" s="712">
        <f>S192/S193</f>
        <v>0.9924812030075187</v>
      </c>
      <c r="T194" s="713">
        <f>T192/T193</f>
        <v>1</v>
      </c>
      <c r="U194" s="714">
        <f>U192/U193</f>
        <v>0.9944444444444445</v>
      </c>
      <c r="V194" s="178" t="s">
        <v>62</v>
      </c>
    </row>
    <row r="195" spans="1:22" ht="12.75">
      <c r="A195" s="194">
        <v>14</v>
      </c>
      <c r="B195" s="510" t="s">
        <v>15</v>
      </c>
      <c r="C195" s="506">
        <v>1</v>
      </c>
      <c r="D195" s="457">
        <v>2</v>
      </c>
      <c r="E195" s="697">
        <v>1</v>
      </c>
      <c r="F195" s="457">
        <v>0</v>
      </c>
      <c r="G195" s="505">
        <v>25</v>
      </c>
      <c r="H195" s="457">
        <v>20</v>
      </c>
      <c r="I195" s="697">
        <v>110</v>
      </c>
      <c r="J195" s="457">
        <v>51</v>
      </c>
      <c r="K195" s="505">
        <v>157</v>
      </c>
      <c r="L195" s="457">
        <v>50</v>
      </c>
      <c r="M195" s="697">
        <v>93</v>
      </c>
      <c r="N195" s="457">
        <v>33</v>
      </c>
      <c r="O195" s="505">
        <v>47</v>
      </c>
      <c r="P195" s="457">
        <v>18</v>
      </c>
      <c r="Q195" s="697">
        <v>14</v>
      </c>
      <c r="R195" s="457">
        <v>14</v>
      </c>
      <c r="S195" s="698">
        <v>448</v>
      </c>
      <c r="T195" s="699">
        <v>188</v>
      </c>
      <c r="U195" s="700">
        <v>636</v>
      </c>
      <c r="V195" s="511" t="s">
        <v>60</v>
      </c>
    </row>
    <row r="196" spans="1:22" ht="12.75">
      <c r="A196" s="45"/>
      <c r="B196" s="450"/>
      <c r="C196" s="452">
        <v>1</v>
      </c>
      <c r="D196" s="454">
        <v>2</v>
      </c>
      <c r="E196" s="706">
        <v>1</v>
      </c>
      <c r="F196" s="454">
        <v>0</v>
      </c>
      <c r="G196" s="512">
        <v>25</v>
      </c>
      <c r="H196" s="454">
        <v>20</v>
      </c>
      <c r="I196" s="706">
        <v>110</v>
      </c>
      <c r="J196" s="454">
        <v>51</v>
      </c>
      <c r="K196" s="512">
        <v>157</v>
      </c>
      <c r="L196" s="454">
        <v>50</v>
      </c>
      <c r="M196" s="706">
        <v>93</v>
      </c>
      <c r="N196" s="454">
        <v>33</v>
      </c>
      <c r="O196" s="512">
        <v>47</v>
      </c>
      <c r="P196" s="454">
        <v>18</v>
      </c>
      <c r="Q196" s="706">
        <v>14</v>
      </c>
      <c r="R196" s="454">
        <v>14</v>
      </c>
      <c r="S196" s="707">
        <v>448</v>
      </c>
      <c r="T196" s="708">
        <v>188</v>
      </c>
      <c r="U196" s="521">
        <v>636</v>
      </c>
      <c r="V196" s="177" t="s">
        <v>61</v>
      </c>
    </row>
    <row r="197" spans="1:22" ht="13.5" thickBot="1">
      <c r="A197" s="188"/>
      <c r="B197" s="513"/>
      <c r="C197" s="518">
        <f>C196/C195</f>
        <v>1</v>
      </c>
      <c r="D197" s="519">
        <f aca="true" t="shared" si="24" ref="D197:U197">D196/D195</f>
        <v>1</v>
      </c>
      <c r="E197" s="523">
        <v>1</v>
      </c>
      <c r="F197" s="519" t="e">
        <f>F195/F196</f>
        <v>#DIV/0!</v>
      </c>
      <c r="G197" s="514">
        <f aca="true" t="shared" si="25" ref="G197:L197">G195/G196</f>
        <v>1</v>
      </c>
      <c r="H197" s="519">
        <f t="shared" si="25"/>
        <v>1</v>
      </c>
      <c r="I197" s="523">
        <f t="shared" si="25"/>
        <v>1</v>
      </c>
      <c r="J197" s="519">
        <f t="shared" si="25"/>
        <v>1</v>
      </c>
      <c r="K197" s="514">
        <f t="shared" si="25"/>
        <v>1</v>
      </c>
      <c r="L197" s="519">
        <f t="shared" si="25"/>
        <v>1</v>
      </c>
      <c r="M197" s="523">
        <f t="shared" si="24"/>
        <v>1</v>
      </c>
      <c r="N197" s="519">
        <f t="shared" si="24"/>
        <v>1</v>
      </c>
      <c r="O197" s="514">
        <f t="shared" si="24"/>
        <v>1</v>
      </c>
      <c r="P197" s="519">
        <f t="shared" si="24"/>
        <v>1</v>
      </c>
      <c r="Q197" s="523">
        <f t="shared" si="24"/>
        <v>1</v>
      </c>
      <c r="R197" s="519">
        <f t="shared" si="24"/>
        <v>1</v>
      </c>
      <c r="S197" s="709">
        <f t="shared" si="24"/>
        <v>1</v>
      </c>
      <c r="T197" s="710">
        <f t="shared" si="24"/>
        <v>1</v>
      </c>
      <c r="U197" s="522">
        <f t="shared" si="24"/>
        <v>1</v>
      </c>
      <c r="V197" s="179" t="s">
        <v>62</v>
      </c>
    </row>
    <row r="198" spans="1:22" ht="12.75">
      <c r="A198" s="192">
        <v>15</v>
      </c>
      <c r="B198" s="501" t="s">
        <v>16</v>
      </c>
      <c r="C198" s="503">
        <v>0</v>
      </c>
      <c r="D198" s="504">
        <v>0</v>
      </c>
      <c r="E198" s="694">
        <v>0</v>
      </c>
      <c r="F198" s="504">
        <v>0</v>
      </c>
      <c r="G198" s="502">
        <v>4</v>
      </c>
      <c r="H198" s="504">
        <v>3</v>
      </c>
      <c r="I198" s="694">
        <v>37</v>
      </c>
      <c r="J198" s="504">
        <v>5</v>
      </c>
      <c r="K198" s="502">
        <v>47</v>
      </c>
      <c r="L198" s="504">
        <v>16</v>
      </c>
      <c r="M198" s="694">
        <v>26</v>
      </c>
      <c r="N198" s="504">
        <v>7</v>
      </c>
      <c r="O198" s="502">
        <v>16</v>
      </c>
      <c r="P198" s="504">
        <v>6</v>
      </c>
      <c r="Q198" s="694">
        <v>11</v>
      </c>
      <c r="R198" s="504">
        <v>12</v>
      </c>
      <c r="S198" s="695">
        <v>141</v>
      </c>
      <c r="T198" s="696">
        <v>49</v>
      </c>
      <c r="U198" s="520">
        <v>190</v>
      </c>
      <c r="V198" s="176" t="s">
        <v>60</v>
      </c>
    </row>
    <row r="199" spans="1:22" ht="12.75">
      <c r="A199" s="45"/>
      <c r="B199" s="450"/>
      <c r="C199" s="452">
        <v>0</v>
      </c>
      <c r="D199" s="454">
        <v>0</v>
      </c>
      <c r="E199" s="706">
        <v>0</v>
      </c>
      <c r="F199" s="454">
        <v>0</v>
      </c>
      <c r="G199" s="512">
        <v>4</v>
      </c>
      <c r="H199" s="454">
        <v>3</v>
      </c>
      <c r="I199" s="706">
        <v>37</v>
      </c>
      <c r="J199" s="454">
        <v>6</v>
      </c>
      <c r="K199" s="512">
        <v>47</v>
      </c>
      <c r="L199" s="454">
        <v>16</v>
      </c>
      <c r="M199" s="706">
        <v>26</v>
      </c>
      <c r="N199" s="454">
        <v>7</v>
      </c>
      <c r="O199" s="512">
        <v>16</v>
      </c>
      <c r="P199" s="454">
        <v>6</v>
      </c>
      <c r="Q199" s="706">
        <v>11</v>
      </c>
      <c r="R199" s="454">
        <v>12</v>
      </c>
      <c r="S199" s="707">
        <v>141</v>
      </c>
      <c r="T199" s="708">
        <v>50</v>
      </c>
      <c r="U199" s="521">
        <v>191</v>
      </c>
      <c r="V199" s="177" t="s">
        <v>61</v>
      </c>
    </row>
    <row r="200" spans="1:22" ht="13.5" thickBot="1">
      <c r="A200" s="193"/>
      <c r="B200" s="508"/>
      <c r="C200" s="516">
        <v>1</v>
      </c>
      <c r="D200" s="517">
        <v>1</v>
      </c>
      <c r="E200" s="711">
        <v>1</v>
      </c>
      <c r="F200" s="517">
        <v>1</v>
      </c>
      <c r="G200" s="515">
        <f>G198/G199</f>
        <v>1</v>
      </c>
      <c r="H200" s="517">
        <f aca="true" t="shared" si="26" ref="H200:U200">H198/H199</f>
        <v>1</v>
      </c>
      <c r="I200" s="711">
        <f>I199/I198</f>
        <v>1</v>
      </c>
      <c r="J200" s="517">
        <f t="shared" si="26"/>
        <v>0.8333333333333334</v>
      </c>
      <c r="K200" s="515">
        <f t="shared" si="26"/>
        <v>1</v>
      </c>
      <c r="L200" s="517">
        <f t="shared" si="26"/>
        <v>1</v>
      </c>
      <c r="M200" s="711">
        <f t="shared" si="26"/>
        <v>1</v>
      </c>
      <c r="N200" s="517">
        <f t="shared" si="26"/>
        <v>1</v>
      </c>
      <c r="O200" s="515">
        <f t="shared" si="26"/>
        <v>1</v>
      </c>
      <c r="P200" s="517">
        <f t="shared" si="26"/>
        <v>1</v>
      </c>
      <c r="Q200" s="711">
        <f t="shared" si="26"/>
        <v>1</v>
      </c>
      <c r="R200" s="517">
        <f t="shared" si="26"/>
        <v>1</v>
      </c>
      <c r="S200" s="712">
        <f t="shared" si="26"/>
        <v>1</v>
      </c>
      <c r="T200" s="713">
        <f t="shared" si="26"/>
        <v>0.98</v>
      </c>
      <c r="U200" s="714">
        <f t="shared" si="26"/>
        <v>0.9947643979057592</v>
      </c>
      <c r="V200" s="178" t="s">
        <v>62</v>
      </c>
    </row>
    <row r="201" spans="1:22" ht="12.75">
      <c r="A201" s="194">
        <v>16</v>
      </c>
      <c r="B201" s="510" t="s">
        <v>17</v>
      </c>
      <c r="C201" s="506">
        <v>0</v>
      </c>
      <c r="D201" s="457">
        <v>0</v>
      </c>
      <c r="E201" s="697">
        <v>0</v>
      </c>
      <c r="F201" s="457">
        <v>0</v>
      </c>
      <c r="G201" s="505">
        <v>3</v>
      </c>
      <c r="H201" s="457">
        <v>3</v>
      </c>
      <c r="I201" s="697">
        <v>31</v>
      </c>
      <c r="J201" s="457">
        <v>13</v>
      </c>
      <c r="K201" s="505">
        <v>31</v>
      </c>
      <c r="L201" s="457">
        <v>4</v>
      </c>
      <c r="M201" s="697">
        <v>37</v>
      </c>
      <c r="N201" s="457">
        <v>5</v>
      </c>
      <c r="O201" s="505">
        <v>26</v>
      </c>
      <c r="P201" s="457">
        <v>1</v>
      </c>
      <c r="Q201" s="697">
        <v>9</v>
      </c>
      <c r="R201" s="457">
        <v>7</v>
      </c>
      <c r="S201" s="698">
        <v>137</v>
      </c>
      <c r="T201" s="699">
        <v>33</v>
      </c>
      <c r="U201" s="700">
        <v>170</v>
      </c>
      <c r="V201" s="511" t="s">
        <v>60</v>
      </c>
    </row>
    <row r="202" spans="1:22" ht="12.75">
      <c r="A202" s="45"/>
      <c r="B202" s="450"/>
      <c r="C202" s="452">
        <v>0</v>
      </c>
      <c r="D202" s="454">
        <v>0</v>
      </c>
      <c r="E202" s="706">
        <v>0</v>
      </c>
      <c r="F202" s="454">
        <v>0</v>
      </c>
      <c r="G202" s="512">
        <v>3</v>
      </c>
      <c r="H202" s="454">
        <v>3</v>
      </c>
      <c r="I202" s="706">
        <v>31</v>
      </c>
      <c r="J202" s="454">
        <v>13</v>
      </c>
      <c r="K202" s="512">
        <v>31</v>
      </c>
      <c r="L202" s="454">
        <v>4</v>
      </c>
      <c r="M202" s="706">
        <v>37</v>
      </c>
      <c r="N202" s="454">
        <v>5</v>
      </c>
      <c r="O202" s="512">
        <v>26</v>
      </c>
      <c r="P202" s="454">
        <v>1</v>
      </c>
      <c r="Q202" s="706">
        <v>9</v>
      </c>
      <c r="R202" s="454">
        <v>7</v>
      </c>
      <c r="S202" s="707">
        <v>137</v>
      </c>
      <c r="T202" s="708">
        <v>33</v>
      </c>
      <c r="U202" s="521">
        <v>170</v>
      </c>
      <c r="V202" s="177" t="s">
        <v>61</v>
      </c>
    </row>
    <row r="203" spans="1:22" ht="13.5" thickBot="1">
      <c r="A203" s="188"/>
      <c r="B203" s="513"/>
      <c r="C203" s="518">
        <v>1</v>
      </c>
      <c r="D203" s="519">
        <v>1</v>
      </c>
      <c r="E203" s="523">
        <v>1</v>
      </c>
      <c r="F203" s="519">
        <v>1</v>
      </c>
      <c r="G203" s="514">
        <f>G202/G201</f>
        <v>1</v>
      </c>
      <c r="H203" s="519">
        <f aca="true" t="shared" si="27" ref="H203:T203">H202/H201</f>
        <v>1</v>
      </c>
      <c r="I203" s="523">
        <f t="shared" si="27"/>
        <v>1</v>
      </c>
      <c r="J203" s="519">
        <f t="shared" si="27"/>
        <v>1</v>
      </c>
      <c r="K203" s="514">
        <f t="shared" si="27"/>
        <v>1</v>
      </c>
      <c r="L203" s="519">
        <f t="shared" si="27"/>
        <v>1</v>
      </c>
      <c r="M203" s="523">
        <f>M201/M202</f>
        <v>1</v>
      </c>
      <c r="N203" s="519">
        <f t="shared" si="27"/>
        <v>1</v>
      </c>
      <c r="O203" s="514">
        <f t="shared" si="27"/>
        <v>1</v>
      </c>
      <c r="P203" s="519">
        <f t="shared" si="27"/>
        <v>1</v>
      </c>
      <c r="Q203" s="523">
        <f t="shared" si="27"/>
        <v>1</v>
      </c>
      <c r="R203" s="519">
        <f t="shared" si="27"/>
        <v>1</v>
      </c>
      <c r="S203" s="709">
        <f>S201/S202</f>
        <v>1</v>
      </c>
      <c r="T203" s="710">
        <f t="shared" si="27"/>
        <v>1</v>
      </c>
      <c r="U203" s="522">
        <f>U201/U202</f>
        <v>1</v>
      </c>
      <c r="V203" s="179" t="s">
        <v>62</v>
      </c>
    </row>
    <row r="204" spans="1:22" ht="12.75">
      <c r="A204" s="192">
        <v>17</v>
      </c>
      <c r="B204" s="501" t="s">
        <v>18</v>
      </c>
      <c r="C204" s="503">
        <v>0</v>
      </c>
      <c r="D204" s="504">
        <v>0</v>
      </c>
      <c r="E204" s="694">
        <v>1</v>
      </c>
      <c r="F204" s="504">
        <v>1</v>
      </c>
      <c r="G204" s="502">
        <v>3</v>
      </c>
      <c r="H204" s="504">
        <v>6</v>
      </c>
      <c r="I204" s="694">
        <v>31</v>
      </c>
      <c r="J204" s="504">
        <v>10</v>
      </c>
      <c r="K204" s="502">
        <v>49</v>
      </c>
      <c r="L204" s="504">
        <v>15</v>
      </c>
      <c r="M204" s="694">
        <v>43</v>
      </c>
      <c r="N204" s="504">
        <v>11</v>
      </c>
      <c r="O204" s="502">
        <v>26</v>
      </c>
      <c r="P204" s="504">
        <v>4</v>
      </c>
      <c r="Q204" s="694">
        <v>10</v>
      </c>
      <c r="R204" s="504">
        <v>16</v>
      </c>
      <c r="S204" s="695">
        <v>163</v>
      </c>
      <c r="T204" s="696">
        <v>63</v>
      </c>
      <c r="U204" s="520">
        <v>226</v>
      </c>
      <c r="V204" s="176" t="s">
        <v>60</v>
      </c>
    </row>
    <row r="205" spans="1:22" ht="12.75">
      <c r="A205" s="45"/>
      <c r="B205" s="450"/>
      <c r="C205" s="452">
        <v>0</v>
      </c>
      <c r="D205" s="454">
        <v>0</v>
      </c>
      <c r="E205" s="706">
        <v>1</v>
      </c>
      <c r="F205" s="454">
        <v>1</v>
      </c>
      <c r="G205" s="512">
        <v>3</v>
      </c>
      <c r="H205" s="454">
        <v>6</v>
      </c>
      <c r="I205" s="706">
        <v>31</v>
      </c>
      <c r="J205" s="454">
        <v>10</v>
      </c>
      <c r="K205" s="512">
        <v>49</v>
      </c>
      <c r="L205" s="454">
        <v>15</v>
      </c>
      <c r="M205" s="706">
        <v>43</v>
      </c>
      <c r="N205" s="454">
        <v>11</v>
      </c>
      <c r="O205" s="512">
        <v>26</v>
      </c>
      <c r="P205" s="454">
        <v>4</v>
      </c>
      <c r="Q205" s="706">
        <v>10</v>
      </c>
      <c r="R205" s="454">
        <v>16</v>
      </c>
      <c r="S205" s="707">
        <v>163</v>
      </c>
      <c r="T205" s="708">
        <v>63</v>
      </c>
      <c r="U205" s="521">
        <v>226</v>
      </c>
      <c r="V205" s="177" t="s">
        <v>61</v>
      </c>
    </row>
    <row r="206" spans="1:22" ht="13.5" thickBot="1">
      <c r="A206" s="193"/>
      <c r="B206" s="508"/>
      <c r="C206" s="516">
        <v>1</v>
      </c>
      <c r="D206" s="517">
        <v>1</v>
      </c>
      <c r="E206" s="711">
        <v>1</v>
      </c>
      <c r="F206" s="517">
        <v>1</v>
      </c>
      <c r="G206" s="515">
        <f>G205/G204</f>
        <v>1</v>
      </c>
      <c r="H206" s="517">
        <f aca="true" t="shared" si="28" ref="H206:U206">H205/H204</f>
        <v>1</v>
      </c>
      <c r="I206" s="711">
        <f t="shared" si="28"/>
        <v>1</v>
      </c>
      <c r="J206" s="517">
        <f t="shared" si="28"/>
        <v>1</v>
      </c>
      <c r="K206" s="515">
        <f t="shared" si="28"/>
        <v>1</v>
      </c>
      <c r="L206" s="517">
        <f t="shared" si="28"/>
        <v>1</v>
      </c>
      <c r="M206" s="711">
        <f t="shared" si="28"/>
        <v>1</v>
      </c>
      <c r="N206" s="517">
        <f t="shared" si="28"/>
        <v>1</v>
      </c>
      <c r="O206" s="515">
        <f t="shared" si="28"/>
        <v>1</v>
      </c>
      <c r="P206" s="517">
        <f t="shared" si="28"/>
        <v>1</v>
      </c>
      <c r="Q206" s="711">
        <f t="shared" si="28"/>
        <v>1</v>
      </c>
      <c r="R206" s="517">
        <f t="shared" si="28"/>
        <v>1</v>
      </c>
      <c r="S206" s="712">
        <f t="shared" si="28"/>
        <v>1</v>
      </c>
      <c r="T206" s="713">
        <f t="shared" si="28"/>
        <v>1</v>
      </c>
      <c r="U206" s="714">
        <f t="shared" si="28"/>
        <v>1</v>
      </c>
      <c r="V206" s="178" t="s">
        <v>62</v>
      </c>
    </row>
    <row r="207" spans="1:22" ht="12.75">
      <c r="A207" s="194">
        <v>18</v>
      </c>
      <c r="B207" s="510" t="s">
        <v>19</v>
      </c>
      <c r="C207" s="506">
        <v>0</v>
      </c>
      <c r="D207" s="457">
        <v>0</v>
      </c>
      <c r="E207" s="697">
        <v>0</v>
      </c>
      <c r="F207" s="457">
        <v>0</v>
      </c>
      <c r="G207" s="694">
        <v>2</v>
      </c>
      <c r="H207" s="504">
        <v>8</v>
      </c>
      <c r="I207" s="505">
        <v>14</v>
      </c>
      <c r="J207" s="457">
        <v>6</v>
      </c>
      <c r="K207" s="694">
        <v>29</v>
      </c>
      <c r="L207" s="504">
        <v>3</v>
      </c>
      <c r="M207" s="505">
        <v>17</v>
      </c>
      <c r="N207" s="457">
        <v>1</v>
      </c>
      <c r="O207" s="694">
        <v>11</v>
      </c>
      <c r="P207" s="504">
        <v>3</v>
      </c>
      <c r="Q207" s="505">
        <v>11</v>
      </c>
      <c r="R207" s="457">
        <v>2</v>
      </c>
      <c r="S207" s="715">
        <v>84</v>
      </c>
      <c r="T207" s="696">
        <v>23</v>
      </c>
      <c r="U207" s="520">
        <v>107</v>
      </c>
      <c r="V207" s="511" t="s">
        <v>60</v>
      </c>
    </row>
    <row r="208" spans="1:22" ht="12.75">
      <c r="A208" s="45"/>
      <c r="B208" s="450"/>
      <c r="C208" s="452">
        <v>0</v>
      </c>
      <c r="D208" s="454">
        <v>0</v>
      </c>
      <c r="E208" s="706">
        <v>0</v>
      </c>
      <c r="F208" s="454">
        <v>0</v>
      </c>
      <c r="G208" s="706">
        <v>2</v>
      </c>
      <c r="H208" s="454">
        <v>8</v>
      </c>
      <c r="I208" s="512">
        <v>14</v>
      </c>
      <c r="J208" s="454">
        <v>6</v>
      </c>
      <c r="K208" s="706">
        <v>29</v>
      </c>
      <c r="L208" s="454">
        <v>3</v>
      </c>
      <c r="M208" s="512">
        <v>17</v>
      </c>
      <c r="N208" s="454">
        <v>1</v>
      </c>
      <c r="O208" s="706">
        <v>11</v>
      </c>
      <c r="P208" s="454">
        <v>3</v>
      </c>
      <c r="Q208" s="512">
        <v>11</v>
      </c>
      <c r="R208" s="454">
        <v>2</v>
      </c>
      <c r="S208" s="716">
        <v>84</v>
      </c>
      <c r="T208" s="708">
        <v>23</v>
      </c>
      <c r="U208" s="521">
        <v>107</v>
      </c>
      <c r="V208" s="177" t="s">
        <v>61</v>
      </c>
    </row>
    <row r="209" spans="1:22" ht="13.5" thickBot="1">
      <c r="A209" s="188"/>
      <c r="B209" s="513"/>
      <c r="C209" s="518">
        <v>1</v>
      </c>
      <c r="D209" s="519">
        <v>1</v>
      </c>
      <c r="E209" s="523">
        <v>1</v>
      </c>
      <c r="F209" s="519">
        <v>1</v>
      </c>
      <c r="G209" s="711">
        <f>G208/G207</f>
        <v>1</v>
      </c>
      <c r="H209" s="517">
        <f aca="true" t="shared" si="29" ref="H209:R209">H208/H207</f>
        <v>1</v>
      </c>
      <c r="I209" s="514">
        <f t="shared" si="29"/>
        <v>1</v>
      </c>
      <c r="J209" s="519">
        <f t="shared" si="29"/>
        <v>1</v>
      </c>
      <c r="K209" s="711">
        <f t="shared" si="29"/>
        <v>1</v>
      </c>
      <c r="L209" s="517">
        <f t="shared" si="29"/>
        <v>1</v>
      </c>
      <c r="M209" s="514">
        <f>M207/M208</f>
        <v>1</v>
      </c>
      <c r="N209" s="519">
        <f t="shared" si="29"/>
        <v>1</v>
      </c>
      <c r="O209" s="711">
        <f t="shared" si="29"/>
        <v>1</v>
      </c>
      <c r="P209" s="517">
        <f t="shared" si="29"/>
        <v>1</v>
      </c>
      <c r="Q209" s="514">
        <f t="shared" si="29"/>
        <v>1</v>
      </c>
      <c r="R209" s="519">
        <f t="shared" si="29"/>
        <v>1</v>
      </c>
      <c r="S209" s="717">
        <f>S207/S208</f>
        <v>1</v>
      </c>
      <c r="T209" s="713">
        <f>T208/T207</f>
        <v>1</v>
      </c>
      <c r="U209" s="714">
        <f>U207/U208</f>
        <v>1</v>
      </c>
      <c r="V209" s="179" t="s">
        <v>62</v>
      </c>
    </row>
    <row r="210" spans="1:22" ht="12.75">
      <c r="A210" s="192">
        <v>19</v>
      </c>
      <c r="B210" s="501" t="s">
        <v>20</v>
      </c>
      <c r="C210" s="503">
        <v>0</v>
      </c>
      <c r="D210" s="504">
        <v>0</v>
      </c>
      <c r="E210" s="694">
        <v>0</v>
      </c>
      <c r="F210" s="504">
        <v>0</v>
      </c>
      <c r="G210" s="502">
        <v>13</v>
      </c>
      <c r="H210" s="504">
        <v>6</v>
      </c>
      <c r="I210" s="694">
        <v>40</v>
      </c>
      <c r="J210" s="504">
        <v>22</v>
      </c>
      <c r="K210" s="502">
        <v>87</v>
      </c>
      <c r="L210" s="504">
        <v>26</v>
      </c>
      <c r="M210" s="694">
        <v>52</v>
      </c>
      <c r="N210" s="504">
        <v>19</v>
      </c>
      <c r="O210" s="502">
        <v>32</v>
      </c>
      <c r="P210" s="504">
        <v>15</v>
      </c>
      <c r="Q210" s="694">
        <v>25</v>
      </c>
      <c r="R210" s="504">
        <v>12</v>
      </c>
      <c r="S210" s="695">
        <v>249</v>
      </c>
      <c r="T210" s="696">
        <v>100</v>
      </c>
      <c r="U210" s="520">
        <v>349</v>
      </c>
      <c r="V210" s="176" t="s">
        <v>60</v>
      </c>
    </row>
    <row r="211" spans="1:22" ht="12.75">
      <c r="A211" s="45"/>
      <c r="B211" s="450"/>
      <c r="C211" s="452">
        <v>0</v>
      </c>
      <c r="D211" s="454">
        <v>0</v>
      </c>
      <c r="E211" s="706">
        <v>0</v>
      </c>
      <c r="F211" s="454">
        <v>0</v>
      </c>
      <c r="G211" s="512">
        <v>13</v>
      </c>
      <c r="H211" s="454">
        <v>6</v>
      </c>
      <c r="I211" s="706">
        <v>40</v>
      </c>
      <c r="J211" s="454">
        <v>23</v>
      </c>
      <c r="K211" s="512">
        <v>87</v>
      </c>
      <c r="L211" s="454">
        <v>26</v>
      </c>
      <c r="M211" s="706">
        <v>52</v>
      </c>
      <c r="N211" s="454">
        <v>19</v>
      </c>
      <c r="O211" s="512">
        <v>32</v>
      </c>
      <c r="P211" s="454">
        <v>15</v>
      </c>
      <c r="Q211" s="706">
        <v>25</v>
      </c>
      <c r="R211" s="454">
        <v>12</v>
      </c>
      <c r="S211" s="707">
        <v>249</v>
      </c>
      <c r="T211" s="708">
        <v>101</v>
      </c>
      <c r="U211" s="521">
        <v>350</v>
      </c>
      <c r="V211" s="177" t="s">
        <v>61</v>
      </c>
    </row>
    <row r="212" spans="1:22" ht="13.5" thickBot="1">
      <c r="A212" s="193"/>
      <c r="B212" s="508"/>
      <c r="C212" s="516">
        <v>1</v>
      </c>
      <c r="D212" s="517">
        <v>1</v>
      </c>
      <c r="E212" s="711">
        <v>1</v>
      </c>
      <c r="F212" s="517">
        <v>1</v>
      </c>
      <c r="G212" s="515">
        <f>G211/G210</f>
        <v>1</v>
      </c>
      <c r="H212" s="517">
        <f aca="true" t="shared" si="30" ref="H212:R212">H211/H210</f>
        <v>1</v>
      </c>
      <c r="I212" s="711">
        <f t="shared" si="30"/>
        <v>1</v>
      </c>
      <c r="J212" s="517">
        <f>J210/J211</f>
        <v>0.9565217391304348</v>
      </c>
      <c r="K212" s="515">
        <f>K210/K211</f>
        <v>1</v>
      </c>
      <c r="L212" s="517">
        <f t="shared" si="30"/>
        <v>1</v>
      </c>
      <c r="M212" s="711">
        <f t="shared" si="30"/>
        <v>1</v>
      </c>
      <c r="N212" s="517">
        <f t="shared" si="30"/>
        <v>1</v>
      </c>
      <c r="O212" s="515">
        <f t="shared" si="30"/>
        <v>1</v>
      </c>
      <c r="P212" s="517">
        <f t="shared" si="30"/>
        <v>1</v>
      </c>
      <c r="Q212" s="711">
        <f t="shared" si="30"/>
        <v>1</v>
      </c>
      <c r="R212" s="517">
        <f t="shared" si="30"/>
        <v>1</v>
      </c>
      <c r="S212" s="712">
        <f>S210/S211</f>
        <v>1</v>
      </c>
      <c r="T212" s="713">
        <f>T210/T211</f>
        <v>0.9900990099009901</v>
      </c>
      <c r="U212" s="714">
        <f>U210/U211</f>
        <v>0.9971428571428571</v>
      </c>
      <c r="V212" s="178" t="s">
        <v>62</v>
      </c>
    </row>
    <row r="213" spans="1:22" ht="12.75">
      <c r="A213" s="194">
        <v>20</v>
      </c>
      <c r="B213" s="510" t="s">
        <v>21</v>
      </c>
      <c r="C213" s="506">
        <v>0</v>
      </c>
      <c r="D213" s="457">
        <v>0</v>
      </c>
      <c r="E213" s="697">
        <v>1</v>
      </c>
      <c r="F213" s="457">
        <v>0</v>
      </c>
      <c r="G213" s="505">
        <v>2</v>
      </c>
      <c r="H213" s="457">
        <v>6</v>
      </c>
      <c r="I213" s="697">
        <v>48</v>
      </c>
      <c r="J213" s="457">
        <v>21</v>
      </c>
      <c r="K213" s="505">
        <v>65</v>
      </c>
      <c r="L213" s="457">
        <v>22</v>
      </c>
      <c r="M213" s="697">
        <v>45</v>
      </c>
      <c r="N213" s="457">
        <v>14</v>
      </c>
      <c r="O213" s="505">
        <v>25</v>
      </c>
      <c r="P213" s="457">
        <v>7</v>
      </c>
      <c r="Q213" s="697">
        <v>11</v>
      </c>
      <c r="R213" s="457">
        <v>8</v>
      </c>
      <c r="S213" s="698">
        <v>197</v>
      </c>
      <c r="T213" s="699">
        <v>78</v>
      </c>
      <c r="U213" s="700">
        <v>275</v>
      </c>
      <c r="V213" s="511" t="s">
        <v>60</v>
      </c>
    </row>
    <row r="214" spans="1:22" ht="12.75">
      <c r="A214" s="45"/>
      <c r="B214" s="450"/>
      <c r="C214" s="452">
        <v>0</v>
      </c>
      <c r="D214" s="454">
        <v>0</v>
      </c>
      <c r="E214" s="706">
        <v>1</v>
      </c>
      <c r="F214" s="454">
        <v>0</v>
      </c>
      <c r="G214" s="512">
        <v>2</v>
      </c>
      <c r="H214" s="454">
        <v>6</v>
      </c>
      <c r="I214" s="706">
        <v>48</v>
      </c>
      <c r="J214" s="454">
        <v>21</v>
      </c>
      <c r="K214" s="512">
        <v>65</v>
      </c>
      <c r="L214" s="454">
        <v>22</v>
      </c>
      <c r="M214" s="706">
        <v>45</v>
      </c>
      <c r="N214" s="454">
        <v>14</v>
      </c>
      <c r="O214" s="512">
        <v>25</v>
      </c>
      <c r="P214" s="454">
        <v>7</v>
      </c>
      <c r="Q214" s="706">
        <v>11</v>
      </c>
      <c r="R214" s="454">
        <v>8</v>
      </c>
      <c r="S214" s="707">
        <v>197</v>
      </c>
      <c r="T214" s="708">
        <v>78</v>
      </c>
      <c r="U214" s="521">
        <v>275</v>
      </c>
      <c r="V214" s="177" t="s">
        <v>61</v>
      </c>
    </row>
    <row r="215" spans="1:22" ht="13.5" thickBot="1">
      <c r="A215" s="188"/>
      <c r="B215" s="513"/>
      <c r="C215" s="518">
        <v>1</v>
      </c>
      <c r="D215" s="519">
        <v>1</v>
      </c>
      <c r="E215" s="523">
        <v>1</v>
      </c>
      <c r="F215" s="519" t="e">
        <f>F214/F213</f>
        <v>#DIV/0!</v>
      </c>
      <c r="G215" s="514">
        <f aca="true" t="shared" si="31" ref="G215:T215">G214/G213</f>
        <v>1</v>
      </c>
      <c r="H215" s="519">
        <f t="shared" si="31"/>
        <v>1</v>
      </c>
      <c r="I215" s="523">
        <f t="shared" si="31"/>
        <v>1</v>
      </c>
      <c r="J215" s="519">
        <f t="shared" si="31"/>
        <v>1</v>
      </c>
      <c r="K215" s="514">
        <f t="shared" si="31"/>
        <v>1</v>
      </c>
      <c r="L215" s="519">
        <f t="shared" si="31"/>
        <v>1</v>
      </c>
      <c r="M215" s="523">
        <f t="shared" si="31"/>
        <v>1</v>
      </c>
      <c r="N215" s="519">
        <f t="shared" si="31"/>
        <v>1</v>
      </c>
      <c r="O215" s="514">
        <f t="shared" si="31"/>
        <v>1</v>
      </c>
      <c r="P215" s="519">
        <f t="shared" si="31"/>
        <v>1</v>
      </c>
      <c r="Q215" s="523">
        <f t="shared" si="31"/>
        <v>1</v>
      </c>
      <c r="R215" s="519">
        <f t="shared" si="31"/>
        <v>1</v>
      </c>
      <c r="S215" s="709">
        <f>S213/S214</f>
        <v>1</v>
      </c>
      <c r="T215" s="710">
        <f t="shared" si="31"/>
        <v>1</v>
      </c>
      <c r="U215" s="522">
        <f>U213/U214</f>
        <v>1</v>
      </c>
      <c r="V215" s="179" t="s">
        <v>62</v>
      </c>
    </row>
    <row r="216" spans="1:22" ht="12.75">
      <c r="A216" s="192">
        <v>21</v>
      </c>
      <c r="B216" s="501" t="s">
        <v>22</v>
      </c>
      <c r="C216" s="503">
        <v>0</v>
      </c>
      <c r="D216" s="504">
        <v>0</v>
      </c>
      <c r="E216" s="694">
        <v>0</v>
      </c>
      <c r="F216" s="504">
        <v>0</v>
      </c>
      <c r="G216" s="502">
        <v>1</v>
      </c>
      <c r="H216" s="504">
        <v>3</v>
      </c>
      <c r="I216" s="694">
        <v>16</v>
      </c>
      <c r="J216" s="504">
        <v>7</v>
      </c>
      <c r="K216" s="502">
        <v>32</v>
      </c>
      <c r="L216" s="504">
        <v>6</v>
      </c>
      <c r="M216" s="694">
        <v>31</v>
      </c>
      <c r="N216" s="504">
        <v>3</v>
      </c>
      <c r="O216" s="502">
        <v>20</v>
      </c>
      <c r="P216" s="504">
        <v>1</v>
      </c>
      <c r="Q216" s="694">
        <v>18</v>
      </c>
      <c r="R216" s="504">
        <v>15</v>
      </c>
      <c r="S216" s="695">
        <v>118</v>
      </c>
      <c r="T216" s="696">
        <v>35</v>
      </c>
      <c r="U216" s="520">
        <v>153</v>
      </c>
      <c r="V216" s="176" t="s">
        <v>60</v>
      </c>
    </row>
    <row r="217" spans="1:22" ht="12.75">
      <c r="A217" s="45"/>
      <c r="B217" s="450"/>
      <c r="C217" s="452">
        <v>0</v>
      </c>
      <c r="D217" s="454">
        <v>0</v>
      </c>
      <c r="E217" s="706">
        <v>0</v>
      </c>
      <c r="F217" s="454">
        <v>0</v>
      </c>
      <c r="G217" s="512">
        <v>1</v>
      </c>
      <c r="H217" s="454">
        <v>3</v>
      </c>
      <c r="I217" s="706">
        <v>16</v>
      </c>
      <c r="J217" s="454">
        <v>7</v>
      </c>
      <c r="K217" s="512">
        <v>32</v>
      </c>
      <c r="L217" s="454">
        <v>6</v>
      </c>
      <c r="M217" s="706">
        <v>31</v>
      </c>
      <c r="N217" s="454">
        <v>3</v>
      </c>
      <c r="O217" s="512">
        <v>20</v>
      </c>
      <c r="P217" s="454">
        <v>1</v>
      </c>
      <c r="Q217" s="706">
        <v>18</v>
      </c>
      <c r="R217" s="454">
        <v>15</v>
      </c>
      <c r="S217" s="707">
        <v>118</v>
      </c>
      <c r="T217" s="708">
        <v>35</v>
      </c>
      <c r="U217" s="521">
        <v>153</v>
      </c>
      <c r="V217" s="177" t="s">
        <v>61</v>
      </c>
    </row>
    <row r="218" spans="1:22" ht="13.5" thickBot="1">
      <c r="A218" s="193"/>
      <c r="B218" s="508"/>
      <c r="C218" s="516">
        <v>1</v>
      </c>
      <c r="D218" s="517">
        <v>1</v>
      </c>
      <c r="E218" s="711">
        <v>1</v>
      </c>
      <c r="F218" s="517">
        <v>1</v>
      </c>
      <c r="G218" s="515">
        <f>G217/G216</f>
        <v>1</v>
      </c>
      <c r="H218" s="517">
        <v>1</v>
      </c>
      <c r="I218" s="711">
        <f aca="true" t="shared" si="32" ref="I218:T218">I217/I216</f>
        <v>1</v>
      </c>
      <c r="J218" s="517">
        <f t="shared" si="32"/>
        <v>1</v>
      </c>
      <c r="K218" s="515">
        <f>K216/K217</f>
        <v>1</v>
      </c>
      <c r="L218" s="517">
        <f t="shared" si="32"/>
        <v>1</v>
      </c>
      <c r="M218" s="711">
        <f>M216/M217</f>
        <v>1</v>
      </c>
      <c r="N218" s="517">
        <f t="shared" si="32"/>
        <v>1</v>
      </c>
      <c r="O218" s="515">
        <f t="shared" si="32"/>
        <v>1</v>
      </c>
      <c r="P218" s="517">
        <v>1</v>
      </c>
      <c r="Q218" s="711">
        <f t="shared" si="32"/>
        <v>1</v>
      </c>
      <c r="R218" s="517">
        <f t="shared" si="32"/>
        <v>1</v>
      </c>
      <c r="S218" s="712">
        <f>S216/S217</f>
        <v>1</v>
      </c>
      <c r="T218" s="713">
        <f t="shared" si="32"/>
        <v>1</v>
      </c>
      <c r="U218" s="714">
        <f>U216/U217</f>
        <v>1</v>
      </c>
      <c r="V218" s="178" t="s">
        <v>62</v>
      </c>
    </row>
    <row r="219" spans="1:22" ht="12.75">
      <c r="A219" s="194">
        <v>22</v>
      </c>
      <c r="B219" s="510" t="s">
        <v>23</v>
      </c>
      <c r="C219" s="506">
        <v>0</v>
      </c>
      <c r="D219" s="457">
        <v>0</v>
      </c>
      <c r="E219" s="697">
        <v>1</v>
      </c>
      <c r="F219" s="457">
        <v>0</v>
      </c>
      <c r="G219" s="505">
        <v>10</v>
      </c>
      <c r="H219" s="457">
        <v>1</v>
      </c>
      <c r="I219" s="697">
        <v>31</v>
      </c>
      <c r="J219" s="457">
        <v>12</v>
      </c>
      <c r="K219" s="505">
        <v>45</v>
      </c>
      <c r="L219" s="457">
        <v>14</v>
      </c>
      <c r="M219" s="697">
        <v>29</v>
      </c>
      <c r="N219" s="457">
        <v>12</v>
      </c>
      <c r="O219" s="505">
        <v>18</v>
      </c>
      <c r="P219" s="457">
        <v>4</v>
      </c>
      <c r="Q219" s="697">
        <v>14</v>
      </c>
      <c r="R219" s="457">
        <v>12</v>
      </c>
      <c r="S219" s="698">
        <v>148</v>
      </c>
      <c r="T219" s="699">
        <v>55</v>
      </c>
      <c r="U219" s="700">
        <v>203</v>
      </c>
      <c r="V219" s="511" t="s">
        <v>60</v>
      </c>
    </row>
    <row r="220" spans="1:22" ht="12.75">
      <c r="A220" s="45"/>
      <c r="B220" s="450"/>
      <c r="C220" s="452">
        <v>0</v>
      </c>
      <c r="D220" s="454">
        <v>0</v>
      </c>
      <c r="E220" s="706">
        <v>1</v>
      </c>
      <c r="F220" s="454">
        <v>0</v>
      </c>
      <c r="G220" s="512">
        <v>10</v>
      </c>
      <c r="H220" s="454">
        <v>1</v>
      </c>
      <c r="I220" s="706">
        <v>31</v>
      </c>
      <c r="J220" s="454">
        <v>12</v>
      </c>
      <c r="K220" s="512">
        <v>45</v>
      </c>
      <c r="L220" s="454">
        <v>14</v>
      </c>
      <c r="M220" s="706">
        <v>29</v>
      </c>
      <c r="N220" s="454">
        <v>12</v>
      </c>
      <c r="O220" s="512">
        <v>18</v>
      </c>
      <c r="P220" s="454">
        <v>4</v>
      </c>
      <c r="Q220" s="706">
        <v>14</v>
      </c>
      <c r="R220" s="454">
        <v>12</v>
      </c>
      <c r="S220" s="707">
        <v>148</v>
      </c>
      <c r="T220" s="708">
        <v>55</v>
      </c>
      <c r="U220" s="521">
        <v>203</v>
      </c>
      <c r="V220" s="177" t="s">
        <v>61</v>
      </c>
    </row>
    <row r="221" spans="1:22" ht="13.5" thickBot="1">
      <c r="A221" s="188"/>
      <c r="B221" s="513"/>
      <c r="C221" s="518">
        <v>1</v>
      </c>
      <c r="D221" s="519">
        <v>1</v>
      </c>
      <c r="E221" s="523">
        <f>E220/E219</f>
        <v>1</v>
      </c>
      <c r="F221" s="519">
        <v>1</v>
      </c>
      <c r="G221" s="514">
        <f aca="true" t="shared" si="33" ref="G221:T221">G220/G219</f>
        <v>1</v>
      </c>
      <c r="H221" s="519">
        <f>H219/H220</f>
        <v>1</v>
      </c>
      <c r="I221" s="523">
        <f t="shared" si="33"/>
        <v>1</v>
      </c>
      <c r="J221" s="519">
        <f t="shared" si="33"/>
        <v>1</v>
      </c>
      <c r="K221" s="514">
        <f t="shared" si="33"/>
        <v>1</v>
      </c>
      <c r="L221" s="519">
        <f>L219/L220</f>
        <v>1</v>
      </c>
      <c r="M221" s="523">
        <f t="shared" si="33"/>
        <v>1</v>
      </c>
      <c r="N221" s="519">
        <f t="shared" si="33"/>
        <v>1</v>
      </c>
      <c r="O221" s="514">
        <f>O220/O219</f>
        <v>1</v>
      </c>
      <c r="P221" s="519">
        <f t="shared" si="33"/>
        <v>1</v>
      </c>
      <c r="Q221" s="523">
        <f t="shared" si="33"/>
        <v>1</v>
      </c>
      <c r="R221" s="519">
        <f t="shared" si="33"/>
        <v>1</v>
      </c>
      <c r="S221" s="709">
        <f>S219/S220</f>
        <v>1</v>
      </c>
      <c r="T221" s="710">
        <f t="shared" si="33"/>
        <v>1</v>
      </c>
      <c r="U221" s="522">
        <f>U219/U220</f>
        <v>1</v>
      </c>
      <c r="V221" s="179" t="s">
        <v>62</v>
      </c>
    </row>
    <row r="222" spans="1:22" ht="12.75">
      <c r="A222" s="192">
        <v>23</v>
      </c>
      <c r="B222" s="501" t="s">
        <v>24</v>
      </c>
      <c r="C222" s="503">
        <v>0</v>
      </c>
      <c r="D222" s="504">
        <v>0</v>
      </c>
      <c r="E222" s="694">
        <v>0</v>
      </c>
      <c r="F222" s="504">
        <v>0</v>
      </c>
      <c r="G222" s="502">
        <v>2</v>
      </c>
      <c r="H222" s="504">
        <v>3</v>
      </c>
      <c r="I222" s="694">
        <v>13</v>
      </c>
      <c r="J222" s="504">
        <v>5</v>
      </c>
      <c r="K222" s="502">
        <v>21</v>
      </c>
      <c r="L222" s="504">
        <v>5</v>
      </c>
      <c r="M222" s="694">
        <v>21</v>
      </c>
      <c r="N222" s="504">
        <v>3</v>
      </c>
      <c r="O222" s="502">
        <v>22</v>
      </c>
      <c r="P222" s="504">
        <v>3</v>
      </c>
      <c r="Q222" s="694">
        <v>6</v>
      </c>
      <c r="R222" s="504">
        <v>12</v>
      </c>
      <c r="S222" s="695">
        <v>85</v>
      </c>
      <c r="T222" s="696">
        <v>31</v>
      </c>
      <c r="U222" s="520">
        <v>116</v>
      </c>
      <c r="V222" s="176" t="s">
        <v>60</v>
      </c>
    </row>
    <row r="223" spans="1:22" ht="12.75">
      <c r="A223" s="45"/>
      <c r="B223" s="450"/>
      <c r="C223" s="452">
        <v>0</v>
      </c>
      <c r="D223" s="454">
        <v>0</v>
      </c>
      <c r="E223" s="706">
        <v>0</v>
      </c>
      <c r="F223" s="454">
        <v>0</v>
      </c>
      <c r="G223" s="512">
        <v>2</v>
      </c>
      <c r="H223" s="454">
        <v>3</v>
      </c>
      <c r="I223" s="706">
        <v>13</v>
      </c>
      <c r="J223" s="454">
        <v>6</v>
      </c>
      <c r="K223" s="512">
        <v>21</v>
      </c>
      <c r="L223" s="454">
        <v>5</v>
      </c>
      <c r="M223" s="706">
        <v>21</v>
      </c>
      <c r="N223" s="454">
        <v>3</v>
      </c>
      <c r="O223" s="512">
        <v>22</v>
      </c>
      <c r="P223" s="454">
        <v>3</v>
      </c>
      <c r="Q223" s="706">
        <v>6</v>
      </c>
      <c r="R223" s="454">
        <v>12</v>
      </c>
      <c r="S223" s="707">
        <v>85</v>
      </c>
      <c r="T223" s="708">
        <v>32</v>
      </c>
      <c r="U223" s="521">
        <v>117</v>
      </c>
      <c r="V223" s="177" t="s">
        <v>61</v>
      </c>
    </row>
    <row r="224" spans="1:22" ht="13.5" thickBot="1">
      <c r="A224" s="193"/>
      <c r="B224" s="508"/>
      <c r="C224" s="516">
        <v>1</v>
      </c>
      <c r="D224" s="517">
        <v>1</v>
      </c>
      <c r="E224" s="711">
        <v>1</v>
      </c>
      <c r="F224" s="517">
        <v>1</v>
      </c>
      <c r="G224" s="515">
        <f>G223/G222</f>
        <v>1</v>
      </c>
      <c r="H224" s="517">
        <f aca="true" t="shared" si="34" ref="H224:R224">H223/H222</f>
        <v>1</v>
      </c>
      <c r="I224" s="711">
        <f>I222/I223</f>
        <v>1</v>
      </c>
      <c r="J224" s="517">
        <f>J222/J223</f>
        <v>0.8333333333333334</v>
      </c>
      <c r="K224" s="515">
        <f>K222/K223</f>
        <v>1</v>
      </c>
      <c r="L224" s="517">
        <f>L222/L223</f>
        <v>1</v>
      </c>
      <c r="M224" s="711">
        <f t="shared" si="34"/>
        <v>1</v>
      </c>
      <c r="N224" s="517">
        <f t="shared" si="34"/>
        <v>1</v>
      </c>
      <c r="O224" s="515">
        <f>O222/O223</f>
        <v>1</v>
      </c>
      <c r="P224" s="517">
        <f t="shared" si="34"/>
        <v>1</v>
      </c>
      <c r="Q224" s="711">
        <f>Q222/Q223</f>
        <v>1</v>
      </c>
      <c r="R224" s="517">
        <f t="shared" si="34"/>
        <v>1</v>
      </c>
      <c r="S224" s="712">
        <f>S222/S223</f>
        <v>1</v>
      </c>
      <c r="T224" s="713">
        <f>T222/T223</f>
        <v>0.96875</v>
      </c>
      <c r="U224" s="714">
        <f>U222/U223</f>
        <v>0.9914529914529915</v>
      </c>
      <c r="V224" s="178" t="s">
        <v>62</v>
      </c>
    </row>
    <row r="225" spans="1:22" ht="12.75">
      <c r="A225" s="194">
        <v>24</v>
      </c>
      <c r="B225" s="510" t="s">
        <v>25</v>
      </c>
      <c r="C225" s="506">
        <v>0</v>
      </c>
      <c r="D225" s="457">
        <v>0</v>
      </c>
      <c r="E225" s="697">
        <v>0</v>
      </c>
      <c r="F225" s="457">
        <v>0</v>
      </c>
      <c r="G225" s="505">
        <v>3</v>
      </c>
      <c r="H225" s="457">
        <v>2</v>
      </c>
      <c r="I225" s="697">
        <v>30</v>
      </c>
      <c r="J225" s="457">
        <v>13</v>
      </c>
      <c r="K225" s="505">
        <v>42</v>
      </c>
      <c r="L225" s="457">
        <v>9</v>
      </c>
      <c r="M225" s="697">
        <v>35</v>
      </c>
      <c r="N225" s="457">
        <v>4</v>
      </c>
      <c r="O225" s="505">
        <v>10</v>
      </c>
      <c r="P225" s="457">
        <v>5</v>
      </c>
      <c r="Q225" s="697">
        <v>6</v>
      </c>
      <c r="R225" s="457">
        <v>12</v>
      </c>
      <c r="S225" s="698">
        <v>126</v>
      </c>
      <c r="T225" s="699">
        <v>45</v>
      </c>
      <c r="U225" s="700">
        <v>171</v>
      </c>
      <c r="V225" s="511" t="s">
        <v>60</v>
      </c>
    </row>
    <row r="226" spans="1:22" ht="12.75">
      <c r="A226" s="45"/>
      <c r="B226" s="450"/>
      <c r="C226" s="452">
        <v>0</v>
      </c>
      <c r="D226" s="454">
        <v>0</v>
      </c>
      <c r="E226" s="706">
        <v>0</v>
      </c>
      <c r="F226" s="454">
        <v>0</v>
      </c>
      <c r="G226" s="512">
        <v>3</v>
      </c>
      <c r="H226" s="454">
        <v>2</v>
      </c>
      <c r="I226" s="706">
        <v>30</v>
      </c>
      <c r="J226" s="454">
        <v>13</v>
      </c>
      <c r="K226" s="512">
        <v>42</v>
      </c>
      <c r="L226" s="454">
        <v>9</v>
      </c>
      <c r="M226" s="706">
        <v>35</v>
      </c>
      <c r="N226" s="454">
        <v>4</v>
      </c>
      <c r="O226" s="512">
        <v>10</v>
      </c>
      <c r="P226" s="454">
        <v>5</v>
      </c>
      <c r="Q226" s="706">
        <v>6</v>
      </c>
      <c r="R226" s="454">
        <v>12</v>
      </c>
      <c r="S226" s="707">
        <v>126</v>
      </c>
      <c r="T226" s="708">
        <v>45</v>
      </c>
      <c r="U226" s="521">
        <v>171</v>
      </c>
      <c r="V226" s="177" t="s">
        <v>61</v>
      </c>
    </row>
    <row r="227" spans="1:22" ht="13.5" thickBot="1">
      <c r="A227" s="188"/>
      <c r="B227" s="513"/>
      <c r="C227" s="518">
        <v>1</v>
      </c>
      <c r="D227" s="519">
        <v>1</v>
      </c>
      <c r="E227" s="523">
        <v>1</v>
      </c>
      <c r="F227" s="519">
        <v>1</v>
      </c>
      <c r="G227" s="514">
        <f>G226/G225</f>
        <v>1</v>
      </c>
      <c r="H227" s="519">
        <f aca="true" t="shared" si="35" ref="H227:T227">H226/H225</f>
        <v>1</v>
      </c>
      <c r="I227" s="523">
        <f t="shared" si="35"/>
        <v>1</v>
      </c>
      <c r="J227" s="519">
        <f t="shared" si="35"/>
        <v>1</v>
      </c>
      <c r="K227" s="514">
        <f>K225/K226</f>
        <v>1</v>
      </c>
      <c r="L227" s="519">
        <f t="shared" si="35"/>
        <v>1</v>
      </c>
      <c r="M227" s="523">
        <f t="shared" si="35"/>
        <v>1</v>
      </c>
      <c r="N227" s="519">
        <f t="shared" si="35"/>
        <v>1</v>
      </c>
      <c r="O227" s="514">
        <f>O225/O226</f>
        <v>1</v>
      </c>
      <c r="P227" s="519">
        <f t="shared" si="35"/>
        <v>1</v>
      </c>
      <c r="Q227" s="523">
        <f t="shared" si="35"/>
        <v>1</v>
      </c>
      <c r="R227" s="519">
        <f t="shared" si="35"/>
        <v>1</v>
      </c>
      <c r="S227" s="709">
        <f>S225/S226</f>
        <v>1</v>
      </c>
      <c r="T227" s="710">
        <f t="shared" si="35"/>
        <v>1</v>
      </c>
      <c r="U227" s="522">
        <f>U225/U226</f>
        <v>1</v>
      </c>
      <c r="V227" s="179" t="s">
        <v>62</v>
      </c>
    </row>
    <row r="228" spans="1:22" ht="12.75">
      <c r="A228" s="192">
        <v>25</v>
      </c>
      <c r="B228" s="501" t="s">
        <v>26</v>
      </c>
      <c r="C228" s="503">
        <v>0</v>
      </c>
      <c r="D228" s="504">
        <v>0</v>
      </c>
      <c r="E228" s="694">
        <v>1</v>
      </c>
      <c r="F228" s="504">
        <v>2</v>
      </c>
      <c r="G228" s="502">
        <v>8</v>
      </c>
      <c r="H228" s="504">
        <v>14</v>
      </c>
      <c r="I228" s="694">
        <v>67</v>
      </c>
      <c r="J228" s="504">
        <v>27</v>
      </c>
      <c r="K228" s="502">
        <v>124</v>
      </c>
      <c r="L228" s="504">
        <v>24</v>
      </c>
      <c r="M228" s="694">
        <v>54</v>
      </c>
      <c r="N228" s="504">
        <v>17</v>
      </c>
      <c r="O228" s="502">
        <v>31</v>
      </c>
      <c r="P228" s="504">
        <v>6</v>
      </c>
      <c r="Q228" s="694">
        <v>18</v>
      </c>
      <c r="R228" s="504">
        <v>20</v>
      </c>
      <c r="S228" s="695">
        <v>303</v>
      </c>
      <c r="T228" s="696">
        <v>110</v>
      </c>
      <c r="U228" s="520">
        <v>413</v>
      </c>
      <c r="V228" s="176" t="s">
        <v>60</v>
      </c>
    </row>
    <row r="229" spans="1:26" ht="12.75">
      <c r="A229" s="188"/>
      <c r="B229" s="513"/>
      <c r="C229" s="471">
        <v>0</v>
      </c>
      <c r="D229" s="473">
        <v>0</v>
      </c>
      <c r="E229" s="718">
        <v>1</v>
      </c>
      <c r="F229" s="473">
        <v>2</v>
      </c>
      <c r="G229" s="719">
        <v>8</v>
      </c>
      <c r="H229" s="473">
        <v>14</v>
      </c>
      <c r="I229" s="718">
        <v>67</v>
      </c>
      <c r="J229" s="473">
        <v>27</v>
      </c>
      <c r="K229" s="719">
        <v>124</v>
      </c>
      <c r="L229" s="473">
        <v>24</v>
      </c>
      <c r="M229" s="718">
        <v>54</v>
      </c>
      <c r="N229" s="473">
        <v>17</v>
      </c>
      <c r="O229" s="719">
        <v>31</v>
      </c>
      <c r="P229" s="454">
        <v>6</v>
      </c>
      <c r="Q229" s="718">
        <v>18</v>
      </c>
      <c r="R229" s="473">
        <v>20</v>
      </c>
      <c r="S229" s="720">
        <v>303</v>
      </c>
      <c r="T229" s="721">
        <v>110</v>
      </c>
      <c r="U229" s="521">
        <v>413</v>
      </c>
      <c r="V229" s="177" t="s">
        <v>61</v>
      </c>
      <c r="Z229" s="524"/>
    </row>
    <row r="230" spans="1:22" ht="13.5" thickBot="1">
      <c r="A230" s="193"/>
      <c r="B230" s="508"/>
      <c r="C230" s="516">
        <v>1</v>
      </c>
      <c r="D230" s="517">
        <v>1</v>
      </c>
      <c r="E230" s="711">
        <v>1</v>
      </c>
      <c r="F230" s="517">
        <v>1</v>
      </c>
      <c r="G230" s="515">
        <f>G229/G228</f>
        <v>1</v>
      </c>
      <c r="H230" s="517">
        <f aca="true" t="shared" si="36" ref="H230:U230">H229/H228</f>
        <v>1</v>
      </c>
      <c r="I230" s="711">
        <f>I228/I229</f>
        <v>1</v>
      </c>
      <c r="J230" s="517">
        <f t="shared" si="36"/>
        <v>1</v>
      </c>
      <c r="K230" s="515">
        <f t="shared" si="36"/>
        <v>1</v>
      </c>
      <c r="L230" s="517">
        <f>L228/L229</f>
        <v>1</v>
      </c>
      <c r="M230" s="711">
        <f t="shared" si="36"/>
        <v>1</v>
      </c>
      <c r="N230" s="517">
        <f t="shared" si="36"/>
        <v>1</v>
      </c>
      <c r="O230" s="515">
        <f>O228/O229</f>
        <v>1</v>
      </c>
      <c r="P230" s="517">
        <f t="shared" si="36"/>
        <v>1</v>
      </c>
      <c r="Q230" s="711">
        <f t="shared" si="36"/>
        <v>1</v>
      </c>
      <c r="R230" s="517">
        <f>R228/R229</f>
        <v>1</v>
      </c>
      <c r="S230" s="712">
        <f>S228/S229</f>
        <v>1</v>
      </c>
      <c r="T230" s="713">
        <f t="shared" si="36"/>
        <v>1</v>
      </c>
      <c r="U230" s="714">
        <f t="shared" si="36"/>
        <v>1</v>
      </c>
      <c r="V230" s="178" t="s">
        <v>62</v>
      </c>
    </row>
    <row r="231" spans="1:22" ht="12.75">
      <c r="A231" s="373">
        <v>26</v>
      </c>
      <c r="B231" s="525" t="s">
        <v>65</v>
      </c>
      <c r="C231" s="526">
        <v>0</v>
      </c>
      <c r="D231" s="527">
        <v>0</v>
      </c>
      <c r="E231" s="722">
        <v>0</v>
      </c>
      <c r="F231" s="527">
        <v>0</v>
      </c>
      <c r="G231" s="723">
        <v>2</v>
      </c>
      <c r="H231" s="527">
        <v>0</v>
      </c>
      <c r="I231" s="722">
        <v>35</v>
      </c>
      <c r="J231" s="527">
        <v>4</v>
      </c>
      <c r="K231" s="724">
        <v>26</v>
      </c>
      <c r="L231" s="530">
        <v>0</v>
      </c>
      <c r="M231" s="722">
        <v>7</v>
      </c>
      <c r="N231" s="527">
        <v>1</v>
      </c>
      <c r="O231" s="723">
        <v>2</v>
      </c>
      <c r="P231" s="457">
        <v>0</v>
      </c>
      <c r="Q231" s="722">
        <v>1</v>
      </c>
      <c r="R231" s="527">
        <v>0</v>
      </c>
      <c r="S231" s="725">
        <v>73</v>
      </c>
      <c r="T231" s="726">
        <v>5</v>
      </c>
      <c r="U231" s="700">
        <v>78</v>
      </c>
      <c r="V231" s="511" t="s">
        <v>60</v>
      </c>
    </row>
    <row r="232" spans="1:22" ht="12.75">
      <c r="A232" s="528"/>
      <c r="B232" s="49"/>
      <c r="C232" s="471">
        <v>0</v>
      </c>
      <c r="D232" s="473">
        <v>0</v>
      </c>
      <c r="E232" s="718">
        <v>0</v>
      </c>
      <c r="F232" s="473">
        <v>0</v>
      </c>
      <c r="G232" s="719">
        <v>9</v>
      </c>
      <c r="H232" s="473">
        <v>0</v>
      </c>
      <c r="I232" s="718">
        <v>46</v>
      </c>
      <c r="J232" s="473">
        <v>4</v>
      </c>
      <c r="K232" s="718">
        <v>27</v>
      </c>
      <c r="L232" s="473">
        <v>0</v>
      </c>
      <c r="M232" s="718">
        <v>6</v>
      </c>
      <c r="N232" s="473">
        <v>2</v>
      </c>
      <c r="O232" s="719">
        <v>2</v>
      </c>
      <c r="P232" s="454">
        <v>0</v>
      </c>
      <c r="Q232" s="718">
        <v>0</v>
      </c>
      <c r="R232" s="473">
        <v>0</v>
      </c>
      <c r="S232" s="720">
        <v>90</v>
      </c>
      <c r="T232" s="721">
        <v>6</v>
      </c>
      <c r="U232" s="521">
        <v>96</v>
      </c>
      <c r="V232" s="177" t="s">
        <v>61</v>
      </c>
    </row>
    <row r="233" spans="1:22" ht="13.5" thickBot="1">
      <c r="A233" s="528"/>
      <c r="B233" s="49"/>
      <c r="C233" s="518">
        <v>1</v>
      </c>
      <c r="D233" s="519">
        <v>1</v>
      </c>
      <c r="E233" s="523">
        <v>1</v>
      </c>
      <c r="F233" s="519">
        <v>1</v>
      </c>
      <c r="G233" s="514">
        <f>G232/G231</f>
        <v>4.5</v>
      </c>
      <c r="H233" s="519" t="e">
        <f>H232/H231</f>
        <v>#DIV/0!</v>
      </c>
      <c r="I233" s="523">
        <f>I231/I232</f>
        <v>0.7608695652173914</v>
      </c>
      <c r="J233" s="517">
        <f>J231/J232</f>
        <v>1</v>
      </c>
      <c r="K233" s="711">
        <f>K232/K231</f>
        <v>1.0384615384615385</v>
      </c>
      <c r="L233" s="517" t="e">
        <f>L231/L232</f>
        <v>#DIV/0!</v>
      </c>
      <c r="M233" s="523">
        <f>M231/M232</f>
        <v>1.1666666666666667</v>
      </c>
      <c r="N233" s="519">
        <v>0</v>
      </c>
      <c r="O233" s="514">
        <f>O231/O232</f>
        <v>1</v>
      </c>
      <c r="P233" s="519">
        <v>1</v>
      </c>
      <c r="Q233" s="523">
        <v>0</v>
      </c>
      <c r="R233" s="519">
        <v>1</v>
      </c>
      <c r="S233" s="709">
        <f>S232/S231</f>
        <v>1.2328767123287672</v>
      </c>
      <c r="T233" s="710">
        <f>T231/T232</f>
        <v>0.8333333333333334</v>
      </c>
      <c r="U233" s="522">
        <f>U231/U232</f>
        <v>0.8125</v>
      </c>
      <c r="V233" s="179" t="s">
        <v>62</v>
      </c>
    </row>
    <row r="234" spans="1:22" ht="12.75">
      <c r="A234" s="225">
        <v>27</v>
      </c>
      <c r="B234" s="228" t="s">
        <v>52</v>
      </c>
      <c r="C234" s="529">
        <v>0</v>
      </c>
      <c r="D234" s="530">
        <v>0</v>
      </c>
      <c r="E234" s="724">
        <v>0</v>
      </c>
      <c r="F234" s="530">
        <v>0</v>
      </c>
      <c r="G234" s="727">
        <v>0</v>
      </c>
      <c r="H234" s="530">
        <v>0</v>
      </c>
      <c r="I234" s="724">
        <v>3</v>
      </c>
      <c r="J234" s="530">
        <v>0</v>
      </c>
      <c r="K234" s="727">
        <v>5</v>
      </c>
      <c r="L234" s="530">
        <v>0</v>
      </c>
      <c r="M234" s="724">
        <v>1</v>
      </c>
      <c r="N234" s="530">
        <v>0</v>
      </c>
      <c r="O234" s="727">
        <v>0</v>
      </c>
      <c r="P234" s="504">
        <v>0</v>
      </c>
      <c r="Q234" s="724">
        <v>0</v>
      </c>
      <c r="R234" s="530">
        <v>1</v>
      </c>
      <c r="S234" s="728">
        <v>9</v>
      </c>
      <c r="T234" s="729">
        <v>1</v>
      </c>
      <c r="U234" s="520">
        <v>10</v>
      </c>
      <c r="V234" s="176" t="s">
        <v>60</v>
      </c>
    </row>
    <row r="235" spans="1:22" ht="12.75">
      <c r="A235" s="188"/>
      <c r="B235" s="49"/>
      <c r="C235" s="471">
        <v>0</v>
      </c>
      <c r="D235" s="473">
        <v>0</v>
      </c>
      <c r="E235" s="718">
        <v>0</v>
      </c>
      <c r="F235" s="473">
        <v>0</v>
      </c>
      <c r="G235" s="719">
        <v>0</v>
      </c>
      <c r="H235" s="473">
        <v>0</v>
      </c>
      <c r="I235" s="718">
        <v>3</v>
      </c>
      <c r="J235" s="473">
        <v>0</v>
      </c>
      <c r="K235" s="719">
        <v>5</v>
      </c>
      <c r="L235" s="473">
        <v>0</v>
      </c>
      <c r="M235" s="718">
        <v>0</v>
      </c>
      <c r="N235" s="473">
        <v>0</v>
      </c>
      <c r="O235" s="719">
        <v>0</v>
      </c>
      <c r="P235" s="454">
        <v>0</v>
      </c>
      <c r="Q235" s="718">
        <v>0</v>
      </c>
      <c r="R235" s="473">
        <v>0</v>
      </c>
      <c r="S235" s="720">
        <v>8</v>
      </c>
      <c r="T235" s="721"/>
      <c r="U235" s="521">
        <v>8</v>
      </c>
      <c r="V235" s="177" t="s">
        <v>61</v>
      </c>
    </row>
    <row r="236" spans="1:22" ht="13.5" thickBot="1">
      <c r="A236" s="193"/>
      <c r="B236" s="50"/>
      <c r="C236" s="516">
        <v>1</v>
      </c>
      <c r="D236" s="517">
        <v>1</v>
      </c>
      <c r="E236" s="711">
        <v>1</v>
      </c>
      <c r="F236" s="517">
        <v>1</v>
      </c>
      <c r="G236" s="515">
        <v>0</v>
      </c>
      <c r="H236" s="517">
        <v>1</v>
      </c>
      <c r="I236" s="711">
        <f>I234/I235</f>
        <v>1</v>
      </c>
      <c r="J236" s="517">
        <v>1</v>
      </c>
      <c r="K236" s="515">
        <f>K234/K235</f>
        <v>1</v>
      </c>
      <c r="L236" s="517">
        <v>1</v>
      </c>
      <c r="M236" s="711">
        <f>M235/M234</f>
        <v>0</v>
      </c>
      <c r="N236" s="517">
        <v>1</v>
      </c>
      <c r="O236" s="515">
        <v>0</v>
      </c>
      <c r="P236" s="517">
        <v>1</v>
      </c>
      <c r="Q236" s="711">
        <v>1</v>
      </c>
      <c r="R236" s="517">
        <v>1</v>
      </c>
      <c r="S236" s="712">
        <f>S234/S235</f>
        <v>1.125</v>
      </c>
      <c r="T236" s="713">
        <v>1</v>
      </c>
      <c r="U236" s="714">
        <f>U234/U235</f>
        <v>1.25</v>
      </c>
      <c r="V236" s="178" t="s">
        <v>62</v>
      </c>
    </row>
    <row r="237" spans="1:22" ht="12.75">
      <c r="A237" s="919" t="s">
        <v>79</v>
      </c>
      <c r="B237" s="920"/>
      <c r="C237" s="730">
        <f>C156+C159+C162+C165+C168+C171+C174+C177+C180+C183+C186+C189+C192+C195+C198+C201+C204+C207+C210+C213+C216+C219+C222+C225+C228+C231+C234</f>
        <v>2</v>
      </c>
      <c r="D237" s="731">
        <f aca="true" t="shared" si="37" ref="D237:U238">D156+D159+D162+D165+D168+D171+D174+D177+D180+D183+D186+D189+D192+D195+D198+D201+D204+D207+D210+D213+D216+D219+D222+D225+D228+D231+D234</f>
        <v>5</v>
      </c>
      <c r="E237" s="730">
        <f t="shared" si="37"/>
        <v>8</v>
      </c>
      <c r="F237" s="731">
        <f t="shared" si="37"/>
        <v>9</v>
      </c>
      <c r="G237" s="730">
        <f t="shared" si="37"/>
        <v>200</v>
      </c>
      <c r="H237" s="731">
        <f t="shared" si="37"/>
        <v>147</v>
      </c>
      <c r="I237" s="730">
        <f t="shared" si="37"/>
        <v>1052</v>
      </c>
      <c r="J237" s="731">
        <f t="shared" si="37"/>
        <v>440</v>
      </c>
      <c r="K237" s="730">
        <f t="shared" si="37"/>
        <v>1540</v>
      </c>
      <c r="L237" s="731">
        <f t="shared" si="37"/>
        <v>420</v>
      </c>
      <c r="M237" s="730">
        <f t="shared" si="37"/>
        <v>1100</v>
      </c>
      <c r="N237" s="731">
        <f t="shared" si="37"/>
        <v>261</v>
      </c>
      <c r="O237" s="730">
        <f t="shared" si="37"/>
        <v>681</v>
      </c>
      <c r="P237" s="731">
        <f t="shared" si="37"/>
        <v>158</v>
      </c>
      <c r="Q237" s="730">
        <f t="shared" si="37"/>
        <v>322</v>
      </c>
      <c r="R237" s="731">
        <f t="shared" si="37"/>
        <v>336</v>
      </c>
      <c r="S237" s="730">
        <f t="shared" si="37"/>
        <v>4905</v>
      </c>
      <c r="T237" s="732">
        <f t="shared" si="37"/>
        <v>1776</v>
      </c>
      <c r="U237" s="731">
        <f t="shared" si="37"/>
        <v>6681</v>
      </c>
      <c r="V237" s="531" t="s">
        <v>60</v>
      </c>
    </row>
    <row r="238" spans="1:22" ht="12.75">
      <c r="A238" s="921"/>
      <c r="B238" s="922"/>
      <c r="C238" s="730">
        <f>C157+C160+C163+C166+C169+C172+C175+C178+C181+C184+C187+C190+C193+C196+C199+C202+C205+C208+C211+C214+C217+C220+C223+C226+C229+C232+C235</f>
        <v>3</v>
      </c>
      <c r="D238" s="733">
        <f t="shared" si="37"/>
        <v>6</v>
      </c>
      <c r="E238" s="730">
        <f t="shared" si="37"/>
        <v>8</v>
      </c>
      <c r="F238" s="733">
        <f t="shared" si="37"/>
        <v>9</v>
      </c>
      <c r="G238" s="730">
        <f t="shared" si="37"/>
        <v>206</v>
      </c>
      <c r="H238" s="733">
        <f t="shared" si="37"/>
        <v>147</v>
      </c>
      <c r="I238" s="730">
        <f t="shared" si="37"/>
        <v>1064</v>
      </c>
      <c r="J238" s="733">
        <f t="shared" si="37"/>
        <v>442</v>
      </c>
      <c r="K238" s="730">
        <f t="shared" si="37"/>
        <v>1543</v>
      </c>
      <c r="L238" s="733">
        <f t="shared" si="37"/>
        <v>420</v>
      </c>
      <c r="M238" s="730">
        <f t="shared" si="37"/>
        <v>1100</v>
      </c>
      <c r="N238" s="733">
        <f t="shared" si="37"/>
        <v>263</v>
      </c>
      <c r="O238" s="730">
        <f t="shared" si="37"/>
        <v>682</v>
      </c>
      <c r="P238" s="733">
        <f t="shared" si="37"/>
        <v>158</v>
      </c>
      <c r="Q238" s="730">
        <f t="shared" si="37"/>
        <v>321</v>
      </c>
      <c r="R238" s="733">
        <f t="shared" si="37"/>
        <v>335</v>
      </c>
      <c r="S238" s="730">
        <f t="shared" si="37"/>
        <v>4929</v>
      </c>
      <c r="T238" s="734">
        <f t="shared" si="37"/>
        <v>1780</v>
      </c>
      <c r="U238" s="733">
        <f t="shared" si="37"/>
        <v>6709</v>
      </c>
      <c r="V238" s="532" t="s">
        <v>61</v>
      </c>
    </row>
    <row r="239" spans="1:22" ht="13.5" thickBot="1">
      <c r="A239" s="923"/>
      <c r="B239" s="924"/>
      <c r="C239" s="735">
        <f aca="true" t="shared" si="38" ref="C239:T239">C237/C238</f>
        <v>0.6666666666666666</v>
      </c>
      <c r="D239" s="736">
        <f t="shared" si="38"/>
        <v>0.8333333333333334</v>
      </c>
      <c r="E239" s="735">
        <f t="shared" si="38"/>
        <v>1</v>
      </c>
      <c r="F239" s="736">
        <f t="shared" si="38"/>
        <v>1</v>
      </c>
      <c r="G239" s="735">
        <f>G237/G238</f>
        <v>0.970873786407767</v>
      </c>
      <c r="H239" s="736">
        <f>H238/H237</f>
        <v>1</v>
      </c>
      <c r="I239" s="735">
        <f t="shared" si="38"/>
        <v>0.9887218045112782</v>
      </c>
      <c r="J239" s="736">
        <f t="shared" si="38"/>
        <v>0.995475113122172</v>
      </c>
      <c r="K239" s="735">
        <f>K238/K237</f>
        <v>1.001948051948052</v>
      </c>
      <c r="L239" s="736">
        <f t="shared" si="38"/>
        <v>1</v>
      </c>
      <c r="M239" s="735">
        <f>M238/M237</f>
        <v>1</v>
      </c>
      <c r="N239" s="736">
        <f t="shared" si="38"/>
        <v>0.9923954372623575</v>
      </c>
      <c r="O239" s="735">
        <f t="shared" si="38"/>
        <v>0.998533724340176</v>
      </c>
      <c r="P239" s="736">
        <f t="shared" si="38"/>
        <v>1</v>
      </c>
      <c r="Q239" s="735">
        <f>Q238/Q237</f>
        <v>0.9968944099378882</v>
      </c>
      <c r="R239" s="736">
        <f>R238/R237</f>
        <v>0.9970238095238095</v>
      </c>
      <c r="S239" s="735">
        <f t="shared" si="38"/>
        <v>0.9951308581862447</v>
      </c>
      <c r="T239" s="737">
        <f t="shared" si="38"/>
        <v>0.9977528089887641</v>
      </c>
      <c r="U239" s="736">
        <f>U237/U238</f>
        <v>0.9958265017141154</v>
      </c>
      <c r="V239" s="533" t="s">
        <v>62</v>
      </c>
    </row>
    <row r="240" spans="1:21" ht="12.75">
      <c r="A240" s="534"/>
      <c r="B240" s="535"/>
      <c r="C240" s="536"/>
      <c r="D240" s="536"/>
      <c r="E240" s="536"/>
      <c r="F240" s="536"/>
      <c r="G240" s="536"/>
      <c r="H240" s="536"/>
      <c r="I240" s="536"/>
      <c r="J240" s="536"/>
      <c r="K240" s="536"/>
      <c r="L240" s="536"/>
      <c r="M240" s="536"/>
      <c r="N240" s="536"/>
      <c r="O240" s="536"/>
      <c r="P240" s="536"/>
      <c r="Q240" s="536"/>
      <c r="R240" s="536"/>
      <c r="S240" s="537"/>
      <c r="T240" s="537"/>
      <c r="U240" s="537"/>
    </row>
    <row r="241" spans="1:21" ht="12.75">
      <c r="A241" s="534"/>
      <c r="B241" s="538"/>
      <c r="C241" s="536"/>
      <c r="D241" s="536"/>
      <c r="E241" s="536"/>
      <c r="F241" s="536"/>
      <c r="G241" s="536"/>
      <c r="H241" s="536"/>
      <c r="I241" s="536"/>
      <c r="J241" s="536"/>
      <c r="K241" s="536"/>
      <c r="L241" s="536"/>
      <c r="M241" s="536"/>
      <c r="N241" s="536"/>
      <c r="O241" s="536"/>
      <c r="P241" s="536"/>
      <c r="Q241" s="536"/>
      <c r="R241" s="536"/>
      <c r="S241" s="537"/>
      <c r="T241" s="537"/>
      <c r="U241" s="537"/>
    </row>
    <row r="242" spans="1:21" ht="12.75">
      <c r="A242" s="534"/>
      <c r="B242" s="535"/>
      <c r="C242" s="536"/>
      <c r="D242" s="536"/>
      <c r="E242" s="536"/>
      <c r="F242" s="536"/>
      <c r="G242" s="536"/>
      <c r="H242" s="536"/>
      <c r="I242" s="536"/>
      <c r="J242" s="536"/>
      <c r="K242" s="536"/>
      <c r="L242" s="536"/>
      <c r="M242" s="536"/>
      <c r="N242" s="536"/>
      <c r="O242" s="536"/>
      <c r="P242" s="536"/>
      <c r="Q242" s="536"/>
      <c r="R242" s="536"/>
      <c r="S242" s="537"/>
      <c r="T242" s="537"/>
      <c r="U242" s="537"/>
    </row>
    <row r="243" spans="1:21" ht="12.75">
      <c r="A243" s="534"/>
      <c r="B243" s="538"/>
      <c r="C243" s="536"/>
      <c r="D243" s="536"/>
      <c r="E243" s="536"/>
      <c r="F243" s="536"/>
      <c r="G243" s="536"/>
      <c r="H243" s="536"/>
      <c r="I243" s="536"/>
      <c r="J243" s="536"/>
      <c r="K243" s="536"/>
      <c r="L243" s="536"/>
      <c r="M243" s="536"/>
      <c r="N243" s="536"/>
      <c r="O243" s="536"/>
      <c r="P243" s="536"/>
      <c r="Q243" s="536"/>
      <c r="R243" s="536"/>
      <c r="S243" s="537"/>
      <c r="T243" s="537"/>
      <c r="U243" s="537"/>
    </row>
    <row r="244" spans="1:21" ht="12.75">
      <c r="A244" s="534"/>
      <c r="B244" s="535"/>
      <c r="C244" s="536"/>
      <c r="D244" s="536"/>
      <c r="E244" s="536"/>
      <c r="F244" s="536"/>
      <c r="G244" s="536"/>
      <c r="H244" s="536"/>
      <c r="I244" s="536"/>
      <c r="J244" s="536"/>
      <c r="K244" s="536"/>
      <c r="L244" s="536"/>
      <c r="M244" s="536"/>
      <c r="N244" s="536"/>
      <c r="O244" s="536"/>
      <c r="P244" s="536"/>
      <c r="Q244" s="536"/>
      <c r="R244" s="536"/>
      <c r="S244" s="537"/>
      <c r="T244" s="537"/>
      <c r="U244" s="537"/>
    </row>
    <row r="245" spans="1:21" ht="12.75">
      <c r="A245" s="26"/>
      <c r="B245" s="539"/>
      <c r="C245" s="540"/>
      <c r="D245" s="540"/>
      <c r="E245" s="540"/>
      <c r="F245" s="540"/>
      <c r="G245" s="540"/>
      <c r="H245" s="540"/>
      <c r="I245" s="540"/>
      <c r="J245" s="540"/>
      <c r="K245" s="540"/>
      <c r="L245" s="540"/>
      <c r="M245" s="540"/>
      <c r="N245" s="540"/>
      <c r="O245" s="540"/>
      <c r="P245" s="540"/>
      <c r="Q245" s="540"/>
      <c r="R245" s="540"/>
      <c r="S245" s="541"/>
      <c r="T245" s="541"/>
      <c r="U245" s="541"/>
    </row>
    <row r="246" spans="1:2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18">
      <c r="A248" s="26"/>
      <c r="B248" s="542"/>
      <c r="C248" s="542"/>
      <c r="D248" s="542"/>
      <c r="E248" s="542"/>
      <c r="F248" s="542"/>
      <c r="G248" s="542"/>
      <c r="H248" s="542"/>
      <c r="I248" s="542"/>
      <c r="J248" s="542"/>
      <c r="K248" s="542"/>
      <c r="L248" s="542"/>
      <c r="M248" s="542"/>
      <c r="N248" s="542"/>
      <c r="O248" s="542"/>
      <c r="P248" s="542"/>
      <c r="Q248" s="542"/>
      <c r="R248" s="542"/>
      <c r="S248" s="542"/>
      <c r="T248" s="542"/>
      <c r="U248" s="542"/>
    </row>
  </sheetData>
  <sheetProtection/>
  <protectedRanges>
    <protectedRange sqref="C45:R71 C82:R108 C119:R145 C8:R34" name="Діапазон1"/>
  </protectedRanges>
  <mergeCells count="80">
    <mergeCell ref="I154:J154"/>
    <mergeCell ref="K154:L154"/>
    <mergeCell ref="M154:N154"/>
    <mergeCell ref="O154:P154"/>
    <mergeCell ref="Q154:R154"/>
    <mergeCell ref="A237:B239"/>
    <mergeCell ref="A150:U150"/>
    <mergeCell ref="C151:R152"/>
    <mergeCell ref="A152:B152"/>
    <mergeCell ref="A153:A155"/>
    <mergeCell ref="B153:B155"/>
    <mergeCell ref="C153:R153"/>
    <mergeCell ref="S153:U154"/>
    <mergeCell ref="C154:D154"/>
    <mergeCell ref="E154:F154"/>
    <mergeCell ref="G154:H154"/>
    <mergeCell ref="I117:J117"/>
    <mergeCell ref="K117:L117"/>
    <mergeCell ref="M117:N117"/>
    <mergeCell ref="O117:P117"/>
    <mergeCell ref="Q117:R117"/>
    <mergeCell ref="A146:B146"/>
    <mergeCell ref="A113:U113"/>
    <mergeCell ref="C114:R115"/>
    <mergeCell ref="A115:B115"/>
    <mergeCell ref="A116:A118"/>
    <mergeCell ref="B116:B118"/>
    <mergeCell ref="C116:R116"/>
    <mergeCell ref="S116:U117"/>
    <mergeCell ref="C117:D117"/>
    <mergeCell ref="E117:F117"/>
    <mergeCell ref="G117:H117"/>
    <mergeCell ref="I80:J80"/>
    <mergeCell ref="K80:L80"/>
    <mergeCell ref="M80:N80"/>
    <mergeCell ref="O80:P80"/>
    <mergeCell ref="Q80:R80"/>
    <mergeCell ref="A109:B109"/>
    <mergeCell ref="A76:U76"/>
    <mergeCell ref="C77:R78"/>
    <mergeCell ref="A78:B78"/>
    <mergeCell ref="A79:A81"/>
    <mergeCell ref="B79:B81"/>
    <mergeCell ref="C79:R79"/>
    <mergeCell ref="S79:U80"/>
    <mergeCell ref="C80:D80"/>
    <mergeCell ref="E80:F80"/>
    <mergeCell ref="G80:H80"/>
    <mergeCell ref="I43:J43"/>
    <mergeCell ref="K43:L43"/>
    <mergeCell ref="M43:N43"/>
    <mergeCell ref="O43:P43"/>
    <mergeCell ref="Q43:R43"/>
    <mergeCell ref="A72:B72"/>
    <mergeCell ref="A39:U39"/>
    <mergeCell ref="C40:R41"/>
    <mergeCell ref="A41:B41"/>
    <mergeCell ref="A42:A44"/>
    <mergeCell ref="B42:B44"/>
    <mergeCell ref="C42:R42"/>
    <mergeCell ref="S42:U43"/>
    <mergeCell ref="C43:D43"/>
    <mergeCell ref="E43:F43"/>
    <mergeCell ref="G43:H43"/>
    <mergeCell ref="I6:J6"/>
    <mergeCell ref="K6:L6"/>
    <mergeCell ref="M6:N6"/>
    <mergeCell ref="O6:P6"/>
    <mergeCell ref="Q6:R6"/>
    <mergeCell ref="A35:B35"/>
    <mergeCell ref="A2:U2"/>
    <mergeCell ref="C3:R4"/>
    <mergeCell ref="A4:B4"/>
    <mergeCell ref="A5:A7"/>
    <mergeCell ref="B5:B7"/>
    <mergeCell ref="C5:R5"/>
    <mergeCell ref="S5:U6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269"/>
  <sheetViews>
    <sheetView zoomScalePageLayoutView="0" workbookViewId="0" topLeftCell="A146">
      <pane ySplit="5" topLeftCell="A157" activePane="bottomLeft" state="frozen"/>
      <selection pane="topLeft" activeCell="A146" sqref="A146"/>
      <selection pane="bottomLeft" activeCell="R238" sqref="R238"/>
    </sheetView>
  </sheetViews>
  <sheetFormatPr defaultColWidth="9.140625" defaultRowHeight="12.75"/>
  <cols>
    <col min="1" max="1" width="4.57421875" style="0" customWidth="1"/>
    <col min="2" max="2" width="17.7109375" style="0" customWidth="1"/>
    <col min="3" max="4" width="9.28125" style="0" bestFit="1" customWidth="1"/>
    <col min="5" max="5" width="8.00390625" style="0" bestFit="1" customWidth="1"/>
    <col min="6" max="6" width="9.28125" style="0" bestFit="1" customWidth="1"/>
    <col min="7" max="7" width="8.00390625" style="0" customWidth="1"/>
    <col min="8" max="8" width="7.7109375" style="0" bestFit="1" customWidth="1"/>
    <col min="9" max="9" width="9.28125" style="0" bestFit="1" customWidth="1"/>
    <col min="10" max="10" width="9.421875" style="0" customWidth="1"/>
    <col min="11" max="11" width="7.7109375" style="0" customWidth="1"/>
    <col min="12" max="13" width="9.28125" style="0" bestFit="1" customWidth="1"/>
    <col min="14" max="14" width="8.57421875" style="0" customWidth="1"/>
    <col min="15" max="15" width="8.00390625" style="0" bestFit="1" customWidth="1"/>
    <col min="16" max="16" width="9.140625" style="0" customWidth="1"/>
    <col min="17" max="17" width="9.00390625" style="0" customWidth="1"/>
    <col min="18" max="18" width="18.140625" style="0" customWidth="1"/>
  </cols>
  <sheetData>
    <row r="2" spans="1:18" ht="27" customHeight="1">
      <c r="A2" s="947" t="s">
        <v>97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543"/>
    </row>
    <row r="3" spans="1:17" ht="18.75" customHeight="1" thickBot="1">
      <c r="A3" s="902" t="s">
        <v>98</v>
      </c>
      <c r="B3" s="902"/>
      <c r="C3" s="948" t="s">
        <v>99</v>
      </c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</row>
    <row r="4" spans="1:17" ht="18" customHeight="1" thickBot="1">
      <c r="A4" s="904" t="s">
        <v>0</v>
      </c>
      <c r="B4" s="904" t="s">
        <v>1</v>
      </c>
      <c r="C4" s="907" t="s">
        <v>69</v>
      </c>
      <c r="D4" s="908"/>
      <c r="E4" s="908"/>
      <c r="F4" s="908"/>
      <c r="G4" s="908"/>
      <c r="H4" s="908"/>
      <c r="I4" s="908"/>
      <c r="J4" s="908"/>
      <c r="K4" s="909" t="s">
        <v>70</v>
      </c>
      <c r="L4" s="910"/>
      <c r="M4" s="910"/>
      <c r="N4" s="911"/>
      <c r="O4" s="910" t="s">
        <v>71</v>
      </c>
      <c r="P4" s="910"/>
      <c r="Q4" s="911"/>
    </row>
    <row r="5" spans="1:17" ht="13.5" customHeight="1" thickBot="1">
      <c r="A5" s="905"/>
      <c r="B5" s="905"/>
      <c r="C5" s="907" t="s">
        <v>40</v>
      </c>
      <c r="D5" s="908"/>
      <c r="E5" s="908"/>
      <c r="F5" s="908"/>
      <c r="G5" s="907" t="s">
        <v>41</v>
      </c>
      <c r="H5" s="908"/>
      <c r="I5" s="908"/>
      <c r="J5" s="908"/>
      <c r="K5" s="912"/>
      <c r="L5" s="913"/>
      <c r="M5" s="913"/>
      <c r="N5" s="914"/>
      <c r="O5" s="915"/>
      <c r="P5" s="915"/>
      <c r="Q5" s="916"/>
    </row>
    <row r="6" spans="1:17" ht="27.75" customHeight="1" thickBot="1">
      <c r="A6" s="906"/>
      <c r="B6" s="906"/>
      <c r="C6" s="323" t="s">
        <v>72</v>
      </c>
      <c r="D6" s="323" t="s">
        <v>73</v>
      </c>
      <c r="E6" s="323" t="s">
        <v>74</v>
      </c>
      <c r="F6" s="323" t="s">
        <v>75</v>
      </c>
      <c r="G6" s="323" t="s">
        <v>72</v>
      </c>
      <c r="H6" s="323" t="s">
        <v>73</v>
      </c>
      <c r="I6" s="323" t="s">
        <v>74</v>
      </c>
      <c r="J6" s="323" t="s">
        <v>75</v>
      </c>
      <c r="K6" s="323" t="s">
        <v>72</v>
      </c>
      <c r="L6" s="323" t="s">
        <v>73</v>
      </c>
      <c r="M6" s="323" t="s">
        <v>74</v>
      </c>
      <c r="N6" s="323" t="s">
        <v>75</v>
      </c>
      <c r="O6" s="324" t="s">
        <v>76</v>
      </c>
      <c r="P6" s="323" t="s">
        <v>77</v>
      </c>
      <c r="Q6" s="323" t="s">
        <v>75</v>
      </c>
    </row>
    <row r="7" spans="1:17" s="25" customFormat="1" ht="12.75">
      <c r="A7" s="194">
        <v>1</v>
      </c>
      <c r="B7" s="240" t="s">
        <v>2</v>
      </c>
      <c r="C7" s="326">
        <v>122</v>
      </c>
      <c r="D7" s="327">
        <v>46</v>
      </c>
      <c r="E7" s="327">
        <v>14</v>
      </c>
      <c r="F7" s="544">
        <f aca="true" t="shared" si="0" ref="F7:F33">C7+D7+E7</f>
        <v>182</v>
      </c>
      <c r="G7" s="329">
        <v>51</v>
      </c>
      <c r="H7" s="330">
        <v>10</v>
      </c>
      <c r="I7" s="331">
        <v>2</v>
      </c>
      <c r="J7" s="544">
        <f aca="true" t="shared" si="1" ref="J7:J33">G7+H7+I7</f>
        <v>63</v>
      </c>
      <c r="K7" s="329">
        <v>30</v>
      </c>
      <c r="L7" s="330">
        <v>10</v>
      </c>
      <c r="M7" s="331">
        <v>1</v>
      </c>
      <c r="N7" s="544">
        <f>K7+L7+M7</f>
        <v>41</v>
      </c>
      <c r="O7" s="332">
        <v>215</v>
      </c>
      <c r="P7" s="333">
        <v>71</v>
      </c>
      <c r="Q7" s="328">
        <f aca="true" t="shared" si="2" ref="Q7:Q33">O7+P7</f>
        <v>286</v>
      </c>
    </row>
    <row r="8" spans="1:17" s="25" customFormat="1" ht="12.75">
      <c r="A8" s="45">
        <v>2</v>
      </c>
      <c r="B8" s="47" t="s">
        <v>3</v>
      </c>
      <c r="C8" s="326">
        <v>115</v>
      </c>
      <c r="D8" s="327">
        <v>58</v>
      </c>
      <c r="E8" s="327">
        <v>13</v>
      </c>
      <c r="F8" s="544">
        <f t="shared" si="0"/>
        <v>186</v>
      </c>
      <c r="G8" s="329">
        <v>28</v>
      </c>
      <c r="H8" s="330">
        <v>4</v>
      </c>
      <c r="I8" s="331">
        <v>0</v>
      </c>
      <c r="J8" s="544">
        <f t="shared" si="1"/>
        <v>32</v>
      </c>
      <c r="K8" s="329">
        <v>20</v>
      </c>
      <c r="L8" s="330">
        <v>2</v>
      </c>
      <c r="M8" s="331">
        <v>0</v>
      </c>
      <c r="N8" s="544">
        <f aca="true" t="shared" si="3" ref="N8:N33">K8+L8+M8</f>
        <v>22</v>
      </c>
      <c r="O8" s="332">
        <v>181</v>
      </c>
      <c r="P8" s="333">
        <v>59</v>
      </c>
      <c r="Q8" s="328">
        <f t="shared" si="2"/>
        <v>240</v>
      </c>
    </row>
    <row r="9" spans="1:17" s="25" customFormat="1" ht="12.75">
      <c r="A9" s="45">
        <v>3</v>
      </c>
      <c r="B9" s="47" t="s">
        <v>4</v>
      </c>
      <c r="C9" s="326">
        <v>342</v>
      </c>
      <c r="D9" s="327">
        <v>87</v>
      </c>
      <c r="E9" s="327">
        <v>215</v>
      </c>
      <c r="F9" s="544">
        <f t="shared" si="0"/>
        <v>644</v>
      </c>
      <c r="G9" s="329">
        <v>221</v>
      </c>
      <c r="H9" s="330">
        <v>42</v>
      </c>
      <c r="I9" s="331">
        <v>49</v>
      </c>
      <c r="J9" s="544">
        <f t="shared" si="1"/>
        <v>312</v>
      </c>
      <c r="K9" s="329">
        <v>68</v>
      </c>
      <c r="L9" s="330">
        <v>17</v>
      </c>
      <c r="M9" s="331">
        <v>14</v>
      </c>
      <c r="N9" s="544">
        <f t="shared" si="3"/>
        <v>99</v>
      </c>
      <c r="O9" s="332">
        <v>743</v>
      </c>
      <c r="P9" s="333">
        <v>312</v>
      </c>
      <c r="Q9" s="328">
        <f t="shared" si="2"/>
        <v>1055</v>
      </c>
    </row>
    <row r="10" spans="1:17" s="25" customFormat="1" ht="12.75">
      <c r="A10" s="45">
        <v>4</v>
      </c>
      <c r="B10" s="47" t="s">
        <v>5</v>
      </c>
      <c r="C10" s="326">
        <v>207</v>
      </c>
      <c r="D10" s="327">
        <v>38</v>
      </c>
      <c r="E10" s="327">
        <v>57</v>
      </c>
      <c r="F10" s="544">
        <f t="shared" si="0"/>
        <v>302</v>
      </c>
      <c r="G10" s="329">
        <v>108</v>
      </c>
      <c r="H10" s="330">
        <v>15</v>
      </c>
      <c r="I10" s="331">
        <v>23</v>
      </c>
      <c r="J10" s="544">
        <f t="shared" si="1"/>
        <v>146</v>
      </c>
      <c r="K10" s="329">
        <v>16</v>
      </c>
      <c r="L10" s="330">
        <v>1</v>
      </c>
      <c r="M10" s="331">
        <v>0</v>
      </c>
      <c r="N10" s="544">
        <f t="shared" si="3"/>
        <v>17</v>
      </c>
      <c r="O10" s="332">
        <v>327</v>
      </c>
      <c r="P10" s="333">
        <v>138</v>
      </c>
      <c r="Q10" s="328">
        <f t="shared" si="2"/>
        <v>465</v>
      </c>
    </row>
    <row r="11" spans="1:17" ht="12.75">
      <c r="A11" s="45">
        <v>5</v>
      </c>
      <c r="B11" s="47" t="s">
        <v>6</v>
      </c>
      <c r="C11" s="326">
        <v>149</v>
      </c>
      <c r="D11" s="327">
        <v>55</v>
      </c>
      <c r="E11" s="327">
        <v>44</v>
      </c>
      <c r="F11" s="544">
        <f t="shared" si="0"/>
        <v>248</v>
      </c>
      <c r="G11" s="329">
        <v>51</v>
      </c>
      <c r="H11" s="330">
        <v>13</v>
      </c>
      <c r="I11" s="331">
        <v>2</v>
      </c>
      <c r="J11" s="544">
        <f t="shared" si="1"/>
        <v>66</v>
      </c>
      <c r="K11" s="329">
        <v>28</v>
      </c>
      <c r="L11" s="330">
        <v>3</v>
      </c>
      <c r="M11" s="331">
        <v>0</v>
      </c>
      <c r="N11" s="544">
        <f t="shared" si="3"/>
        <v>31</v>
      </c>
      <c r="O11" s="332">
        <v>258</v>
      </c>
      <c r="P11" s="333">
        <v>87</v>
      </c>
      <c r="Q11" s="328">
        <f t="shared" si="2"/>
        <v>345</v>
      </c>
    </row>
    <row r="12" spans="1:17" s="25" customFormat="1" ht="12.75">
      <c r="A12" s="45">
        <v>6</v>
      </c>
      <c r="B12" s="47" t="s">
        <v>7</v>
      </c>
      <c r="C12" s="326">
        <v>159</v>
      </c>
      <c r="D12" s="327">
        <v>27</v>
      </c>
      <c r="E12" s="327">
        <v>49</v>
      </c>
      <c r="F12" s="544">
        <f t="shared" si="0"/>
        <v>235</v>
      </c>
      <c r="G12" s="329">
        <v>51</v>
      </c>
      <c r="H12" s="330">
        <v>4</v>
      </c>
      <c r="I12" s="331">
        <v>13</v>
      </c>
      <c r="J12" s="544">
        <f t="shared" si="1"/>
        <v>68</v>
      </c>
      <c r="K12" s="329">
        <v>4</v>
      </c>
      <c r="L12" s="330">
        <v>0</v>
      </c>
      <c r="M12" s="331">
        <v>1</v>
      </c>
      <c r="N12" s="544">
        <f t="shared" si="3"/>
        <v>5</v>
      </c>
      <c r="O12" s="332">
        <v>220</v>
      </c>
      <c r="P12" s="333">
        <v>88</v>
      </c>
      <c r="Q12" s="328">
        <f t="shared" si="2"/>
        <v>308</v>
      </c>
    </row>
    <row r="13" spans="1:17" s="25" customFormat="1" ht="12.75">
      <c r="A13" s="45">
        <v>7</v>
      </c>
      <c r="B13" s="47" t="s">
        <v>8</v>
      </c>
      <c r="C13" s="326">
        <v>166</v>
      </c>
      <c r="D13" s="327">
        <v>56</v>
      </c>
      <c r="E13" s="327">
        <v>38</v>
      </c>
      <c r="F13" s="544">
        <f t="shared" si="0"/>
        <v>260</v>
      </c>
      <c r="G13" s="329">
        <v>74</v>
      </c>
      <c r="H13" s="330">
        <v>17</v>
      </c>
      <c r="I13" s="331">
        <v>6</v>
      </c>
      <c r="J13" s="544">
        <f t="shared" si="1"/>
        <v>97</v>
      </c>
      <c r="K13" s="329">
        <v>22</v>
      </c>
      <c r="L13" s="330">
        <v>8</v>
      </c>
      <c r="M13" s="331">
        <v>3</v>
      </c>
      <c r="N13" s="544">
        <f t="shared" si="3"/>
        <v>33</v>
      </c>
      <c r="O13" s="332">
        <v>283</v>
      </c>
      <c r="P13" s="333">
        <v>107</v>
      </c>
      <c r="Q13" s="328">
        <f t="shared" si="2"/>
        <v>390</v>
      </c>
    </row>
    <row r="14" spans="1:17" s="25" customFormat="1" ht="12.75">
      <c r="A14" s="45">
        <v>8</v>
      </c>
      <c r="B14" s="47" t="s">
        <v>9</v>
      </c>
      <c r="C14" s="326">
        <v>99</v>
      </c>
      <c r="D14" s="327">
        <v>40</v>
      </c>
      <c r="E14" s="327">
        <v>20</v>
      </c>
      <c r="F14" s="544">
        <f t="shared" si="0"/>
        <v>159</v>
      </c>
      <c r="G14" s="329">
        <v>88</v>
      </c>
      <c r="H14" s="330">
        <v>19</v>
      </c>
      <c r="I14" s="331">
        <v>19</v>
      </c>
      <c r="J14" s="544">
        <f t="shared" si="1"/>
        <v>126</v>
      </c>
      <c r="K14" s="329">
        <v>20</v>
      </c>
      <c r="L14" s="330">
        <v>0</v>
      </c>
      <c r="M14" s="331">
        <v>0</v>
      </c>
      <c r="N14" s="544">
        <f t="shared" si="3"/>
        <v>20</v>
      </c>
      <c r="O14" s="332">
        <v>234</v>
      </c>
      <c r="P14" s="333">
        <v>71</v>
      </c>
      <c r="Q14" s="328">
        <f t="shared" si="2"/>
        <v>305</v>
      </c>
    </row>
    <row r="15" spans="1:17" s="25" customFormat="1" ht="12.75">
      <c r="A15" s="45">
        <v>9</v>
      </c>
      <c r="B15" s="47" t="s">
        <v>10</v>
      </c>
      <c r="C15" s="326">
        <v>193</v>
      </c>
      <c r="D15" s="327">
        <v>32</v>
      </c>
      <c r="E15" s="327">
        <v>37</v>
      </c>
      <c r="F15" s="544">
        <f t="shared" si="0"/>
        <v>262</v>
      </c>
      <c r="G15" s="329">
        <v>81</v>
      </c>
      <c r="H15" s="330">
        <v>12</v>
      </c>
      <c r="I15" s="331">
        <v>6</v>
      </c>
      <c r="J15" s="544">
        <f t="shared" si="1"/>
        <v>99</v>
      </c>
      <c r="K15" s="329">
        <v>53</v>
      </c>
      <c r="L15" s="330">
        <v>8</v>
      </c>
      <c r="M15" s="331">
        <v>4</v>
      </c>
      <c r="N15" s="544">
        <f t="shared" si="3"/>
        <v>65</v>
      </c>
      <c r="O15" s="332">
        <v>312</v>
      </c>
      <c r="P15" s="333">
        <v>114</v>
      </c>
      <c r="Q15" s="328">
        <f t="shared" si="2"/>
        <v>426</v>
      </c>
    </row>
    <row r="16" spans="1:17" s="25" customFormat="1" ht="12.75">
      <c r="A16" s="45">
        <v>10</v>
      </c>
      <c r="B16" s="47" t="s">
        <v>11</v>
      </c>
      <c r="C16" s="326">
        <v>110</v>
      </c>
      <c r="D16" s="327">
        <v>18</v>
      </c>
      <c r="E16" s="327">
        <v>39</v>
      </c>
      <c r="F16" s="544">
        <f t="shared" si="0"/>
        <v>167</v>
      </c>
      <c r="G16" s="329">
        <v>30</v>
      </c>
      <c r="H16" s="330">
        <v>3</v>
      </c>
      <c r="I16" s="331">
        <v>4</v>
      </c>
      <c r="J16" s="544">
        <f t="shared" si="1"/>
        <v>37</v>
      </c>
      <c r="K16" s="329">
        <v>4</v>
      </c>
      <c r="L16" s="330">
        <v>1</v>
      </c>
      <c r="M16" s="331">
        <v>1</v>
      </c>
      <c r="N16" s="544">
        <f t="shared" si="3"/>
        <v>6</v>
      </c>
      <c r="O16" s="332">
        <v>156</v>
      </c>
      <c r="P16" s="333">
        <v>54</v>
      </c>
      <c r="Q16" s="328">
        <f t="shared" si="2"/>
        <v>210</v>
      </c>
    </row>
    <row r="17" spans="1:17" s="25" customFormat="1" ht="12.75">
      <c r="A17" s="45">
        <v>11</v>
      </c>
      <c r="B17" s="47" t="s">
        <v>12</v>
      </c>
      <c r="C17" s="326">
        <v>71</v>
      </c>
      <c r="D17" s="327">
        <v>18</v>
      </c>
      <c r="E17" s="327">
        <v>24</v>
      </c>
      <c r="F17" s="544">
        <f t="shared" si="0"/>
        <v>113</v>
      </c>
      <c r="G17" s="329">
        <v>33</v>
      </c>
      <c r="H17" s="330">
        <v>6</v>
      </c>
      <c r="I17" s="331">
        <v>2</v>
      </c>
      <c r="J17" s="544">
        <f t="shared" si="1"/>
        <v>41</v>
      </c>
      <c r="K17" s="329">
        <v>4</v>
      </c>
      <c r="L17" s="330">
        <v>0</v>
      </c>
      <c r="M17" s="331">
        <v>0</v>
      </c>
      <c r="N17" s="544">
        <f t="shared" si="3"/>
        <v>4</v>
      </c>
      <c r="O17" s="332">
        <v>121</v>
      </c>
      <c r="P17" s="333">
        <v>37</v>
      </c>
      <c r="Q17" s="328">
        <f t="shared" si="2"/>
        <v>158</v>
      </c>
    </row>
    <row r="18" spans="1:17" s="25" customFormat="1" ht="12.75">
      <c r="A18" s="45">
        <v>12</v>
      </c>
      <c r="B18" s="47" t="s">
        <v>13</v>
      </c>
      <c r="C18" s="326">
        <v>242</v>
      </c>
      <c r="D18" s="327">
        <v>87</v>
      </c>
      <c r="E18" s="327">
        <v>34</v>
      </c>
      <c r="F18" s="544">
        <f t="shared" si="0"/>
        <v>363</v>
      </c>
      <c r="G18" s="329">
        <v>144</v>
      </c>
      <c r="H18" s="330">
        <v>28</v>
      </c>
      <c r="I18" s="331">
        <v>6</v>
      </c>
      <c r="J18" s="544">
        <f t="shared" si="1"/>
        <v>178</v>
      </c>
      <c r="K18" s="329">
        <v>38</v>
      </c>
      <c r="L18" s="330">
        <v>2</v>
      </c>
      <c r="M18" s="331">
        <v>0</v>
      </c>
      <c r="N18" s="544">
        <f t="shared" si="3"/>
        <v>40</v>
      </c>
      <c r="O18" s="332">
        <v>445</v>
      </c>
      <c r="P18" s="333">
        <v>136</v>
      </c>
      <c r="Q18" s="328">
        <f t="shared" si="2"/>
        <v>581</v>
      </c>
    </row>
    <row r="19" spans="1:17" s="25" customFormat="1" ht="12.75">
      <c r="A19" s="45">
        <v>13</v>
      </c>
      <c r="B19" s="47" t="s">
        <v>14</v>
      </c>
      <c r="C19" s="326">
        <v>121</v>
      </c>
      <c r="D19" s="327">
        <v>33</v>
      </c>
      <c r="E19" s="327">
        <v>68</v>
      </c>
      <c r="F19" s="544">
        <f t="shared" si="0"/>
        <v>222</v>
      </c>
      <c r="G19" s="329">
        <v>51</v>
      </c>
      <c r="H19" s="330">
        <v>12</v>
      </c>
      <c r="I19" s="331">
        <v>11</v>
      </c>
      <c r="J19" s="544">
        <f t="shared" si="1"/>
        <v>74</v>
      </c>
      <c r="K19" s="329">
        <v>20</v>
      </c>
      <c r="L19" s="330">
        <v>3</v>
      </c>
      <c r="M19" s="331">
        <v>1</v>
      </c>
      <c r="N19" s="544">
        <f t="shared" si="3"/>
        <v>24</v>
      </c>
      <c r="O19" s="332">
        <v>230</v>
      </c>
      <c r="P19" s="333">
        <v>90</v>
      </c>
      <c r="Q19" s="328">
        <f t="shared" si="2"/>
        <v>320</v>
      </c>
    </row>
    <row r="20" spans="1:17" s="25" customFormat="1" ht="12.75">
      <c r="A20" s="45">
        <v>14</v>
      </c>
      <c r="B20" s="47" t="s">
        <v>15</v>
      </c>
      <c r="C20" s="326">
        <v>399</v>
      </c>
      <c r="D20" s="327">
        <v>91</v>
      </c>
      <c r="E20" s="327">
        <v>50</v>
      </c>
      <c r="F20" s="544">
        <f t="shared" si="0"/>
        <v>540</v>
      </c>
      <c r="G20" s="329">
        <v>235</v>
      </c>
      <c r="H20" s="330">
        <v>32</v>
      </c>
      <c r="I20" s="331">
        <v>17</v>
      </c>
      <c r="J20" s="544">
        <f t="shared" si="1"/>
        <v>284</v>
      </c>
      <c r="K20" s="329">
        <v>54</v>
      </c>
      <c r="L20" s="330">
        <v>4</v>
      </c>
      <c r="M20" s="331">
        <v>2</v>
      </c>
      <c r="N20" s="544">
        <f t="shared" si="3"/>
        <v>60</v>
      </c>
      <c r="O20" s="332">
        <v>577</v>
      </c>
      <c r="P20" s="333">
        <v>307</v>
      </c>
      <c r="Q20" s="328">
        <f t="shared" si="2"/>
        <v>884</v>
      </c>
    </row>
    <row r="21" spans="1:17" s="25" customFormat="1" ht="12.75">
      <c r="A21" s="45">
        <v>15</v>
      </c>
      <c r="B21" s="47" t="s">
        <v>16</v>
      </c>
      <c r="C21" s="336">
        <v>127</v>
      </c>
      <c r="D21" s="337">
        <v>28</v>
      </c>
      <c r="E21" s="331">
        <v>18</v>
      </c>
      <c r="F21" s="544">
        <f t="shared" si="0"/>
        <v>173</v>
      </c>
      <c r="G21" s="329">
        <v>71</v>
      </c>
      <c r="H21" s="330">
        <v>13</v>
      </c>
      <c r="I21" s="331">
        <v>5</v>
      </c>
      <c r="J21" s="544">
        <f t="shared" si="1"/>
        <v>89</v>
      </c>
      <c r="K21" s="329">
        <v>10</v>
      </c>
      <c r="L21" s="330">
        <v>3</v>
      </c>
      <c r="M21" s="331">
        <v>1</v>
      </c>
      <c r="N21" s="544">
        <f t="shared" si="3"/>
        <v>14</v>
      </c>
      <c r="O21" s="332">
        <v>193</v>
      </c>
      <c r="P21" s="333">
        <v>83</v>
      </c>
      <c r="Q21" s="328">
        <f t="shared" si="2"/>
        <v>276</v>
      </c>
    </row>
    <row r="22" spans="1:17" s="25" customFormat="1" ht="12.75">
      <c r="A22" s="45">
        <v>16</v>
      </c>
      <c r="B22" s="47" t="s">
        <v>17</v>
      </c>
      <c r="C22" s="338">
        <v>123</v>
      </c>
      <c r="D22" s="339">
        <v>49</v>
      </c>
      <c r="E22" s="340">
        <v>10</v>
      </c>
      <c r="F22" s="544">
        <f t="shared" si="0"/>
        <v>182</v>
      </c>
      <c r="G22" s="338">
        <v>43</v>
      </c>
      <c r="H22" s="339">
        <v>7</v>
      </c>
      <c r="I22" s="340">
        <v>1</v>
      </c>
      <c r="J22" s="544">
        <f t="shared" si="1"/>
        <v>51</v>
      </c>
      <c r="K22" s="338">
        <v>19</v>
      </c>
      <c r="L22" s="339">
        <v>1</v>
      </c>
      <c r="M22" s="340">
        <v>0</v>
      </c>
      <c r="N22" s="544">
        <f t="shared" si="3"/>
        <v>20</v>
      </c>
      <c r="O22" s="332">
        <v>198</v>
      </c>
      <c r="P22" s="333">
        <v>55</v>
      </c>
      <c r="Q22" s="328">
        <f t="shared" si="2"/>
        <v>253</v>
      </c>
    </row>
    <row r="23" spans="1:17" s="25" customFormat="1" ht="12.75">
      <c r="A23" s="45">
        <v>17</v>
      </c>
      <c r="B23" s="47" t="s">
        <v>18</v>
      </c>
      <c r="C23" s="326">
        <v>116</v>
      </c>
      <c r="D23" s="327">
        <v>50</v>
      </c>
      <c r="E23" s="327">
        <v>11</v>
      </c>
      <c r="F23" s="544">
        <f t="shared" si="0"/>
        <v>177</v>
      </c>
      <c r="G23" s="329">
        <v>27</v>
      </c>
      <c r="H23" s="330">
        <v>8</v>
      </c>
      <c r="I23" s="331">
        <v>0</v>
      </c>
      <c r="J23" s="544">
        <f t="shared" si="1"/>
        <v>35</v>
      </c>
      <c r="K23" s="329">
        <v>15</v>
      </c>
      <c r="L23" s="330">
        <v>3</v>
      </c>
      <c r="M23" s="331">
        <v>0</v>
      </c>
      <c r="N23" s="544">
        <f t="shared" si="3"/>
        <v>18</v>
      </c>
      <c r="O23" s="332">
        <v>182</v>
      </c>
      <c r="P23" s="333">
        <v>48</v>
      </c>
      <c r="Q23" s="328">
        <f t="shared" si="2"/>
        <v>230</v>
      </c>
    </row>
    <row r="24" spans="1:17" s="25" customFormat="1" ht="12.75">
      <c r="A24" s="45">
        <v>18</v>
      </c>
      <c r="B24" s="47" t="s">
        <v>19</v>
      </c>
      <c r="C24" s="326">
        <v>73</v>
      </c>
      <c r="D24" s="327">
        <v>27</v>
      </c>
      <c r="E24" s="327">
        <v>3</v>
      </c>
      <c r="F24" s="544">
        <f t="shared" si="0"/>
        <v>103</v>
      </c>
      <c r="G24" s="329">
        <v>43</v>
      </c>
      <c r="H24" s="330">
        <v>11</v>
      </c>
      <c r="I24" s="331">
        <v>1</v>
      </c>
      <c r="J24" s="544">
        <f t="shared" si="1"/>
        <v>55</v>
      </c>
      <c r="K24" s="329">
        <v>18</v>
      </c>
      <c r="L24" s="330">
        <v>0</v>
      </c>
      <c r="M24" s="331">
        <v>0</v>
      </c>
      <c r="N24" s="544">
        <f t="shared" si="3"/>
        <v>18</v>
      </c>
      <c r="O24" s="332">
        <v>125</v>
      </c>
      <c r="P24" s="333">
        <v>51</v>
      </c>
      <c r="Q24" s="328">
        <f t="shared" si="2"/>
        <v>176</v>
      </c>
    </row>
    <row r="25" spans="1:17" s="25" customFormat="1" ht="12.75">
      <c r="A25" s="45">
        <v>19</v>
      </c>
      <c r="B25" s="47" t="s">
        <v>20</v>
      </c>
      <c r="C25" s="326">
        <v>205</v>
      </c>
      <c r="D25" s="327">
        <v>64</v>
      </c>
      <c r="E25" s="327">
        <v>46</v>
      </c>
      <c r="F25" s="544">
        <f t="shared" si="0"/>
        <v>315</v>
      </c>
      <c r="G25" s="329">
        <v>57</v>
      </c>
      <c r="H25" s="330">
        <v>10</v>
      </c>
      <c r="I25" s="331">
        <v>4</v>
      </c>
      <c r="J25" s="544">
        <f t="shared" si="1"/>
        <v>71</v>
      </c>
      <c r="K25" s="329">
        <v>26</v>
      </c>
      <c r="L25" s="330">
        <v>0</v>
      </c>
      <c r="M25" s="331">
        <v>1</v>
      </c>
      <c r="N25" s="544">
        <f t="shared" si="3"/>
        <v>27</v>
      </c>
      <c r="O25" s="332">
        <v>302</v>
      </c>
      <c r="P25" s="333">
        <v>111</v>
      </c>
      <c r="Q25" s="328">
        <f t="shared" si="2"/>
        <v>413</v>
      </c>
    </row>
    <row r="26" spans="1:17" s="25" customFormat="1" ht="12.75">
      <c r="A26" s="45">
        <v>20</v>
      </c>
      <c r="B26" s="47" t="s">
        <v>21</v>
      </c>
      <c r="C26" s="326">
        <v>144</v>
      </c>
      <c r="D26" s="327">
        <v>34</v>
      </c>
      <c r="E26" s="327">
        <v>24</v>
      </c>
      <c r="F26" s="544">
        <f t="shared" si="0"/>
        <v>202</v>
      </c>
      <c r="G26" s="329">
        <v>35</v>
      </c>
      <c r="H26" s="330">
        <v>8</v>
      </c>
      <c r="I26" s="331">
        <v>1</v>
      </c>
      <c r="J26" s="544">
        <f t="shared" si="1"/>
        <v>44</v>
      </c>
      <c r="K26" s="329">
        <v>8</v>
      </c>
      <c r="L26" s="330">
        <v>2</v>
      </c>
      <c r="M26" s="331">
        <v>0</v>
      </c>
      <c r="N26" s="544">
        <f t="shared" si="3"/>
        <v>10</v>
      </c>
      <c r="O26" s="332">
        <v>187</v>
      </c>
      <c r="P26" s="333">
        <v>69</v>
      </c>
      <c r="Q26" s="328">
        <f t="shared" si="2"/>
        <v>256</v>
      </c>
    </row>
    <row r="27" spans="1:17" s="25" customFormat="1" ht="12.75">
      <c r="A27" s="45">
        <v>21</v>
      </c>
      <c r="B27" s="47" t="s">
        <v>22</v>
      </c>
      <c r="C27" s="326">
        <v>95</v>
      </c>
      <c r="D27" s="327">
        <v>29</v>
      </c>
      <c r="E27" s="327">
        <v>19</v>
      </c>
      <c r="F27" s="544">
        <f t="shared" si="0"/>
        <v>143</v>
      </c>
      <c r="G27" s="329">
        <v>75</v>
      </c>
      <c r="H27" s="330">
        <v>18</v>
      </c>
      <c r="I27" s="331">
        <v>7</v>
      </c>
      <c r="J27" s="544">
        <f t="shared" si="1"/>
        <v>100</v>
      </c>
      <c r="K27" s="329">
        <v>17</v>
      </c>
      <c r="L27" s="330">
        <v>1</v>
      </c>
      <c r="M27" s="331">
        <v>0</v>
      </c>
      <c r="N27" s="544">
        <f t="shared" si="3"/>
        <v>18</v>
      </c>
      <c r="O27" s="332">
        <v>180</v>
      </c>
      <c r="P27" s="333">
        <v>81</v>
      </c>
      <c r="Q27" s="328">
        <f t="shared" si="2"/>
        <v>261</v>
      </c>
    </row>
    <row r="28" spans="1:17" s="25" customFormat="1" ht="12.75">
      <c r="A28" s="45">
        <v>22</v>
      </c>
      <c r="B28" s="47" t="s">
        <v>23</v>
      </c>
      <c r="C28" s="326">
        <v>107</v>
      </c>
      <c r="D28" s="327">
        <v>44</v>
      </c>
      <c r="E28" s="327">
        <v>16</v>
      </c>
      <c r="F28" s="544">
        <f t="shared" si="0"/>
        <v>167</v>
      </c>
      <c r="G28" s="329">
        <v>55</v>
      </c>
      <c r="H28" s="330">
        <v>7</v>
      </c>
      <c r="I28" s="331">
        <v>1</v>
      </c>
      <c r="J28" s="544">
        <f t="shared" si="1"/>
        <v>63</v>
      </c>
      <c r="K28" s="329">
        <v>26</v>
      </c>
      <c r="L28" s="330">
        <v>4</v>
      </c>
      <c r="M28" s="331">
        <v>1</v>
      </c>
      <c r="N28" s="544">
        <f t="shared" si="3"/>
        <v>31</v>
      </c>
      <c r="O28" s="332">
        <v>197</v>
      </c>
      <c r="P28" s="333">
        <v>64</v>
      </c>
      <c r="Q28" s="328">
        <f t="shared" si="2"/>
        <v>261</v>
      </c>
    </row>
    <row r="29" spans="1:17" s="25" customFormat="1" ht="12.75">
      <c r="A29" s="45">
        <v>23</v>
      </c>
      <c r="B29" s="47" t="s">
        <v>24</v>
      </c>
      <c r="C29" s="326">
        <v>76</v>
      </c>
      <c r="D29" s="327">
        <v>25</v>
      </c>
      <c r="E29" s="327">
        <v>8</v>
      </c>
      <c r="F29" s="544">
        <f t="shared" si="0"/>
        <v>109</v>
      </c>
      <c r="G29" s="329">
        <v>13</v>
      </c>
      <c r="H29" s="330">
        <v>2</v>
      </c>
      <c r="I29" s="331">
        <v>1</v>
      </c>
      <c r="J29" s="544">
        <f t="shared" si="1"/>
        <v>16</v>
      </c>
      <c r="K29" s="329">
        <v>9</v>
      </c>
      <c r="L29" s="330">
        <v>0</v>
      </c>
      <c r="M29" s="331">
        <v>0</v>
      </c>
      <c r="N29" s="544">
        <f t="shared" si="3"/>
        <v>9</v>
      </c>
      <c r="O29" s="332">
        <v>98</v>
      </c>
      <c r="P29" s="333">
        <v>36</v>
      </c>
      <c r="Q29" s="328">
        <f t="shared" si="2"/>
        <v>134</v>
      </c>
    </row>
    <row r="30" spans="1:17" s="25" customFormat="1" ht="12.75">
      <c r="A30" s="45">
        <v>24</v>
      </c>
      <c r="B30" s="47" t="s">
        <v>25</v>
      </c>
      <c r="C30" s="326">
        <v>127</v>
      </c>
      <c r="D30" s="327">
        <v>39</v>
      </c>
      <c r="E30" s="327">
        <v>24</v>
      </c>
      <c r="F30" s="544">
        <f t="shared" si="0"/>
        <v>190</v>
      </c>
      <c r="G30" s="329">
        <v>32</v>
      </c>
      <c r="H30" s="330">
        <v>20</v>
      </c>
      <c r="I30" s="331">
        <v>6</v>
      </c>
      <c r="J30" s="544">
        <f t="shared" si="1"/>
        <v>58</v>
      </c>
      <c r="K30" s="329">
        <v>16</v>
      </c>
      <c r="L30" s="330">
        <v>8</v>
      </c>
      <c r="M30" s="331">
        <v>0</v>
      </c>
      <c r="N30" s="544">
        <f t="shared" si="3"/>
        <v>24</v>
      </c>
      <c r="O30" s="332">
        <v>201</v>
      </c>
      <c r="P30" s="333">
        <v>71</v>
      </c>
      <c r="Q30" s="328">
        <f t="shared" si="2"/>
        <v>272</v>
      </c>
    </row>
    <row r="31" spans="1:17" s="25" customFormat="1" ht="12.75">
      <c r="A31" s="45">
        <v>25</v>
      </c>
      <c r="B31" s="47" t="s">
        <v>26</v>
      </c>
      <c r="C31" s="326">
        <v>228</v>
      </c>
      <c r="D31" s="327">
        <v>37</v>
      </c>
      <c r="E31" s="327">
        <v>53</v>
      </c>
      <c r="F31" s="544">
        <f t="shared" si="0"/>
        <v>318</v>
      </c>
      <c r="G31" s="329">
        <v>88</v>
      </c>
      <c r="H31" s="330">
        <v>13</v>
      </c>
      <c r="I31" s="331">
        <v>4</v>
      </c>
      <c r="J31" s="544">
        <f t="shared" si="1"/>
        <v>105</v>
      </c>
      <c r="K31" s="329">
        <v>44</v>
      </c>
      <c r="L31" s="330">
        <v>5</v>
      </c>
      <c r="M31" s="331">
        <v>1</v>
      </c>
      <c r="N31" s="544">
        <f t="shared" si="3"/>
        <v>50</v>
      </c>
      <c r="O31" s="332">
        <v>336</v>
      </c>
      <c r="P31" s="333">
        <v>137</v>
      </c>
      <c r="Q31" s="328">
        <f>O31+P31</f>
        <v>473</v>
      </c>
    </row>
    <row r="32" spans="1:17" s="25" customFormat="1" ht="13.5" customHeight="1">
      <c r="A32" s="188">
        <v>26</v>
      </c>
      <c r="B32" s="49" t="s">
        <v>78</v>
      </c>
      <c r="C32" s="341">
        <v>61</v>
      </c>
      <c r="D32" s="342">
        <v>43</v>
      </c>
      <c r="E32" s="343">
        <v>25</v>
      </c>
      <c r="F32" s="544">
        <f t="shared" si="0"/>
        <v>129</v>
      </c>
      <c r="G32" s="341">
        <v>54</v>
      </c>
      <c r="H32" s="342">
        <v>31</v>
      </c>
      <c r="I32" s="343">
        <v>31</v>
      </c>
      <c r="J32" s="544">
        <f t="shared" si="1"/>
        <v>116</v>
      </c>
      <c r="K32" s="341">
        <v>6</v>
      </c>
      <c r="L32" s="342">
        <v>4</v>
      </c>
      <c r="M32" s="343">
        <v>2</v>
      </c>
      <c r="N32" s="544">
        <f t="shared" si="3"/>
        <v>12</v>
      </c>
      <c r="O32" s="344">
        <v>245</v>
      </c>
      <c r="P32" s="345">
        <v>12</v>
      </c>
      <c r="Q32" s="328">
        <f t="shared" si="2"/>
        <v>257</v>
      </c>
    </row>
    <row r="33" spans="1:17" s="25" customFormat="1" ht="13.5" customHeight="1" thickBot="1">
      <c r="A33" s="148">
        <v>27</v>
      </c>
      <c r="B33" s="59" t="s">
        <v>52</v>
      </c>
      <c r="C33" s="341">
        <v>6</v>
      </c>
      <c r="D33" s="342">
        <v>1</v>
      </c>
      <c r="E33" s="343">
        <v>0</v>
      </c>
      <c r="F33" s="544">
        <f t="shared" si="0"/>
        <v>7</v>
      </c>
      <c r="G33" s="341">
        <v>16</v>
      </c>
      <c r="H33" s="342">
        <v>5</v>
      </c>
      <c r="I33" s="343">
        <v>0</v>
      </c>
      <c r="J33" s="544">
        <f t="shared" si="1"/>
        <v>21</v>
      </c>
      <c r="K33" s="341">
        <v>2</v>
      </c>
      <c r="L33" s="342">
        <v>0</v>
      </c>
      <c r="M33" s="343">
        <v>0</v>
      </c>
      <c r="N33" s="544">
        <f t="shared" si="3"/>
        <v>2</v>
      </c>
      <c r="O33" s="344">
        <v>28</v>
      </c>
      <c r="P33" s="345">
        <v>2</v>
      </c>
      <c r="Q33" s="346">
        <f t="shared" si="2"/>
        <v>30</v>
      </c>
    </row>
    <row r="34" spans="1:18" ht="16.5" thickBot="1">
      <c r="A34" s="917" t="s">
        <v>79</v>
      </c>
      <c r="B34" s="918"/>
      <c r="C34" s="348">
        <f aca="true" t="shared" si="4" ref="C34:M34">SUM(C7:C33)</f>
        <v>3983</v>
      </c>
      <c r="D34" s="349">
        <f t="shared" si="4"/>
        <v>1156</v>
      </c>
      <c r="E34" s="349">
        <f t="shared" si="4"/>
        <v>959</v>
      </c>
      <c r="F34" s="349">
        <f t="shared" si="4"/>
        <v>6098</v>
      </c>
      <c r="G34" s="349">
        <f t="shared" si="4"/>
        <v>1855</v>
      </c>
      <c r="H34" s="349">
        <f t="shared" si="4"/>
        <v>370</v>
      </c>
      <c r="I34" s="349">
        <f t="shared" si="4"/>
        <v>222</v>
      </c>
      <c r="J34" s="349">
        <f t="shared" si="4"/>
        <v>2447</v>
      </c>
      <c r="K34" s="349">
        <f t="shared" si="4"/>
        <v>597</v>
      </c>
      <c r="L34" s="349">
        <f t="shared" si="4"/>
        <v>90</v>
      </c>
      <c r="M34" s="349">
        <f t="shared" si="4"/>
        <v>33</v>
      </c>
      <c r="N34" s="349">
        <f>K34+L34+M34</f>
        <v>720</v>
      </c>
      <c r="O34" s="349">
        <f>SUM(O7:O33)</f>
        <v>6774</v>
      </c>
      <c r="P34" s="349">
        <f>SUM(P7:P33)</f>
        <v>2491</v>
      </c>
      <c r="Q34" s="353">
        <f>SUM(Q7:Q33)</f>
        <v>9265</v>
      </c>
      <c r="R34" t="s">
        <v>50</v>
      </c>
    </row>
    <row r="35" ht="9.75" customHeight="1"/>
    <row r="36" spans="5:17" ht="13.5" customHeight="1">
      <c r="E36" s="351"/>
      <c r="F36" s="352">
        <f>C34+D34+E34</f>
        <v>6098</v>
      </c>
      <c r="G36" s="351"/>
      <c r="H36" s="351"/>
      <c r="I36" s="351"/>
      <c r="J36" s="352">
        <f>G34+H34+I34</f>
        <v>2447</v>
      </c>
      <c r="K36" s="351"/>
      <c r="L36" s="351"/>
      <c r="M36" s="351"/>
      <c r="N36" s="352">
        <f>K34+L34+M34</f>
        <v>720</v>
      </c>
      <c r="O36" s="351"/>
      <c r="P36" s="351"/>
      <c r="Q36" s="352">
        <f>O34+P34</f>
        <v>9265</v>
      </c>
    </row>
    <row r="38" spans="1:18" ht="27.75" customHeight="1">
      <c r="A38" s="947" t="s">
        <v>97</v>
      </c>
      <c r="B38" s="947"/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545"/>
    </row>
    <row r="39" spans="1:17" ht="18" customHeight="1" thickBot="1">
      <c r="A39" s="902" t="s">
        <v>98</v>
      </c>
      <c r="B39" s="902"/>
      <c r="C39" s="949" t="s">
        <v>100</v>
      </c>
      <c r="D39" s="949"/>
      <c r="E39" s="949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</row>
    <row r="40" spans="1:17" ht="18.75" customHeight="1" thickBot="1">
      <c r="A40" s="904" t="s">
        <v>0</v>
      </c>
      <c r="B40" s="904" t="s">
        <v>1</v>
      </c>
      <c r="C40" s="907" t="s">
        <v>69</v>
      </c>
      <c r="D40" s="908"/>
      <c r="E40" s="908"/>
      <c r="F40" s="908"/>
      <c r="G40" s="908"/>
      <c r="H40" s="908"/>
      <c r="I40" s="908"/>
      <c r="J40" s="908"/>
      <c r="K40" s="909" t="s">
        <v>70</v>
      </c>
      <c r="L40" s="910"/>
      <c r="M40" s="910"/>
      <c r="N40" s="911"/>
      <c r="O40" s="910" t="s">
        <v>71</v>
      </c>
      <c r="P40" s="910"/>
      <c r="Q40" s="911"/>
    </row>
    <row r="41" spans="1:17" ht="13.5" customHeight="1" thickBot="1">
      <c r="A41" s="905"/>
      <c r="B41" s="905"/>
      <c r="C41" s="907" t="s">
        <v>40</v>
      </c>
      <c r="D41" s="908"/>
      <c r="E41" s="908"/>
      <c r="F41" s="908"/>
      <c r="G41" s="907" t="s">
        <v>41</v>
      </c>
      <c r="H41" s="908"/>
      <c r="I41" s="908"/>
      <c r="J41" s="908"/>
      <c r="K41" s="912"/>
      <c r="L41" s="913"/>
      <c r="M41" s="913"/>
      <c r="N41" s="914"/>
      <c r="O41" s="915"/>
      <c r="P41" s="915"/>
      <c r="Q41" s="916"/>
    </row>
    <row r="42" spans="1:17" ht="32.25" customHeight="1" thickBot="1">
      <c r="A42" s="906"/>
      <c r="B42" s="906"/>
      <c r="C42" s="323" t="s">
        <v>72</v>
      </c>
      <c r="D42" s="323" t="s">
        <v>73</v>
      </c>
      <c r="E42" s="323" t="s">
        <v>74</v>
      </c>
      <c r="F42" s="323" t="s">
        <v>75</v>
      </c>
      <c r="G42" s="323" t="s">
        <v>72</v>
      </c>
      <c r="H42" s="323" t="s">
        <v>73</v>
      </c>
      <c r="I42" s="323" t="s">
        <v>74</v>
      </c>
      <c r="J42" s="323" t="s">
        <v>75</v>
      </c>
      <c r="K42" s="323" t="s">
        <v>72</v>
      </c>
      <c r="L42" s="323" t="s">
        <v>73</v>
      </c>
      <c r="M42" s="323" t="s">
        <v>74</v>
      </c>
      <c r="N42" s="323" t="s">
        <v>75</v>
      </c>
      <c r="O42" s="324" t="s">
        <v>76</v>
      </c>
      <c r="P42" s="323" t="s">
        <v>77</v>
      </c>
      <c r="Q42" s="323" t="s">
        <v>75</v>
      </c>
    </row>
    <row r="43" spans="1:17" ht="12.75">
      <c r="A43" s="194">
        <v>1</v>
      </c>
      <c r="B43" s="240" t="s">
        <v>2</v>
      </c>
      <c r="C43" s="326">
        <v>111</v>
      </c>
      <c r="D43" s="327">
        <v>44</v>
      </c>
      <c r="E43" s="327">
        <v>17</v>
      </c>
      <c r="F43" s="544">
        <f aca="true" t="shared" si="5" ref="F43:F69">C43+D43+E43</f>
        <v>172</v>
      </c>
      <c r="G43" s="547">
        <v>78</v>
      </c>
      <c r="H43" s="392">
        <v>6</v>
      </c>
      <c r="I43" s="327">
        <v>0</v>
      </c>
      <c r="J43" s="544">
        <f aca="true" t="shared" si="6" ref="J43:J69">G43+H43+I43</f>
        <v>84</v>
      </c>
      <c r="K43" s="547">
        <v>24</v>
      </c>
      <c r="L43" s="392">
        <v>0</v>
      </c>
      <c r="M43" s="327">
        <v>0</v>
      </c>
      <c r="N43" s="544">
        <f aca="true" t="shared" si="7" ref="N43:N69">K43+L43+M43</f>
        <v>24</v>
      </c>
      <c r="O43" s="548">
        <v>205</v>
      </c>
      <c r="P43" s="549">
        <v>75</v>
      </c>
      <c r="Q43" s="544">
        <f aca="true" t="shared" si="8" ref="Q43:Q69">O43+P43</f>
        <v>280</v>
      </c>
    </row>
    <row r="44" spans="1:17" ht="12.75">
      <c r="A44" s="45">
        <v>2</v>
      </c>
      <c r="B44" s="47" t="s">
        <v>3</v>
      </c>
      <c r="C44" s="326">
        <v>111</v>
      </c>
      <c r="D44" s="327">
        <v>42</v>
      </c>
      <c r="E44" s="327">
        <v>11</v>
      </c>
      <c r="F44" s="328">
        <f t="shared" si="5"/>
        <v>164</v>
      </c>
      <c r="G44" s="329">
        <v>14</v>
      </c>
      <c r="H44" s="330">
        <v>7</v>
      </c>
      <c r="I44" s="331">
        <v>1</v>
      </c>
      <c r="J44" s="328">
        <f t="shared" si="6"/>
        <v>22</v>
      </c>
      <c r="K44" s="329">
        <v>27</v>
      </c>
      <c r="L44" s="330">
        <v>4</v>
      </c>
      <c r="M44" s="331">
        <v>0</v>
      </c>
      <c r="N44" s="328">
        <f t="shared" si="7"/>
        <v>31</v>
      </c>
      <c r="O44" s="332">
        <v>165</v>
      </c>
      <c r="P44" s="333">
        <v>52</v>
      </c>
      <c r="Q44" s="328">
        <f t="shared" si="8"/>
        <v>217</v>
      </c>
    </row>
    <row r="45" spans="1:17" ht="12.75">
      <c r="A45" s="45">
        <v>3</v>
      </c>
      <c r="B45" s="47" t="s">
        <v>4</v>
      </c>
      <c r="C45" s="326">
        <v>293</v>
      </c>
      <c r="D45" s="327">
        <v>75</v>
      </c>
      <c r="E45" s="327">
        <v>243</v>
      </c>
      <c r="F45" s="328">
        <f t="shared" si="5"/>
        <v>611</v>
      </c>
      <c r="G45" s="329">
        <v>160</v>
      </c>
      <c r="H45" s="330">
        <v>35</v>
      </c>
      <c r="I45" s="331">
        <v>106</v>
      </c>
      <c r="J45" s="328">
        <f t="shared" si="6"/>
        <v>301</v>
      </c>
      <c r="K45" s="329">
        <v>65</v>
      </c>
      <c r="L45" s="330">
        <v>21</v>
      </c>
      <c r="M45" s="331">
        <v>17</v>
      </c>
      <c r="N45" s="328">
        <f t="shared" si="7"/>
        <v>103</v>
      </c>
      <c r="O45" s="332">
        <v>699</v>
      </c>
      <c r="P45" s="333">
        <v>316</v>
      </c>
      <c r="Q45" s="328">
        <f t="shared" si="8"/>
        <v>1015</v>
      </c>
    </row>
    <row r="46" spans="1:17" ht="12.75">
      <c r="A46" s="45">
        <v>4</v>
      </c>
      <c r="B46" s="47" t="s">
        <v>5</v>
      </c>
      <c r="C46" s="326">
        <v>194</v>
      </c>
      <c r="D46" s="327">
        <v>37</v>
      </c>
      <c r="E46" s="327">
        <v>36</v>
      </c>
      <c r="F46" s="328">
        <f t="shared" si="5"/>
        <v>267</v>
      </c>
      <c r="G46" s="329">
        <v>109</v>
      </c>
      <c r="H46" s="330">
        <v>13</v>
      </c>
      <c r="I46" s="331">
        <v>7</v>
      </c>
      <c r="J46" s="328">
        <f t="shared" si="6"/>
        <v>129</v>
      </c>
      <c r="K46" s="329">
        <v>9</v>
      </c>
      <c r="L46" s="330">
        <v>0</v>
      </c>
      <c r="M46" s="331">
        <v>1</v>
      </c>
      <c r="N46" s="328">
        <f t="shared" si="7"/>
        <v>10</v>
      </c>
      <c r="O46" s="332">
        <v>287</v>
      </c>
      <c r="P46" s="333">
        <v>119</v>
      </c>
      <c r="Q46" s="328">
        <f t="shared" si="8"/>
        <v>406</v>
      </c>
    </row>
    <row r="47" spans="1:17" ht="12.75">
      <c r="A47" s="45">
        <v>5</v>
      </c>
      <c r="B47" s="47" t="s">
        <v>6</v>
      </c>
      <c r="C47" s="326">
        <v>112</v>
      </c>
      <c r="D47" s="327">
        <v>32</v>
      </c>
      <c r="E47" s="327">
        <v>42</v>
      </c>
      <c r="F47" s="328">
        <f t="shared" si="5"/>
        <v>186</v>
      </c>
      <c r="G47" s="329">
        <v>40</v>
      </c>
      <c r="H47" s="330">
        <v>8</v>
      </c>
      <c r="I47" s="331">
        <v>5</v>
      </c>
      <c r="J47" s="328">
        <f t="shared" si="6"/>
        <v>53</v>
      </c>
      <c r="K47" s="329">
        <v>25</v>
      </c>
      <c r="L47" s="330">
        <v>3</v>
      </c>
      <c r="M47" s="331">
        <v>1</v>
      </c>
      <c r="N47" s="328">
        <f t="shared" si="7"/>
        <v>29</v>
      </c>
      <c r="O47" s="332">
        <v>205</v>
      </c>
      <c r="P47" s="333">
        <v>63</v>
      </c>
      <c r="Q47" s="328">
        <f t="shared" si="8"/>
        <v>268</v>
      </c>
    </row>
    <row r="48" spans="1:17" ht="12.75">
      <c r="A48" s="45">
        <v>6</v>
      </c>
      <c r="B48" s="47" t="s">
        <v>7</v>
      </c>
      <c r="C48" s="326">
        <v>133</v>
      </c>
      <c r="D48" s="327">
        <v>25</v>
      </c>
      <c r="E48" s="327">
        <v>49</v>
      </c>
      <c r="F48" s="328">
        <f t="shared" si="5"/>
        <v>207</v>
      </c>
      <c r="G48" s="329">
        <v>47</v>
      </c>
      <c r="H48" s="330">
        <v>0</v>
      </c>
      <c r="I48" s="331">
        <v>7</v>
      </c>
      <c r="J48" s="328">
        <f t="shared" si="6"/>
        <v>54</v>
      </c>
      <c r="K48" s="329">
        <v>6</v>
      </c>
      <c r="L48" s="330">
        <v>0</v>
      </c>
      <c r="M48" s="331">
        <v>0</v>
      </c>
      <c r="N48" s="328">
        <f t="shared" si="7"/>
        <v>6</v>
      </c>
      <c r="O48" s="332">
        <v>208</v>
      </c>
      <c r="P48" s="333">
        <v>59</v>
      </c>
      <c r="Q48" s="328">
        <f t="shared" si="8"/>
        <v>267</v>
      </c>
    </row>
    <row r="49" spans="1:17" ht="12.75">
      <c r="A49" s="45">
        <v>7</v>
      </c>
      <c r="B49" s="47" t="s">
        <v>8</v>
      </c>
      <c r="C49" s="326">
        <v>170</v>
      </c>
      <c r="D49" s="327">
        <v>47</v>
      </c>
      <c r="E49" s="327">
        <v>49</v>
      </c>
      <c r="F49" s="328">
        <f t="shared" si="5"/>
        <v>266</v>
      </c>
      <c r="G49" s="329">
        <v>55</v>
      </c>
      <c r="H49" s="330">
        <v>14</v>
      </c>
      <c r="I49" s="331">
        <v>7</v>
      </c>
      <c r="J49" s="328">
        <f t="shared" si="6"/>
        <v>76</v>
      </c>
      <c r="K49" s="329">
        <v>28</v>
      </c>
      <c r="L49" s="330">
        <v>7</v>
      </c>
      <c r="M49" s="331">
        <v>0</v>
      </c>
      <c r="N49" s="328">
        <f t="shared" si="7"/>
        <v>35</v>
      </c>
      <c r="O49" s="332">
        <v>270</v>
      </c>
      <c r="P49" s="333">
        <v>107</v>
      </c>
      <c r="Q49" s="328">
        <f t="shared" si="8"/>
        <v>377</v>
      </c>
    </row>
    <row r="50" spans="1:17" ht="12.75">
      <c r="A50" s="45">
        <v>8</v>
      </c>
      <c r="B50" s="47" t="s">
        <v>9</v>
      </c>
      <c r="C50" s="326">
        <v>93</v>
      </c>
      <c r="D50" s="327">
        <v>34</v>
      </c>
      <c r="E50" s="327">
        <v>37</v>
      </c>
      <c r="F50" s="328">
        <f t="shared" si="5"/>
        <v>164</v>
      </c>
      <c r="G50" s="329">
        <v>67</v>
      </c>
      <c r="H50" s="330">
        <v>13</v>
      </c>
      <c r="I50" s="331">
        <v>12</v>
      </c>
      <c r="J50" s="328">
        <f t="shared" si="6"/>
        <v>92</v>
      </c>
      <c r="K50" s="329">
        <v>23</v>
      </c>
      <c r="L50" s="330">
        <v>1</v>
      </c>
      <c r="M50" s="331">
        <v>0</v>
      </c>
      <c r="N50" s="328">
        <f t="shared" si="7"/>
        <v>24</v>
      </c>
      <c r="O50" s="332">
        <v>209</v>
      </c>
      <c r="P50" s="333">
        <v>71</v>
      </c>
      <c r="Q50" s="328">
        <f t="shared" si="8"/>
        <v>280</v>
      </c>
    </row>
    <row r="51" spans="1:17" ht="12.75">
      <c r="A51" s="45">
        <v>9</v>
      </c>
      <c r="B51" s="47" t="s">
        <v>10</v>
      </c>
      <c r="C51" s="326">
        <v>179</v>
      </c>
      <c r="D51" s="327">
        <v>25</v>
      </c>
      <c r="E51" s="327">
        <v>33</v>
      </c>
      <c r="F51" s="328">
        <f t="shared" si="5"/>
        <v>237</v>
      </c>
      <c r="G51" s="329">
        <v>88</v>
      </c>
      <c r="H51" s="330">
        <v>9</v>
      </c>
      <c r="I51" s="331">
        <v>5</v>
      </c>
      <c r="J51" s="328">
        <f t="shared" si="6"/>
        <v>102</v>
      </c>
      <c r="K51" s="329">
        <v>64</v>
      </c>
      <c r="L51" s="330">
        <v>4</v>
      </c>
      <c r="M51" s="331">
        <v>4</v>
      </c>
      <c r="N51" s="328">
        <f t="shared" si="7"/>
        <v>72</v>
      </c>
      <c r="O51" s="332">
        <v>294</v>
      </c>
      <c r="P51" s="333">
        <v>117</v>
      </c>
      <c r="Q51" s="328">
        <f t="shared" si="8"/>
        <v>411</v>
      </c>
    </row>
    <row r="52" spans="1:17" ht="12.75">
      <c r="A52" s="45">
        <v>10</v>
      </c>
      <c r="B52" s="47" t="s">
        <v>11</v>
      </c>
      <c r="C52" s="326">
        <v>126</v>
      </c>
      <c r="D52" s="327">
        <v>31</v>
      </c>
      <c r="E52" s="327">
        <v>48</v>
      </c>
      <c r="F52" s="328">
        <f t="shared" si="5"/>
        <v>205</v>
      </c>
      <c r="G52" s="329">
        <v>33</v>
      </c>
      <c r="H52" s="330">
        <v>2</v>
      </c>
      <c r="I52" s="331">
        <v>4</v>
      </c>
      <c r="J52" s="328">
        <f t="shared" si="6"/>
        <v>39</v>
      </c>
      <c r="K52" s="329">
        <v>19</v>
      </c>
      <c r="L52" s="330">
        <v>5</v>
      </c>
      <c r="M52" s="331">
        <v>0</v>
      </c>
      <c r="N52" s="328">
        <f t="shared" si="7"/>
        <v>24</v>
      </c>
      <c r="O52" s="332">
        <v>193</v>
      </c>
      <c r="P52" s="333">
        <v>75</v>
      </c>
      <c r="Q52" s="328">
        <f t="shared" si="8"/>
        <v>268</v>
      </c>
    </row>
    <row r="53" spans="1:17" ht="12.75">
      <c r="A53" s="45">
        <v>11</v>
      </c>
      <c r="B53" s="47" t="s">
        <v>12</v>
      </c>
      <c r="C53" s="326">
        <v>56</v>
      </c>
      <c r="D53" s="327">
        <v>19</v>
      </c>
      <c r="E53" s="327">
        <v>10</v>
      </c>
      <c r="F53" s="328">
        <f t="shared" si="5"/>
        <v>85</v>
      </c>
      <c r="G53" s="329">
        <v>34</v>
      </c>
      <c r="H53" s="330">
        <v>7</v>
      </c>
      <c r="I53" s="331">
        <v>2</v>
      </c>
      <c r="J53" s="328">
        <f t="shared" si="6"/>
        <v>43</v>
      </c>
      <c r="K53" s="329">
        <v>4</v>
      </c>
      <c r="L53" s="330">
        <v>0</v>
      </c>
      <c r="M53" s="331">
        <v>1</v>
      </c>
      <c r="N53" s="328">
        <f t="shared" si="7"/>
        <v>5</v>
      </c>
      <c r="O53" s="332">
        <v>92</v>
      </c>
      <c r="P53" s="333">
        <v>41</v>
      </c>
      <c r="Q53" s="328">
        <f t="shared" si="8"/>
        <v>133</v>
      </c>
    </row>
    <row r="54" spans="1:17" ht="12.75">
      <c r="A54" s="45">
        <v>12</v>
      </c>
      <c r="B54" s="47" t="s">
        <v>13</v>
      </c>
      <c r="C54" s="326">
        <v>204</v>
      </c>
      <c r="D54" s="327">
        <v>63</v>
      </c>
      <c r="E54" s="327">
        <v>26</v>
      </c>
      <c r="F54" s="328">
        <f t="shared" si="5"/>
        <v>293</v>
      </c>
      <c r="G54" s="329">
        <v>133</v>
      </c>
      <c r="H54" s="330">
        <v>42</v>
      </c>
      <c r="I54" s="331">
        <v>7</v>
      </c>
      <c r="J54" s="328">
        <f t="shared" si="6"/>
        <v>182</v>
      </c>
      <c r="K54" s="329">
        <v>45</v>
      </c>
      <c r="L54" s="330">
        <v>2</v>
      </c>
      <c r="M54" s="331">
        <v>0</v>
      </c>
      <c r="N54" s="328">
        <f t="shared" si="7"/>
        <v>47</v>
      </c>
      <c r="O54" s="332">
        <v>381</v>
      </c>
      <c r="P54" s="333">
        <v>141</v>
      </c>
      <c r="Q54" s="328">
        <f t="shared" si="8"/>
        <v>522</v>
      </c>
    </row>
    <row r="55" spans="1:17" ht="12.75">
      <c r="A55" s="45">
        <v>13</v>
      </c>
      <c r="B55" s="47" t="s">
        <v>14</v>
      </c>
      <c r="C55" s="326">
        <v>139</v>
      </c>
      <c r="D55" s="327">
        <v>43</v>
      </c>
      <c r="E55" s="327">
        <v>62</v>
      </c>
      <c r="F55" s="328">
        <f t="shared" si="5"/>
        <v>244</v>
      </c>
      <c r="G55" s="329">
        <v>44</v>
      </c>
      <c r="H55" s="330">
        <v>6</v>
      </c>
      <c r="I55" s="331">
        <v>13</v>
      </c>
      <c r="J55" s="328">
        <f t="shared" si="6"/>
        <v>63</v>
      </c>
      <c r="K55" s="329">
        <v>13</v>
      </c>
      <c r="L55" s="330">
        <v>1</v>
      </c>
      <c r="M55" s="331">
        <v>5</v>
      </c>
      <c r="N55" s="328">
        <f t="shared" si="7"/>
        <v>19</v>
      </c>
      <c r="O55" s="332">
        <v>221</v>
      </c>
      <c r="P55" s="333">
        <v>105</v>
      </c>
      <c r="Q55" s="328">
        <f t="shared" si="8"/>
        <v>326</v>
      </c>
    </row>
    <row r="56" spans="1:17" ht="12.75">
      <c r="A56" s="45">
        <v>14</v>
      </c>
      <c r="B56" s="47" t="s">
        <v>15</v>
      </c>
      <c r="C56" s="326">
        <v>416</v>
      </c>
      <c r="D56" s="327">
        <v>106</v>
      </c>
      <c r="E56" s="327">
        <v>49</v>
      </c>
      <c r="F56" s="328">
        <f t="shared" si="5"/>
        <v>571</v>
      </c>
      <c r="G56" s="329">
        <v>192</v>
      </c>
      <c r="H56" s="330">
        <v>21</v>
      </c>
      <c r="I56" s="331">
        <v>19</v>
      </c>
      <c r="J56" s="328">
        <f t="shared" si="6"/>
        <v>232</v>
      </c>
      <c r="K56" s="329">
        <v>85</v>
      </c>
      <c r="L56" s="330">
        <v>10</v>
      </c>
      <c r="M56" s="331">
        <v>0</v>
      </c>
      <c r="N56" s="328">
        <f t="shared" si="7"/>
        <v>95</v>
      </c>
      <c r="O56" s="332">
        <v>595</v>
      </c>
      <c r="P56" s="333">
        <v>303</v>
      </c>
      <c r="Q56" s="328">
        <f t="shared" si="8"/>
        <v>898</v>
      </c>
    </row>
    <row r="57" spans="1:17" ht="12.75">
      <c r="A57" s="45">
        <v>15</v>
      </c>
      <c r="B57" s="47" t="s">
        <v>16</v>
      </c>
      <c r="C57" s="336">
        <v>131</v>
      </c>
      <c r="D57" s="337">
        <v>38</v>
      </c>
      <c r="E57" s="331">
        <v>27</v>
      </c>
      <c r="F57" s="328">
        <f t="shared" si="5"/>
        <v>196</v>
      </c>
      <c r="G57" s="329">
        <v>67</v>
      </c>
      <c r="H57" s="330">
        <v>7</v>
      </c>
      <c r="I57" s="331">
        <v>6</v>
      </c>
      <c r="J57" s="328">
        <f t="shared" si="6"/>
        <v>80</v>
      </c>
      <c r="K57" s="329">
        <v>10</v>
      </c>
      <c r="L57" s="330">
        <v>3</v>
      </c>
      <c r="M57" s="331">
        <v>0</v>
      </c>
      <c r="N57" s="328">
        <f t="shared" si="7"/>
        <v>13</v>
      </c>
      <c r="O57" s="332">
        <v>209</v>
      </c>
      <c r="P57" s="333">
        <v>80</v>
      </c>
      <c r="Q57" s="328">
        <f t="shared" si="8"/>
        <v>289</v>
      </c>
    </row>
    <row r="58" spans="1:17" ht="12.75">
      <c r="A58" s="45">
        <v>16</v>
      </c>
      <c r="B58" s="47" t="s">
        <v>17</v>
      </c>
      <c r="C58" s="338">
        <v>101</v>
      </c>
      <c r="D58" s="339">
        <v>25</v>
      </c>
      <c r="E58" s="340">
        <v>13</v>
      </c>
      <c r="F58" s="328">
        <f t="shared" si="5"/>
        <v>139</v>
      </c>
      <c r="G58" s="338">
        <v>36</v>
      </c>
      <c r="H58" s="339">
        <v>11</v>
      </c>
      <c r="I58" s="340">
        <v>2</v>
      </c>
      <c r="J58" s="328">
        <f t="shared" si="6"/>
        <v>49</v>
      </c>
      <c r="K58" s="338">
        <v>20</v>
      </c>
      <c r="L58" s="339">
        <v>2</v>
      </c>
      <c r="M58" s="340">
        <v>0</v>
      </c>
      <c r="N58" s="328">
        <f t="shared" si="7"/>
        <v>22</v>
      </c>
      <c r="O58" s="332">
        <v>149</v>
      </c>
      <c r="P58" s="333">
        <v>61</v>
      </c>
      <c r="Q58" s="328">
        <f t="shared" si="8"/>
        <v>210</v>
      </c>
    </row>
    <row r="59" spans="1:17" ht="12.75">
      <c r="A59" s="45">
        <v>17</v>
      </c>
      <c r="B59" s="47" t="s">
        <v>18</v>
      </c>
      <c r="C59" s="326">
        <v>114</v>
      </c>
      <c r="D59" s="327">
        <v>38</v>
      </c>
      <c r="E59" s="327">
        <v>19</v>
      </c>
      <c r="F59" s="328">
        <f t="shared" si="5"/>
        <v>171</v>
      </c>
      <c r="G59" s="329">
        <v>28</v>
      </c>
      <c r="H59" s="330">
        <v>8</v>
      </c>
      <c r="I59" s="331">
        <v>2</v>
      </c>
      <c r="J59" s="328">
        <f t="shared" si="6"/>
        <v>38</v>
      </c>
      <c r="K59" s="329">
        <v>18</v>
      </c>
      <c r="L59" s="330">
        <v>4</v>
      </c>
      <c r="M59" s="331">
        <v>0</v>
      </c>
      <c r="N59" s="328">
        <f t="shared" si="7"/>
        <v>22</v>
      </c>
      <c r="O59" s="332">
        <v>175</v>
      </c>
      <c r="P59" s="333">
        <v>56</v>
      </c>
      <c r="Q59" s="328">
        <f t="shared" si="8"/>
        <v>231</v>
      </c>
    </row>
    <row r="60" spans="1:17" ht="12.75">
      <c r="A60" s="45">
        <v>18</v>
      </c>
      <c r="B60" s="47" t="s">
        <v>19</v>
      </c>
      <c r="C60" s="326">
        <v>57</v>
      </c>
      <c r="D60" s="327">
        <v>23</v>
      </c>
      <c r="E60" s="327">
        <v>4</v>
      </c>
      <c r="F60" s="328">
        <f t="shared" si="5"/>
        <v>84</v>
      </c>
      <c r="G60" s="329">
        <v>39</v>
      </c>
      <c r="H60" s="330">
        <v>8</v>
      </c>
      <c r="I60" s="331">
        <v>0</v>
      </c>
      <c r="J60" s="328">
        <f t="shared" si="6"/>
        <v>47</v>
      </c>
      <c r="K60" s="329">
        <v>9</v>
      </c>
      <c r="L60" s="330">
        <v>2</v>
      </c>
      <c r="M60" s="331">
        <v>0</v>
      </c>
      <c r="N60" s="328">
        <f t="shared" si="7"/>
        <v>11</v>
      </c>
      <c r="O60" s="332">
        <v>99</v>
      </c>
      <c r="P60" s="333">
        <v>43</v>
      </c>
      <c r="Q60" s="328">
        <f t="shared" si="8"/>
        <v>142</v>
      </c>
    </row>
    <row r="61" spans="1:17" ht="12.75">
      <c r="A61" s="45">
        <v>19</v>
      </c>
      <c r="B61" s="47" t="s">
        <v>20</v>
      </c>
      <c r="C61" s="326">
        <v>170</v>
      </c>
      <c r="D61" s="327">
        <v>48</v>
      </c>
      <c r="E61" s="327">
        <v>35</v>
      </c>
      <c r="F61" s="328">
        <f t="shared" si="5"/>
        <v>253</v>
      </c>
      <c r="G61" s="329">
        <v>81</v>
      </c>
      <c r="H61" s="330">
        <v>4</v>
      </c>
      <c r="I61" s="331">
        <v>1</v>
      </c>
      <c r="J61" s="328">
        <f t="shared" si="6"/>
        <v>86</v>
      </c>
      <c r="K61" s="329">
        <v>19</v>
      </c>
      <c r="L61" s="330">
        <v>8</v>
      </c>
      <c r="M61" s="331">
        <v>0</v>
      </c>
      <c r="N61" s="328">
        <f t="shared" si="7"/>
        <v>27</v>
      </c>
      <c r="O61" s="332">
        <v>256</v>
      </c>
      <c r="P61" s="333">
        <v>110</v>
      </c>
      <c r="Q61" s="328">
        <f t="shared" si="8"/>
        <v>366</v>
      </c>
    </row>
    <row r="62" spans="1:17" ht="12.75">
      <c r="A62" s="45">
        <v>20</v>
      </c>
      <c r="B62" s="47" t="s">
        <v>21</v>
      </c>
      <c r="C62" s="326">
        <v>112</v>
      </c>
      <c r="D62" s="327">
        <v>46</v>
      </c>
      <c r="E62" s="327">
        <v>21</v>
      </c>
      <c r="F62" s="328">
        <f t="shared" si="5"/>
        <v>179</v>
      </c>
      <c r="G62" s="329">
        <v>49</v>
      </c>
      <c r="H62" s="330">
        <v>13</v>
      </c>
      <c r="I62" s="331">
        <v>5</v>
      </c>
      <c r="J62" s="328">
        <f t="shared" si="6"/>
        <v>67</v>
      </c>
      <c r="K62" s="329">
        <v>16</v>
      </c>
      <c r="L62" s="330">
        <v>5</v>
      </c>
      <c r="M62" s="331">
        <v>0</v>
      </c>
      <c r="N62" s="328">
        <f t="shared" si="7"/>
        <v>21</v>
      </c>
      <c r="O62" s="332">
        <v>181</v>
      </c>
      <c r="P62" s="333">
        <v>86</v>
      </c>
      <c r="Q62" s="328">
        <f t="shared" si="8"/>
        <v>267</v>
      </c>
    </row>
    <row r="63" spans="1:17" ht="12.75">
      <c r="A63" s="45">
        <v>21</v>
      </c>
      <c r="B63" s="47" t="s">
        <v>22</v>
      </c>
      <c r="C63" s="326">
        <v>83</v>
      </c>
      <c r="D63" s="327">
        <v>22</v>
      </c>
      <c r="E63" s="327">
        <v>8</v>
      </c>
      <c r="F63" s="328">
        <f t="shared" si="5"/>
        <v>113</v>
      </c>
      <c r="G63" s="329">
        <v>49</v>
      </c>
      <c r="H63" s="330">
        <v>17</v>
      </c>
      <c r="I63" s="331">
        <v>20</v>
      </c>
      <c r="J63" s="328">
        <f t="shared" si="6"/>
        <v>86</v>
      </c>
      <c r="K63" s="329">
        <v>21</v>
      </c>
      <c r="L63" s="330">
        <v>0</v>
      </c>
      <c r="M63" s="331">
        <v>3</v>
      </c>
      <c r="N63" s="328">
        <f t="shared" si="7"/>
        <v>24</v>
      </c>
      <c r="O63" s="332">
        <v>146</v>
      </c>
      <c r="P63" s="333">
        <v>77</v>
      </c>
      <c r="Q63" s="328">
        <f t="shared" si="8"/>
        <v>223</v>
      </c>
    </row>
    <row r="64" spans="1:17" ht="12.75">
      <c r="A64" s="45">
        <v>22</v>
      </c>
      <c r="B64" s="47" t="s">
        <v>23</v>
      </c>
      <c r="C64" s="326">
        <v>103</v>
      </c>
      <c r="D64" s="327">
        <v>27</v>
      </c>
      <c r="E64" s="327">
        <v>24</v>
      </c>
      <c r="F64" s="328">
        <f t="shared" si="5"/>
        <v>154</v>
      </c>
      <c r="G64" s="329">
        <v>41</v>
      </c>
      <c r="H64" s="330">
        <v>8</v>
      </c>
      <c r="I64" s="331">
        <v>1</v>
      </c>
      <c r="J64" s="328">
        <f t="shared" si="6"/>
        <v>50</v>
      </c>
      <c r="K64" s="329">
        <v>44</v>
      </c>
      <c r="L64" s="330">
        <v>6</v>
      </c>
      <c r="M64" s="331">
        <v>4</v>
      </c>
      <c r="N64" s="328">
        <f t="shared" si="7"/>
        <v>54</v>
      </c>
      <c r="O64" s="332">
        <v>178</v>
      </c>
      <c r="P64" s="333">
        <v>80</v>
      </c>
      <c r="Q64" s="328">
        <f t="shared" si="8"/>
        <v>258</v>
      </c>
    </row>
    <row r="65" spans="1:17" ht="12.75">
      <c r="A65" s="45">
        <v>23</v>
      </c>
      <c r="B65" s="47" t="s">
        <v>24</v>
      </c>
      <c r="C65" s="326">
        <v>37</v>
      </c>
      <c r="D65" s="327">
        <v>17</v>
      </c>
      <c r="E65" s="327">
        <v>8</v>
      </c>
      <c r="F65" s="328">
        <f t="shared" si="5"/>
        <v>62</v>
      </c>
      <c r="G65" s="329">
        <v>16</v>
      </c>
      <c r="H65" s="330">
        <v>3</v>
      </c>
      <c r="I65" s="331">
        <v>1</v>
      </c>
      <c r="J65" s="328">
        <f t="shared" si="6"/>
        <v>20</v>
      </c>
      <c r="K65" s="329">
        <v>3</v>
      </c>
      <c r="L65" s="330">
        <v>1</v>
      </c>
      <c r="M65" s="331">
        <v>0</v>
      </c>
      <c r="N65" s="328">
        <f t="shared" si="7"/>
        <v>4</v>
      </c>
      <c r="O65" s="332">
        <v>63</v>
      </c>
      <c r="P65" s="333">
        <v>23</v>
      </c>
      <c r="Q65" s="328">
        <f t="shared" si="8"/>
        <v>86</v>
      </c>
    </row>
    <row r="66" spans="1:17" ht="12.75">
      <c r="A66" s="45">
        <v>24</v>
      </c>
      <c r="B66" s="47" t="s">
        <v>25</v>
      </c>
      <c r="C66" s="326">
        <v>105</v>
      </c>
      <c r="D66" s="327">
        <v>34</v>
      </c>
      <c r="E66" s="327">
        <v>18</v>
      </c>
      <c r="F66" s="328">
        <f t="shared" si="5"/>
        <v>157</v>
      </c>
      <c r="G66" s="329">
        <v>35</v>
      </c>
      <c r="H66" s="330">
        <v>13</v>
      </c>
      <c r="I66" s="331">
        <v>3</v>
      </c>
      <c r="J66" s="328">
        <f t="shared" si="6"/>
        <v>51</v>
      </c>
      <c r="K66" s="329">
        <v>13</v>
      </c>
      <c r="L66" s="330">
        <v>1</v>
      </c>
      <c r="M66" s="331">
        <v>0</v>
      </c>
      <c r="N66" s="328">
        <f t="shared" si="7"/>
        <v>14</v>
      </c>
      <c r="O66" s="332">
        <v>167</v>
      </c>
      <c r="P66" s="333">
        <v>55</v>
      </c>
      <c r="Q66" s="328">
        <f>O66+P66</f>
        <v>222</v>
      </c>
    </row>
    <row r="67" spans="1:17" ht="12.75">
      <c r="A67" s="45">
        <v>25</v>
      </c>
      <c r="B67" s="47" t="s">
        <v>26</v>
      </c>
      <c r="C67" s="326">
        <v>175</v>
      </c>
      <c r="D67" s="327">
        <v>26</v>
      </c>
      <c r="E67" s="327">
        <v>56</v>
      </c>
      <c r="F67" s="328">
        <f t="shared" si="5"/>
        <v>257</v>
      </c>
      <c r="G67" s="329">
        <v>107</v>
      </c>
      <c r="H67" s="330">
        <v>9</v>
      </c>
      <c r="I67" s="331">
        <v>4</v>
      </c>
      <c r="J67" s="328">
        <f t="shared" si="6"/>
        <v>120</v>
      </c>
      <c r="K67" s="329">
        <v>51</v>
      </c>
      <c r="L67" s="330">
        <v>5</v>
      </c>
      <c r="M67" s="331">
        <v>2</v>
      </c>
      <c r="N67" s="328">
        <f t="shared" si="7"/>
        <v>58</v>
      </c>
      <c r="O67" s="332">
        <v>297</v>
      </c>
      <c r="P67" s="333">
        <v>138</v>
      </c>
      <c r="Q67" s="328">
        <f t="shared" si="8"/>
        <v>435</v>
      </c>
    </row>
    <row r="68" spans="1:17" ht="12.75">
      <c r="A68" s="188">
        <v>26</v>
      </c>
      <c r="B68" s="49" t="s">
        <v>78</v>
      </c>
      <c r="C68" s="341">
        <v>90</v>
      </c>
      <c r="D68" s="342">
        <v>70</v>
      </c>
      <c r="E68" s="343">
        <v>11</v>
      </c>
      <c r="F68" s="328">
        <f t="shared" si="5"/>
        <v>171</v>
      </c>
      <c r="G68" s="341">
        <v>92</v>
      </c>
      <c r="H68" s="342">
        <v>38</v>
      </c>
      <c r="I68" s="343">
        <v>23</v>
      </c>
      <c r="J68" s="328">
        <f t="shared" si="6"/>
        <v>153</v>
      </c>
      <c r="K68" s="341">
        <v>6</v>
      </c>
      <c r="L68" s="342">
        <v>1</v>
      </c>
      <c r="M68" s="343">
        <v>3</v>
      </c>
      <c r="N68" s="328">
        <f t="shared" si="7"/>
        <v>10</v>
      </c>
      <c r="O68" s="344">
        <v>322</v>
      </c>
      <c r="P68" s="345">
        <v>12</v>
      </c>
      <c r="Q68" s="328">
        <f t="shared" si="8"/>
        <v>334</v>
      </c>
    </row>
    <row r="69" spans="1:17" ht="13.5" thickBot="1">
      <c r="A69" s="148">
        <v>27</v>
      </c>
      <c r="B69" s="59" t="s">
        <v>52</v>
      </c>
      <c r="C69" s="341">
        <v>12</v>
      </c>
      <c r="D69" s="342">
        <v>2</v>
      </c>
      <c r="E69" s="343">
        <v>0</v>
      </c>
      <c r="F69" s="346">
        <f t="shared" si="5"/>
        <v>14</v>
      </c>
      <c r="G69" s="341">
        <v>21</v>
      </c>
      <c r="H69" s="342">
        <v>2</v>
      </c>
      <c r="I69" s="343">
        <v>0</v>
      </c>
      <c r="J69" s="346">
        <f t="shared" si="6"/>
        <v>23</v>
      </c>
      <c r="K69" s="341">
        <v>3</v>
      </c>
      <c r="L69" s="342">
        <v>1</v>
      </c>
      <c r="M69" s="343">
        <v>0</v>
      </c>
      <c r="N69" s="346">
        <f t="shared" si="7"/>
        <v>4</v>
      </c>
      <c r="O69" s="344">
        <v>39</v>
      </c>
      <c r="P69" s="345">
        <v>2</v>
      </c>
      <c r="Q69" s="346">
        <f t="shared" si="8"/>
        <v>41</v>
      </c>
    </row>
    <row r="70" spans="1:18" ht="16.5" thickBot="1">
      <c r="A70" s="917" t="s">
        <v>79</v>
      </c>
      <c r="B70" s="918"/>
      <c r="C70" s="348">
        <f aca="true" t="shared" si="9" ref="C70:M70">SUM(C43:C69)</f>
        <v>3627</v>
      </c>
      <c r="D70" s="349">
        <f t="shared" si="9"/>
        <v>1039</v>
      </c>
      <c r="E70" s="349">
        <f t="shared" si="9"/>
        <v>956</v>
      </c>
      <c r="F70" s="349">
        <f t="shared" si="9"/>
        <v>5622</v>
      </c>
      <c r="G70" s="349">
        <f t="shared" si="9"/>
        <v>1755</v>
      </c>
      <c r="H70" s="349">
        <f t="shared" si="9"/>
        <v>324</v>
      </c>
      <c r="I70" s="349">
        <f t="shared" si="9"/>
        <v>263</v>
      </c>
      <c r="J70" s="349">
        <f t="shared" si="9"/>
        <v>2342</v>
      </c>
      <c r="K70" s="349">
        <f t="shared" si="9"/>
        <v>670</v>
      </c>
      <c r="L70" s="349">
        <f t="shared" si="9"/>
        <v>97</v>
      </c>
      <c r="M70" s="349">
        <f t="shared" si="9"/>
        <v>41</v>
      </c>
      <c r="N70" s="349">
        <f>K70+L70+M70</f>
        <v>808</v>
      </c>
      <c r="O70" s="349">
        <f>SUM(O43:O69)</f>
        <v>6305</v>
      </c>
      <c r="P70" s="349">
        <f>SUM(P43:P69)</f>
        <v>2467</v>
      </c>
      <c r="Q70" s="353">
        <f>SUM(Q43:Q69)</f>
        <v>8772</v>
      </c>
      <c r="R70" s="550"/>
    </row>
    <row r="71" ht="9.75" customHeight="1"/>
    <row r="72" spans="5:17" ht="15.75">
      <c r="E72" s="351"/>
      <c r="F72" s="352">
        <f>C70+D70+E70</f>
        <v>5622</v>
      </c>
      <c r="G72" s="351"/>
      <c r="H72" s="351"/>
      <c r="I72" s="351"/>
      <c r="J72" s="352">
        <f>G70+H70+I70</f>
        <v>2342</v>
      </c>
      <c r="K72" s="351"/>
      <c r="L72" s="351"/>
      <c r="M72" s="351"/>
      <c r="N72" s="352">
        <f>K70+L70+M70</f>
        <v>808</v>
      </c>
      <c r="O72" s="351"/>
      <c r="P72" s="351"/>
      <c r="Q72" s="352">
        <f>O70+P70</f>
        <v>8772</v>
      </c>
    </row>
    <row r="74" spans="1:18" ht="27.75" customHeight="1">
      <c r="A74" s="947" t="s">
        <v>97</v>
      </c>
      <c r="B74" s="947"/>
      <c r="C74" s="947"/>
      <c r="D74" s="947"/>
      <c r="E74" s="947"/>
      <c r="F74" s="947"/>
      <c r="G74" s="947"/>
      <c r="H74" s="947"/>
      <c r="I74" s="947"/>
      <c r="J74" s="947"/>
      <c r="K74" s="947"/>
      <c r="L74" s="947"/>
      <c r="M74" s="947"/>
      <c r="N74" s="947"/>
      <c r="O74" s="947"/>
      <c r="P74" s="947"/>
      <c r="Q74" s="947"/>
      <c r="R74" s="551"/>
    </row>
    <row r="75" spans="1:17" ht="18" customHeight="1" thickBot="1">
      <c r="A75" s="902" t="s">
        <v>98</v>
      </c>
      <c r="B75" s="902"/>
      <c r="C75" s="949" t="s">
        <v>101</v>
      </c>
      <c r="D75" s="949"/>
      <c r="E75" s="949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</row>
    <row r="76" spans="1:17" ht="18" customHeight="1" thickBot="1">
      <c r="A76" s="904" t="s">
        <v>0</v>
      </c>
      <c r="B76" s="904" t="s">
        <v>1</v>
      </c>
      <c r="C76" s="907" t="s">
        <v>69</v>
      </c>
      <c r="D76" s="908"/>
      <c r="E76" s="908"/>
      <c r="F76" s="908"/>
      <c r="G76" s="908"/>
      <c r="H76" s="908"/>
      <c r="I76" s="908"/>
      <c r="J76" s="908"/>
      <c r="K76" s="909" t="s">
        <v>70</v>
      </c>
      <c r="L76" s="910"/>
      <c r="M76" s="910"/>
      <c r="N76" s="911"/>
      <c r="O76" s="910" t="s">
        <v>71</v>
      </c>
      <c r="P76" s="910"/>
      <c r="Q76" s="911"/>
    </row>
    <row r="77" spans="1:17" ht="13.5" customHeight="1" thickBot="1">
      <c r="A77" s="905"/>
      <c r="B77" s="905"/>
      <c r="C77" s="907" t="s">
        <v>40</v>
      </c>
      <c r="D77" s="908"/>
      <c r="E77" s="908"/>
      <c r="F77" s="908"/>
      <c r="G77" s="907" t="s">
        <v>41</v>
      </c>
      <c r="H77" s="908"/>
      <c r="I77" s="908"/>
      <c r="J77" s="908"/>
      <c r="K77" s="912"/>
      <c r="L77" s="913"/>
      <c r="M77" s="913"/>
      <c r="N77" s="914"/>
      <c r="O77" s="915"/>
      <c r="P77" s="915"/>
      <c r="Q77" s="916"/>
    </row>
    <row r="78" spans="1:17" ht="28.5" customHeight="1" thickBot="1">
      <c r="A78" s="906"/>
      <c r="B78" s="906"/>
      <c r="C78" s="323" t="s">
        <v>72</v>
      </c>
      <c r="D78" s="323" t="s">
        <v>73</v>
      </c>
      <c r="E78" s="323" t="s">
        <v>74</v>
      </c>
      <c r="F78" s="323" t="s">
        <v>75</v>
      </c>
      <c r="G78" s="323" t="s">
        <v>72</v>
      </c>
      <c r="H78" s="323" t="s">
        <v>73</v>
      </c>
      <c r="I78" s="323" t="s">
        <v>74</v>
      </c>
      <c r="J78" s="323" t="s">
        <v>75</v>
      </c>
      <c r="K78" s="323" t="s">
        <v>72</v>
      </c>
      <c r="L78" s="323" t="s">
        <v>73</v>
      </c>
      <c r="M78" s="323" t="s">
        <v>74</v>
      </c>
      <c r="N78" s="323" t="s">
        <v>75</v>
      </c>
      <c r="O78" s="324" t="s">
        <v>76</v>
      </c>
      <c r="P78" s="323" t="s">
        <v>77</v>
      </c>
      <c r="Q78" s="323" t="s">
        <v>75</v>
      </c>
    </row>
    <row r="79" spans="1:17" ht="12.75">
      <c r="A79" s="194">
        <v>1</v>
      </c>
      <c r="B79" s="240" t="s">
        <v>2</v>
      </c>
      <c r="C79" s="326"/>
      <c r="D79" s="327"/>
      <c r="E79" s="327"/>
      <c r="F79" s="328">
        <f aca="true" t="shared" si="10" ref="F79:F105">C79+D79+E79</f>
        <v>0</v>
      </c>
      <c r="G79" s="329"/>
      <c r="H79" s="330"/>
      <c r="I79" s="331"/>
      <c r="J79" s="328">
        <f aca="true" t="shared" si="11" ref="J79:J105">G79+H79+I79</f>
        <v>0</v>
      </c>
      <c r="K79" s="329"/>
      <c r="L79" s="330"/>
      <c r="M79" s="331"/>
      <c r="N79" s="328">
        <f aca="true" t="shared" si="12" ref="N79:N105">K79+L79+M79</f>
        <v>0</v>
      </c>
      <c r="O79" s="332"/>
      <c r="P79" s="333"/>
      <c r="Q79" s="328">
        <f aca="true" t="shared" si="13" ref="Q79:Q105">O79+P79</f>
        <v>0</v>
      </c>
    </row>
    <row r="80" spans="1:17" ht="12.75">
      <c r="A80" s="45">
        <v>2</v>
      </c>
      <c r="B80" s="47" t="s">
        <v>3</v>
      </c>
      <c r="C80" s="326"/>
      <c r="D80" s="327"/>
      <c r="E80" s="327"/>
      <c r="F80" s="328">
        <f t="shared" si="10"/>
        <v>0</v>
      </c>
      <c r="G80" s="329"/>
      <c r="H80" s="330"/>
      <c r="I80" s="331"/>
      <c r="J80" s="328">
        <f t="shared" si="11"/>
        <v>0</v>
      </c>
      <c r="K80" s="329"/>
      <c r="L80" s="330"/>
      <c r="M80" s="331"/>
      <c r="N80" s="328">
        <f t="shared" si="12"/>
        <v>0</v>
      </c>
      <c r="O80" s="332"/>
      <c r="P80" s="333"/>
      <c r="Q80" s="328">
        <f t="shared" si="13"/>
        <v>0</v>
      </c>
    </row>
    <row r="81" spans="1:17" ht="12.75">
      <c r="A81" s="45">
        <v>3</v>
      </c>
      <c r="B81" s="47" t="s">
        <v>4</v>
      </c>
      <c r="C81" s="326"/>
      <c r="D81" s="327"/>
      <c r="E81" s="327"/>
      <c r="F81" s="328">
        <f t="shared" si="10"/>
        <v>0</v>
      </c>
      <c r="G81" s="329"/>
      <c r="H81" s="330"/>
      <c r="I81" s="331"/>
      <c r="J81" s="328">
        <f t="shared" si="11"/>
        <v>0</v>
      </c>
      <c r="K81" s="329"/>
      <c r="L81" s="330"/>
      <c r="M81" s="331"/>
      <c r="N81" s="328">
        <f t="shared" si="12"/>
        <v>0</v>
      </c>
      <c r="O81" s="332"/>
      <c r="P81" s="333"/>
      <c r="Q81" s="328">
        <f t="shared" si="13"/>
        <v>0</v>
      </c>
    </row>
    <row r="82" spans="1:17" ht="12.75">
      <c r="A82" s="45">
        <v>4</v>
      </c>
      <c r="B82" s="47" t="s">
        <v>5</v>
      </c>
      <c r="C82" s="326"/>
      <c r="D82" s="327"/>
      <c r="E82" s="327"/>
      <c r="F82" s="328">
        <f t="shared" si="10"/>
        <v>0</v>
      </c>
      <c r="G82" s="329"/>
      <c r="H82" s="330"/>
      <c r="I82" s="331"/>
      <c r="J82" s="328">
        <f t="shared" si="11"/>
        <v>0</v>
      </c>
      <c r="K82" s="329"/>
      <c r="L82" s="330"/>
      <c r="M82" s="331"/>
      <c r="N82" s="328">
        <f t="shared" si="12"/>
        <v>0</v>
      </c>
      <c r="O82" s="332"/>
      <c r="P82" s="333"/>
      <c r="Q82" s="328">
        <f t="shared" si="13"/>
        <v>0</v>
      </c>
    </row>
    <row r="83" spans="1:17" ht="12.75">
      <c r="A83" s="45">
        <v>5</v>
      </c>
      <c r="B83" s="47" t="s">
        <v>6</v>
      </c>
      <c r="C83" s="326"/>
      <c r="D83" s="327"/>
      <c r="E83" s="327"/>
      <c r="F83" s="328">
        <f t="shared" si="10"/>
        <v>0</v>
      </c>
      <c r="G83" s="329"/>
      <c r="H83" s="330"/>
      <c r="I83" s="331"/>
      <c r="J83" s="328">
        <f t="shared" si="11"/>
        <v>0</v>
      </c>
      <c r="K83" s="329"/>
      <c r="L83" s="330"/>
      <c r="M83" s="331"/>
      <c r="N83" s="328">
        <f t="shared" si="12"/>
        <v>0</v>
      </c>
      <c r="O83" s="332"/>
      <c r="P83" s="333"/>
      <c r="Q83" s="328">
        <f t="shared" si="13"/>
        <v>0</v>
      </c>
    </row>
    <row r="84" spans="1:17" ht="12.75">
      <c r="A84" s="45">
        <v>6</v>
      </c>
      <c r="B84" s="47" t="s">
        <v>7</v>
      </c>
      <c r="C84" s="326"/>
      <c r="D84" s="327"/>
      <c r="E84" s="327"/>
      <c r="F84" s="328">
        <f t="shared" si="10"/>
        <v>0</v>
      </c>
      <c r="G84" s="329"/>
      <c r="H84" s="330"/>
      <c r="I84" s="331"/>
      <c r="J84" s="328">
        <f t="shared" si="11"/>
        <v>0</v>
      </c>
      <c r="K84" s="329"/>
      <c r="L84" s="330"/>
      <c r="M84" s="331"/>
      <c r="N84" s="328">
        <f t="shared" si="12"/>
        <v>0</v>
      </c>
      <c r="O84" s="332"/>
      <c r="P84" s="333"/>
      <c r="Q84" s="328">
        <f t="shared" si="13"/>
        <v>0</v>
      </c>
    </row>
    <row r="85" spans="1:17" ht="12.75">
      <c r="A85" s="45">
        <v>7</v>
      </c>
      <c r="B85" s="47" t="s">
        <v>8</v>
      </c>
      <c r="C85" s="326"/>
      <c r="D85" s="327"/>
      <c r="E85" s="327"/>
      <c r="F85" s="328">
        <f t="shared" si="10"/>
        <v>0</v>
      </c>
      <c r="G85" s="329"/>
      <c r="H85" s="330"/>
      <c r="I85" s="331"/>
      <c r="J85" s="328">
        <f t="shared" si="11"/>
        <v>0</v>
      </c>
      <c r="K85" s="329"/>
      <c r="L85" s="330"/>
      <c r="M85" s="331"/>
      <c r="N85" s="328">
        <f t="shared" si="12"/>
        <v>0</v>
      </c>
      <c r="O85" s="332"/>
      <c r="P85" s="333"/>
      <c r="Q85" s="328">
        <f t="shared" si="13"/>
        <v>0</v>
      </c>
    </row>
    <row r="86" spans="1:17" ht="12.75">
      <c r="A86" s="45">
        <v>8</v>
      </c>
      <c r="B86" s="47" t="s">
        <v>9</v>
      </c>
      <c r="C86" s="326"/>
      <c r="D86" s="327"/>
      <c r="E86" s="327"/>
      <c r="F86" s="328">
        <f t="shared" si="10"/>
        <v>0</v>
      </c>
      <c r="G86" s="329"/>
      <c r="H86" s="330"/>
      <c r="I86" s="331"/>
      <c r="J86" s="328">
        <f t="shared" si="11"/>
        <v>0</v>
      </c>
      <c r="K86" s="329"/>
      <c r="L86" s="330"/>
      <c r="M86" s="331"/>
      <c r="N86" s="328">
        <f t="shared" si="12"/>
        <v>0</v>
      </c>
      <c r="O86" s="332"/>
      <c r="P86" s="333"/>
      <c r="Q86" s="328">
        <f t="shared" si="13"/>
        <v>0</v>
      </c>
    </row>
    <row r="87" spans="1:17" ht="12.75">
      <c r="A87" s="45">
        <v>9</v>
      </c>
      <c r="B87" s="47" t="s">
        <v>10</v>
      </c>
      <c r="C87" s="326"/>
      <c r="D87" s="327"/>
      <c r="E87" s="327"/>
      <c r="F87" s="328">
        <f t="shared" si="10"/>
        <v>0</v>
      </c>
      <c r="G87" s="329"/>
      <c r="H87" s="330"/>
      <c r="I87" s="331"/>
      <c r="J87" s="328">
        <f t="shared" si="11"/>
        <v>0</v>
      </c>
      <c r="K87" s="329"/>
      <c r="L87" s="330"/>
      <c r="M87" s="331"/>
      <c r="N87" s="328">
        <f t="shared" si="12"/>
        <v>0</v>
      </c>
      <c r="O87" s="332"/>
      <c r="P87" s="333"/>
      <c r="Q87" s="328">
        <f t="shared" si="13"/>
        <v>0</v>
      </c>
    </row>
    <row r="88" spans="1:17" ht="12.75">
      <c r="A88" s="45">
        <v>10</v>
      </c>
      <c r="B88" s="47" t="s">
        <v>11</v>
      </c>
      <c r="C88" s="326"/>
      <c r="D88" s="327"/>
      <c r="E88" s="327"/>
      <c r="F88" s="328">
        <f t="shared" si="10"/>
        <v>0</v>
      </c>
      <c r="G88" s="329"/>
      <c r="H88" s="330"/>
      <c r="I88" s="331"/>
      <c r="J88" s="328">
        <f t="shared" si="11"/>
        <v>0</v>
      </c>
      <c r="K88" s="329"/>
      <c r="L88" s="330"/>
      <c r="M88" s="331"/>
      <c r="N88" s="328">
        <f t="shared" si="12"/>
        <v>0</v>
      </c>
      <c r="O88" s="332"/>
      <c r="P88" s="333"/>
      <c r="Q88" s="328">
        <f t="shared" si="13"/>
        <v>0</v>
      </c>
    </row>
    <row r="89" spans="1:17" ht="12.75">
      <c r="A89" s="45">
        <v>11</v>
      </c>
      <c r="B89" s="47" t="s">
        <v>12</v>
      </c>
      <c r="C89" s="326"/>
      <c r="D89" s="327"/>
      <c r="E89" s="327"/>
      <c r="F89" s="328">
        <f t="shared" si="10"/>
        <v>0</v>
      </c>
      <c r="G89" s="329"/>
      <c r="H89" s="330"/>
      <c r="I89" s="331"/>
      <c r="J89" s="328">
        <f t="shared" si="11"/>
        <v>0</v>
      </c>
      <c r="K89" s="329"/>
      <c r="L89" s="330"/>
      <c r="M89" s="331"/>
      <c r="N89" s="328">
        <f t="shared" si="12"/>
        <v>0</v>
      </c>
      <c r="O89" s="332"/>
      <c r="P89" s="333"/>
      <c r="Q89" s="328">
        <f t="shared" si="13"/>
        <v>0</v>
      </c>
    </row>
    <row r="90" spans="1:17" ht="12.75">
      <c r="A90" s="45">
        <v>12</v>
      </c>
      <c r="B90" s="47" t="s">
        <v>13</v>
      </c>
      <c r="C90" s="326"/>
      <c r="D90" s="327"/>
      <c r="E90" s="327"/>
      <c r="F90" s="328">
        <f t="shared" si="10"/>
        <v>0</v>
      </c>
      <c r="G90" s="329"/>
      <c r="H90" s="330"/>
      <c r="I90" s="331"/>
      <c r="J90" s="328">
        <f t="shared" si="11"/>
        <v>0</v>
      </c>
      <c r="K90" s="329"/>
      <c r="L90" s="330"/>
      <c r="M90" s="331"/>
      <c r="N90" s="328">
        <f t="shared" si="12"/>
        <v>0</v>
      </c>
      <c r="O90" s="332"/>
      <c r="P90" s="333"/>
      <c r="Q90" s="328">
        <f t="shared" si="13"/>
        <v>0</v>
      </c>
    </row>
    <row r="91" spans="1:17" ht="12.75">
      <c r="A91" s="45">
        <v>13</v>
      </c>
      <c r="B91" s="47" t="s">
        <v>14</v>
      </c>
      <c r="C91" s="326"/>
      <c r="D91" s="327"/>
      <c r="E91" s="327"/>
      <c r="F91" s="328">
        <f t="shared" si="10"/>
        <v>0</v>
      </c>
      <c r="G91" s="329"/>
      <c r="H91" s="330"/>
      <c r="I91" s="331"/>
      <c r="J91" s="328">
        <f t="shared" si="11"/>
        <v>0</v>
      </c>
      <c r="K91" s="329"/>
      <c r="L91" s="330"/>
      <c r="M91" s="331"/>
      <c r="N91" s="328">
        <f t="shared" si="12"/>
        <v>0</v>
      </c>
      <c r="O91" s="332"/>
      <c r="P91" s="333"/>
      <c r="Q91" s="328">
        <f t="shared" si="13"/>
        <v>0</v>
      </c>
    </row>
    <row r="92" spans="1:17" ht="12.75">
      <c r="A92" s="45">
        <v>14</v>
      </c>
      <c r="B92" s="47" t="s">
        <v>15</v>
      </c>
      <c r="C92" s="326"/>
      <c r="D92" s="327"/>
      <c r="E92" s="327"/>
      <c r="F92" s="328">
        <f t="shared" si="10"/>
        <v>0</v>
      </c>
      <c r="G92" s="329"/>
      <c r="H92" s="330"/>
      <c r="I92" s="331"/>
      <c r="J92" s="328">
        <f t="shared" si="11"/>
        <v>0</v>
      </c>
      <c r="K92" s="329"/>
      <c r="L92" s="330"/>
      <c r="M92" s="331"/>
      <c r="N92" s="328">
        <f t="shared" si="12"/>
        <v>0</v>
      </c>
      <c r="O92" s="332"/>
      <c r="P92" s="333"/>
      <c r="Q92" s="328">
        <f t="shared" si="13"/>
        <v>0</v>
      </c>
    </row>
    <row r="93" spans="1:17" ht="12.75">
      <c r="A93" s="45">
        <v>15</v>
      </c>
      <c r="B93" s="47" t="s">
        <v>16</v>
      </c>
      <c r="C93" s="336"/>
      <c r="D93" s="337"/>
      <c r="E93" s="331"/>
      <c r="F93" s="328">
        <f t="shared" si="10"/>
        <v>0</v>
      </c>
      <c r="G93" s="329"/>
      <c r="H93" s="330"/>
      <c r="I93" s="331"/>
      <c r="J93" s="328">
        <f t="shared" si="11"/>
        <v>0</v>
      </c>
      <c r="K93" s="329"/>
      <c r="L93" s="330"/>
      <c r="M93" s="331"/>
      <c r="N93" s="328">
        <f t="shared" si="12"/>
        <v>0</v>
      </c>
      <c r="O93" s="332"/>
      <c r="P93" s="333"/>
      <c r="Q93" s="328">
        <f t="shared" si="13"/>
        <v>0</v>
      </c>
    </row>
    <row r="94" spans="1:17" ht="12.75">
      <c r="A94" s="45">
        <v>16</v>
      </c>
      <c r="B94" s="47" t="s">
        <v>17</v>
      </c>
      <c r="C94" s="338"/>
      <c r="D94" s="339"/>
      <c r="E94" s="340"/>
      <c r="F94" s="328">
        <f t="shared" si="10"/>
        <v>0</v>
      </c>
      <c r="G94" s="338"/>
      <c r="H94" s="339"/>
      <c r="I94" s="340"/>
      <c r="J94" s="328">
        <f t="shared" si="11"/>
        <v>0</v>
      </c>
      <c r="K94" s="338"/>
      <c r="L94" s="339"/>
      <c r="M94" s="340"/>
      <c r="N94" s="328">
        <f t="shared" si="12"/>
        <v>0</v>
      </c>
      <c r="O94" s="332"/>
      <c r="P94" s="333"/>
      <c r="Q94" s="328">
        <f t="shared" si="13"/>
        <v>0</v>
      </c>
    </row>
    <row r="95" spans="1:17" ht="12.75">
      <c r="A95" s="45">
        <v>17</v>
      </c>
      <c r="B95" s="47" t="s">
        <v>18</v>
      </c>
      <c r="C95" s="326"/>
      <c r="D95" s="327"/>
      <c r="E95" s="327"/>
      <c r="F95" s="328">
        <f t="shared" si="10"/>
        <v>0</v>
      </c>
      <c r="G95" s="329"/>
      <c r="H95" s="330"/>
      <c r="I95" s="331"/>
      <c r="J95" s="328">
        <f t="shared" si="11"/>
        <v>0</v>
      </c>
      <c r="K95" s="329"/>
      <c r="L95" s="330"/>
      <c r="M95" s="331"/>
      <c r="N95" s="328">
        <f t="shared" si="12"/>
        <v>0</v>
      </c>
      <c r="O95" s="332"/>
      <c r="P95" s="333"/>
      <c r="Q95" s="328">
        <f t="shared" si="13"/>
        <v>0</v>
      </c>
    </row>
    <row r="96" spans="1:17" ht="12.75">
      <c r="A96" s="45">
        <v>18</v>
      </c>
      <c r="B96" s="47" t="s">
        <v>19</v>
      </c>
      <c r="C96" s="326"/>
      <c r="D96" s="327"/>
      <c r="E96" s="327"/>
      <c r="F96" s="328">
        <f t="shared" si="10"/>
        <v>0</v>
      </c>
      <c r="G96" s="329"/>
      <c r="H96" s="330"/>
      <c r="I96" s="331"/>
      <c r="J96" s="328">
        <f t="shared" si="11"/>
        <v>0</v>
      </c>
      <c r="K96" s="329"/>
      <c r="L96" s="330"/>
      <c r="M96" s="331"/>
      <c r="N96" s="328">
        <f t="shared" si="12"/>
        <v>0</v>
      </c>
      <c r="O96" s="332"/>
      <c r="P96" s="333"/>
      <c r="Q96" s="328">
        <f t="shared" si="13"/>
        <v>0</v>
      </c>
    </row>
    <row r="97" spans="1:17" ht="12.75">
      <c r="A97" s="45">
        <v>19</v>
      </c>
      <c r="B97" s="47" t="s">
        <v>20</v>
      </c>
      <c r="C97" s="326"/>
      <c r="D97" s="327"/>
      <c r="E97" s="327"/>
      <c r="F97" s="328">
        <f t="shared" si="10"/>
        <v>0</v>
      </c>
      <c r="G97" s="329"/>
      <c r="H97" s="330"/>
      <c r="I97" s="331"/>
      <c r="J97" s="328">
        <f t="shared" si="11"/>
        <v>0</v>
      </c>
      <c r="K97" s="329"/>
      <c r="L97" s="330"/>
      <c r="M97" s="331"/>
      <c r="N97" s="328">
        <f t="shared" si="12"/>
        <v>0</v>
      </c>
      <c r="O97" s="332"/>
      <c r="P97" s="333"/>
      <c r="Q97" s="328">
        <f t="shared" si="13"/>
        <v>0</v>
      </c>
    </row>
    <row r="98" spans="1:17" ht="12.75">
      <c r="A98" s="45">
        <v>20</v>
      </c>
      <c r="B98" s="47" t="s">
        <v>21</v>
      </c>
      <c r="C98" s="326"/>
      <c r="D98" s="327"/>
      <c r="E98" s="327"/>
      <c r="F98" s="328">
        <f t="shared" si="10"/>
        <v>0</v>
      </c>
      <c r="G98" s="329"/>
      <c r="H98" s="330"/>
      <c r="I98" s="331"/>
      <c r="J98" s="328">
        <f t="shared" si="11"/>
        <v>0</v>
      </c>
      <c r="K98" s="329"/>
      <c r="L98" s="330"/>
      <c r="M98" s="331"/>
      <c r="N98" s="328">
        <f t="shared" si="12"/>
        <v>0</v>
      </c>
      <c r="O98" s="332"/>
      <c r="P98" s="333"/>
      <c r="Q98" s="328">
        <f t="shared" si="13"/>
        <v>0</v>
      </c>
    </row>
    <row r="99" spans="1:17" ht="12.75">
      <c r="A99" s="45">
        <v>21</v>
      </c>
      <c r="B99" s="47" t="s">
        <v>22</v>
      </c>
      <c r="C99" s="326"/>
      <c r="D99" s="327"/>
      <c r="E99" s="327"/>
      <c r="F99" s="328">
        <f t="shared" si="10"/>
        <v>0</v>
      </c>
      <c r="G99" s="329"/>
      <c r="H99" s="330"/>
      <c r="I99" s="331"/>
      <c r="J99" s="328">
        <f t="shared" si="11"/>
        <v>0</v>
      </c>
      <c r="K99" s="329"/>
      <c r="L99" s="330"/>
      <c r="M99" s="331"/>
      <c r="N99" s="328">
        <f t="shared" si="12"/>
        <v>0</v>
      </c>
      <c r="O99" s="332"/>
      <c r="P99" s="333"/>
      <c r="Q99" s="328">
        <f t="shared" si="13"/>
        <v>0</v>
      </c>
    </row>
    <row r="100" spans="1:17" ht="12.75">
      <c r="A100" s="45">
        <v>22</v>
      </c>
      <c r="B100" s="47" t="s">
        <v>23</v>
      </c>
      <c r="C100" s="326"/>
      <c r="D100" s="327"/>
      <c r="E100" s="327"/>
      <c r="F100" s="328">
        <f t="shared" si="10"/>
        <v>0</v>
      </c>
      <c r="G100" s="329"/>
      <c r="H100" s="330"/>
      <c r="I100" s="331"/>
      <c r="J100" s="328">
        <f t="shared" si="11"/>
        <v>0</v>
      </c>
      <c r="K100" s="329"/>
      <c r="L100" s="330"/>
      <c r="M100" s="331"/>
      <c r="N100" s="328">
        <f t="shared" si="12"/>
        <v>0</v>
      </c>
      <c r="O100" s="332"/>
      <c r="P100" s="333"/>
      <c r="Q100" s="328">
        <f t="shared" si="13"/>
        <v>0</v>
      </c>
    </row>
    <row r="101" spans="1:17" ht="12.75">
      <c r="A101" s="45">
        <v>23</v>
      </c>
      <c r="B101" s="47" t="s">
        <v>24</v>
      </c>
      <c r="C101" s="326"/>
      <c r="D101" s="327"/>
      <c r="E101" s="327"/>
      <c r="F101" s="328">
        <f t="shared" si="10"/>
        <v>0</v>
      </c>
      <c r="G101" s="329"/>
      <c r="H101" s="330"/>
      <c r="I101" s="331"/>
      <c r="J101" s="328">
        <f t="shared" si="11"/>
        <v>0</v>
      </c>
      <c r="K101" s="329"/>
      <c r="L101" s="330"/>
      <c r="M101" s="331"/>
      <c r="N101" s="328">
        <f t="shared" si="12"/>
        <v>0</v>
      </c>
      <c r="O101" s="332"/>
      <c r="P101" s="333"/>
      <c r="Q101" s="328">
        <f t="shared" si="13"/>
        <v>0</v>
      </c>
    </row>
    <row r="102" spans="1:17" ht="12.75">
      <c r="A102" s="45">
        <v>24</v>
      </c>
      <c r="B102" s="47" t="s">
        <v>25</v>
      </c>
      <c r="C102" s="326"/>
      <c r="D102" s="327"/>
      <c r="E102" s="327"/>
      <c r="F102" s="328">
        <f t="shared" si="10"/>
        <v>0</v>
      </c>
      <c r="G102" s="329"/>
      <c r="H102" s="330"/>
      <c r="I102" s="331"/>
      <c r="J102" s="328">
        <f t="shared" si="11"/>
        <v>0</v>
      </c>
      <c r="K102" s="329"/>
      <c r="L102" s="330"/>
      <c r="M102" s="331"/>
      <c r="N102" s="328">
        <f t="shared" si="12"/>
        <v>0</v>
      </c>
      <c r="O102" s="332"/>
      <c r="P102" s="333"/>
      <c r="Q102" s="328">
        <f t="shared" si="13"/>
        <v>0</v>
      </c>
    </row>
    <row r="103" spans="1:17" ht="12.75">
      <c r="A103" s="45">
        <v>25</v>
      </c>
      <c r="B103" s="47" t="s">
        <v>26</v>
      </c>
      <c r="C103" s="326"/>
      <c r="D103" s="327"/>
      <c r="E103" s="327"/>
      <c r="F103" s="328">
        <f t="shared" si="10"/>
        <v>0</v>
      </c>
      <c r="G103" s="329"/>
      <c r="H103" s="330"/>
      <c r="I103" s="331"/>
      <c r="J103" s="328">
        <f t="shared" si="11"/>
        <v>0</v>
      </c>
      <c r="K103" s="329"/>
      <c r="L103" s="330"/>
      <c r="M103" s="331"/>
      <c r="N103" s="328">
        <f t="shared" si="12"/>
        <v>0</v>
      </c>
      <c r="O103" s="332"/>
      <c r="P103" s="333"/>
      <c r="Q103" s="328">
        <f t="shared" si="13"/>
        <v>0</v>
      </c>
    </row>
    <row r="104" spans="1:17" ht="12.75" customHeight="1">
      <c r="A104" s="188">
        <v>26</v>
      </c>
      <c r="B104" s="49" t="s">
        <v>78</v>
      </c>
      <c r="C104" s="341"/>
      <c r="D104" s="342"/>
      <c r="E104" s="343"/>
      <c r="F104" s="328">
        <f t="shared" si="10"/>
        <v>0</v>
      </c>
      <c r="G104" s="341"/>
      <c r="H104" s="342"/>
      <c r="I104" s="343"/>
      <c r="J104" s="328">
        <f t="shared" si="11"/>
        <v>0</v>
      </c>
      <c r="K104" s="341"/>
      <c r="L104" s="342"/>
      <c r="M104" s="343"/>
      <c r="N104" s="328">
        <f t="shared" si="12"/>
        <v>0</v>
      </c>
      <c r="O104" s="344"/>
      <c r="P104" s="345"/>
      <c r="Q104" s="328">
        <f t="shared" si="13"/>
        <v>0</v>
      </c>
    </row>
    <row r="105" spans="1:17" ht="15.75" customHeight="1" thickBot="1">
      <c r="A105" s="148">
        <v>27</v>
      </c>
      <c r="B105" s="59" t="s">
        <v>52</v>
      </c>
      <c r="C105" s="341"/>
      <c r="D105" s="342"/>
      <c r="E105" s="343"/>
      <c r="F105" s="346">
        <f t="shared" si="10"/>
        <v>0</v>
      </c>
      <c r="G105" s="341"/>
      <c r="H105" s="342"/>
      <c r="I105" s="343"/>
      <c r="J105" s="346">
        <f t="shared" si="11"/>
        <v>0</v>
      </c>
      <c r="K105" s="341"/>
      <c r="L105" s="342"/>
      <c r="M105" s="343"/>
      <c r="N105" s="346">
        <f t="shared" si="12"/>
        <v>0</v>
      </c>
      <c r="O105" s="344"/>
      <c r="P105" s="345"/>
      <c r="Q105" s="346">
        <f t="shared" si="13"/>
        <v>0</v>
      </c>
    </row>
    <row r="106" spans="1:18" ht="16.5" thickBot="1">
      <c r="A106" s="917" t="s">
        <v>79</v>
      </c>
      <c r="B106" s="918"/>
      <c r="C106" s="348">
        <f aca="true" t="shared" si="14" ref="C106:M106">SUM(C79:C105)</f>
        <v>0</v>
      </c>
      <c r="D106" s="349">
        <f t="shared" si="14"/>
        <v>0</v>
      </c>
      <c r="E106" s="349">
        <f t="shared" si="14"/>
        <v>0</v>
      </c>
      <c r="F106" s="349">
        <f t="shared" si="14"/>
        <v>0</v>
      </c>
      <c r="G106" s="349">
        <f t="shared" si="14"/>
        <v>0</v>
      </c>
      <c r="H106" s="349">
        <f t="shared" si="14"/>
        <v>0</v>
      </c>
      <c r="I106" s="349">
        <f t="shared" si="14"/>
        <v>0</v>
      </c>
      <c r="J106" s="349">
        <f t="shared" si="14"/>
        <v>0</v>
      </c>
      <c r="K106" s="349">
        <f t="shared" si="14"/>
        <v>0</v>
      </c>
      <c r="L106" s="349">
        <f t="shared" si="14"/>
        <v>0</v>
      </c>
      <c r="M106" s="349">
        <f t="shared" si="14"/>
        <v>0</v>
      </c>
      <c r="N106" s="349">
        <f>K106+L106+M106</f>
        <v>0</v>
      </c>
      <c r="O106" s="349">
        <f>SUM(O79:O105)</f>
        <v>0</v>
      </c>
      <c r="P106" s="349">
        <f>SUM(P79:P105)</f>
        <v>0</v>
      </c>
      <c r="Q106" s="353">
        <f>SUM(Q79:Q105)</f>
        <v>0</v>
      </c>
      <c r="R106" s="552"/>
    </row>
    <row r="108" spans="5:252" ht="15.75">
      <c r="E108" s="351"/>
      <c r="F108" s="352">
        <f>C106+D106+E106</f>
        <v>0</v>
      </c>
      <c r="G108" s="351"/>
      <c r="H108" s="351"/>
      <c r="I108" s="351"/>
      <c r="J108" s="352">
        <f>G106+H106+I106</f>
        <v>0</v>
      </c>
      <c r="K108" s="351"/>
      <c r="L108" s="351"/>
      <c r="M108" s="351"/>
      <c r="N108" s="352">
        <f>K106+L106+M106</f>
        <v>0</v>
      </c>
      <c r="O108" s="351"/>
      <c r="P108" s="351"/>
      <c r="Q108" s="352">
        <f>O106+P106</f>
        <v>0</v>
      </c>
      <c r="IR108" t="s">
        <v>102</v>
      </c>
    </row>
    <row r="110" spans="1:18" ht="27.75" customHeight="1">
      <c r="A110" s="947" t="s">
        <v>97</v>
      </c>
      <c r="B110" s="947"/>
      <c r="C110" s="947"/>
      <c r="D110" s="947"/>
      <c r="E110" s="947"/>
      <c r="F110" s="947"/>
      <c r="G110" s="947"/>
      <c r="H110" s="947"/>
      <c r="I110" s="947"/>
      <c r="J110" s="947"/>
      <c r="K110" s="947"/>
      <c r="L110" s="947"/>
      <c r="M110" s="947"/>
      <c r="N110" s="947"/>
      <c r="O110" s="947"/>
      <c r="P110" s="947"/>
      <c r="Q110" s="947"/>
      <c r="R110" s="545"/>
    </row>
    <row r="111" spans="1:17" ht="19.5" customHeight="1" thickBot="1">
      <c r="A111" s="902" t="s">
        <v>98</v>
      </c>
      <c r="B111" s="902"/>
      <c r="C111" s="949" t="s">
        <v>103</v>
      </c>
      <c r="D111" s="949"/>
      <c r="E111" s="949"/>
      <c r="F111" s="546"/>
      <c r="G111" s="546"/>
      <c r="H111" s="546"/>
      <c r="I111" s="546"/>
      <c r="J111" s="546"/>
      <c r="K111" s="546"/>
      <c r="L111" s="546"/>
      <c r="M111" s="546"/>
      <c r="N111" s="546"/>
      <c r="O111" s="546"/>
      <c r="P111" s="546"/>
      <c r="Q111" s="546"/>
    </row>
    <row r="112" spans="1:17" ht="19.5" customHeight="1" thickBot="1">
      <c r="A112" s="904" t="s">
        <v>0</v>
      </c>
      <c r="B112" s="904" t="s">
        <v>1</v>
      </c>
      <c r="C112" s="907" t="s">
        <v>69</v>
      </c>
      <c r="D112" s="908"/>
      <c r="E112" s="908"/>
      <c r="F112" s="908"/>
      <c r="G112" s="908"/>
      <c r="H112" s="908"/>
      <c r="I112" s="908"/>
      <c r="J112" s="908"/>
      <c r="K112" s="909" t="s">
        <v>70</v>
      </c>
      <c r="L112" s="910"/>
      <c r="M112" s="910"/>
      <c r="N112" s="911"/>
      <c r="O112" s="910" t="s">
        <v>71</v>
      </c>
      <c r="P112" s="910"/>
      <c r="Q112" s="911"/>
    </row>
    <row r="113" spans="1:17" ht="18.75" customHeight="1" thickBot="1">
      <c r="A113" s="905"/>
      <c r="B113" s="905"/>
      <c r="C113" s="907" t="s">
        <v>40</v>
      </c>
      <c r="D113" s="908"/>
      <c r="E113" s="908"/>
      <c r="F113" s="908"/>
      <c r="G113" s="907" t="s">
        <v>41</v>
      </c>
      <c r="H113" s="908"/>
      <c r="I113" s="908"/>
      <c r="J113" s="908"/>
      <c r="K113" s="912"/>
      <c r="L113" s="913"/>
      <c r="M113" s="913"/>
      <c r="N113" s="914"/>
      <c r="O113" s="915"/>
      <c r="P113" s="915"/>
      <c r="Q113" s="916"/>
    </row>
    <row r="114" spans="1:17" ht="23.25" thickBot="1">
      <c r="A114" s="906"/>
      <c r="B114" s="906"/>
      <c r="C114" s="323" t="s">
        <v>72</v>
      </c>
      <c r="D114" s="323" t="s">
        <v>73</v>
      </c>
      <c r="E114" s="323" t="s">
        <v>74</v>
      </c>
      <c r="F114" s="140" t="s">
        <v>75</v>
      </c>
      <c r="G114" s="323" t="s">
        <v>72</v>
      </c>
      <c r="H114" s="323" t="s">
        <v>73</v>
      </c>
      <c r="I114" s="323" t="s">
        <v>74</v>
      </c>
      <c r="J114" s="323" t="s">
        <v>75</v>
      </c>
      <c r="K114" s="323" t="s">
        <v>72</v>
      </c>
      <c r="L114" s="323" t="s">
        <v>73</v>
      </c>
      <c r="M114" s="323" t="s">
        <v>74</v>
      </c>
      <c r="N114" s="323" t="s">
        <v>75</v>
      </c>
      <c r="O114" s="324" t="s">
        <v>76</v>
      </c>
      <c r="P114" s="323" t="s">
        <v>77</v>
      </c>
      <c r="Q114" s="323" t="s">
        <v>75</v>
      </c>
    </row>
    <row r="115" spans="1:17" ht="12.75">
      <c r="A115" s="194">
        <v>1</v>
      </c>
      <c r="B115" s="240" t="s">
        <v>2</v>
      </c>
      <c r="C115" s="326"/>
      <c r="D115" s="327"/>
      <c r="E115" s="327"/>
      <c r="F115" s="328">
        <f aca="true" t="shared" si="15" ref="F115:F141">C115+D115+E115</f>
        <v>0</v>
      </c>
      <c r="G115" s="329"/>
      <c r="H115" s="330"/>
      <c r="I115" s="331"/>
      <c r="J115" s="328">
        <f aca="true" t="shared" si="16" ref="J115:J141">G115+H115+I115</f>
        <v>0</v>
      </c>
      <c r="K115" s="329"/>
      <c r="L115" s="330"/>
      <c r="M115" s="331"/>
      <c r="N115" s="328">
        <f aca="true" t="shared" si="17" ref="N115:N141">K115+L115+M115</f>
        <v>0</v>
      </c>
      <c r="O115" s="332"/>
      <c r="P115" s="333"/>
      <c r="Q115" s="328">
        <f aca="true" t="shared" si="18" ref="Q115:Q141">O115+P115</f>
        <v>0</v>
      </c>
    </row>
    <row r="116" spans="1:17" ht="12.75">
      <c r="A116" s="45">
        <v>2</v>
      </c>
      <c r="B116" s="47" t="s">
        <v>3</v>
      </c>
      <c r="C116" s="326"/>
      <c r="D116" s="327"/>
      <c r="E116" s="327"/>
      <c r="F116" s="328">
        <f t="shared" si="15"/>
        <v>0</v>
      </c>
      <c r="G116" s="329"/>
      <c r="H116" s="330"/>
      <c r="I116" s="331"/>
      <c r="J116" s="328">
        <f t="shared" si="16"/>
        <v>0</v>
      </c>
      <c r="K116" s="329"/>
      <c r="L116" s="330"/>
      <c r="M116" s="331"/>
      <c r="N116" s="328">
        <f t="shared" si="17"/>
        <v>0</v>
      </c>
      <c r="O116" s="332"/>
      <c r="P116" s="333"/>
      <c r="Q116" s="328">
        <f t="shared" si="18"/>
        <v>0</v>
      </c>
    </row>
    <row r="117" spans="1:17" ht="12.75">
      <c r="A117" s="45">
        <v>3</v>
      </c>
      <c r="B117" s="47" t="s">
        <v>4</v>
      </c>
      <c r="C117" s="326"/>
      <c r="D117" s="327"/>
      <c r="E117" s="327"/>
      <c r="F117" s="328">
        <f t="shared" si="15"/>
        <v>0</v>
      </c>
      <c r="G117" s="329"/>
      <c r="H117" s="330"/>
      <c r="I117" s="331"/>
      <c r="J117" s="328">
        <f t="shared" si="16"/>
        <v>0</v>
      </c>
      <c r="K117" s="329"/>
      <c r="L117" s="330"/>
      <c r="M117" s="331"/>
      <c r="N117" s="328">
        <f t="shared" si="17"/>
        <v>0</v>
      </c>
      <c r="O117" s="332"/>
      <c r="P117" s="333"/>
      <c r="Q117" s="328">
        <f t="shared" si="18"/>
        <v>0</v>
      </c>
    </row>
    <row r="118" spans="1:17" ht="12.75">
      <c r="A118" s="45">
        <v>4</v>
      </c>
      <c r="B118" s="47" t="s">
        <v>5</v>
      </c>
      <c r="C118" s="326"/>
      <c r="D118" s="327"/>
      <c r="E118" s="327"/>
      <c r="F118" s="328">
        <f t="shared" si="15"/>
        <v>0</v>
      </c>
      <c r="G118" s="329"/>
      <c r="H118" s="330"/>
      <c r="I118" s="331"/>
      <c r="J118" s="328">
        <f t="shared" si="16"/>
        <v>0</v>
      </c>
      <c r="K118" s="329"/>
      <c r="L118" s="330"/>
      <c r="M118" s="331"/>
      <c r="N118" s="328">
        <f t="shared" si="17"/>
        <v>0</v>
      </c>
      <c r="O118" s="332"/>
      <c r="P118" s="333"/>
      <c r="Q118" s="328">
        <f t="shared" si="18"/>
        <v>0</v>
      </c>
    </row>
    <row r="119" spans="1:17" ht="12.75">
      <c r="A119" s="45">
        <v>5</v>
      </c>
      <c r="B119" s="47" t="s">
        <v>6</v>
      </c>
      <c r="C119" s="326"/>
      <c r="D119" s="327"/>
      <c r="E119" s="327"/>
      <c r="F119" s="328">
        <f t="shared" si="15"/>
        <v>0</v>
      </c>
      <c r="G119" s="329"/>
      <c r="H119" s="330"/>
      <c r="I119" s="331"/>
      <c r="J119" s="328">
        <f t="shared" si="16"/>
        <v>0</v>
      </c>
      <c r="K119" s="329"/>
      <c r="L119" s="330"/>
      <c r="M119" s="331"/>
      <c r="N119" s="328">
        <f t="shared" si="17"/>
        <v>0</v>
      </c>
      <c r="O119" s="332"/>
      <c r="P119" s="333"/>
      <c r="Q119" s="328">
        <f t="shared" si="18"/>
        <v>0</v>
      </c>
    </row>
    <row r="120" spans="1:17" ht="12.75">
      <c r="A120" s="45">
        <v>6</v>
      </c>
      <c r="B120" s="47" t="s">
        <v>7</v>
      </c>
      <c r="C120" s="326"/>
      <c r="D120" s="327"/>
      <c r="E120" s="327"/>
      <c r="F120" s="328">
        <f t="shared" si="15"/>
        <v>0</v>
      </c>
      <c r="G120" s="329"/>
      <c r="H120" s="330"/>
      <c r="I120" s="331"/>
      <c r="J120" s="328">
        <f t="shared" si="16"/>
        <v>0</v>
      </c>
      <c r="K120" s="329"/>
      <c r="L120" s="330"/>
      <c r="M120" s="331"/>
      <c r="N120" s="328">
        <f t="shared" si="17"/>
        <v>0</v>
      </c>
      <c r="O120" s="332"/>
      <c r="P120" s="333"/>
      <c r="Q120" s="328">
        <f t="shared" si="18"/>
        <v>0</v>
      </c>
    </row>
    <row r="121" spans="1:17" ht="12.75">
      <c r="A121" s="45">
        <v>7</v>
      </c>
      <c r="B121" s="47" t="s">
        <v>8</v>
      </c>
      <c r="C121" s="326"/>
      <c r="D121" s="327"/>
      <c r="E121" s="327"/>
      <c r="F121" s="328">
        <f t="shared" si="15"/>
        <v>0</v>
      </c>
      <c r="G121" s="329"/>
      <c r="H121" s="330"/>
      <c r="I121" s="331"/>
      <c r="J121" s="328">
        <f t="shared" si="16"/>
        <v>0</v>
      </c>
      <c r="K121" s="329"/>
      <c r="L121" s="330"/>
      <c r="M121" s="331"/>
      <c r="N121" s="328">
        <f t="shared" si="17"/>
        <v>0</v>
      </c>
      <c r="O121" s="332"/>
      <c r="P121" s="333"/>
      <c r="Q121" s="328">
        <f t="shared" si="18"/>
        <v>0</v>
      </c>
    </row>
    <row r="122" spans="1:17" ht="12.75">
      <c r="A122" s="45">
        <v>8</v>
      </c>
      <c r="B122" s="47" t="s">
        <v>9</v>
      </c>
      <c r="C122" s="326"/>
      <c r="D122" s="327"/>
      <c r="E122" s="327"/>
      <c r="F122" s="328">
        <f t="shared" si="15"/>
        <v>0</v>
      </c>
      <c r="G122" s="329"/>
      <c r="H122" s="330"/>
      <c r="I122" s="331"/>
      <c r="J122" s="328">
        <f t="shared" si="16"/>
        <v>0</v>
      </c>
      <c r="K122" s="329"/>
      <c r="L122" s="330"/>
      <c r="M122" s="331"/>
      <c r="N122" s="328">
        <f t="shared" si="17"/>
        <v>0</v>
      </c>
      <c r="O122" s="332"/>
      <c r="P122" s="333"/>
      <c r="Q122" s="328">
        <f t="shared" si="18"/>
        <v>0</v>
      </c>
    </row>
    <row r="123" spans="1:17" ht="12.75">
      <c r="A123" s="45">
        <v>9</v>
      </c>
      <c r="B123" s="47" t="s">
        <v>10</v>
      </c>
      <c r="C123" s="326"/>
      <c r="D123" s="327"/>
      <c r="E123" s="327"/>
      <c r="F123" s="328">
        <f t="shared" si="15"/>
        <v>0</v>
      </c>
      <c r="G123" s="329"/>
      <c r="H123" s="330"/>
      <c r="I123" s="331"/>
      <c r="J123" s="328">
        <f t="shared" si="16"/>
        <v>0</v>
      </c>
      <c r="K123" s="329"/>
      <c r="L123" s="330"/>
      <c r="M123" s="331"/>
      <c r="N123" s="328">
        <f t="shared" si="17"/>
        <v>0</v>
      </c>
      <c r="O123" s="332"/>
      <c r="P123" s="333"/>
      <c r="Q123" s="328">
        <f t="shared" si="18"/>
        <v>0</v>
      </c>
    </row>
    <row r="124" spans="1:17" ht="12.75">
      <c r="A124" s="45">
        <v>10</v>
      </c>
      <c r="B124" s="47" t="s">
        <v>11</v>
      </c>
      <c r="C124" s="326"/>
      <c r="D124" s="327"/>
      <c r="E124" s="327"/>
      <c r="F124" s="328">
        <f t="shared" si="15"/>
        <v>0</v>
      </c>
      <c r="G124" s="329"/>
      <c r="H124" s="330"/>
      <c r="I124" s="331"/>
      <c r="J124" s="328">
        <f t="shared" si="16"/>
        <v>0</v>
      </c>
      <c r="K124" s="329"/>
      <c r="L124" s="330"/>
      <c r="M124" s="331"/>
      <c r="N124" s="328">
        <f t="shared" si="17"/>
        <v>0</v>
      </c>
      <c r="O124" s="332"/>
      <c r="P124" s="333"/>
      <c r="Q124" s="328">
        <f t="shared" si="18"/>
        <v>0</v>
      </c>
    </row>
    <row r="125" spans="1:17" ht="12.75">
      <c r="A125" s="45">
        <v>11</v>
      </c>
      <c r="B125" s="47" t="s">
        <v>12</v>
      </c>
      <c r="C125" s="326"/>
      <c r="D125" s="327"/>
      <c r="E125" s="327"/>
      <c r="F125" s="328">
        <f t="shared" si="15"/>
        <v>0</v>
      </c>
      <c r="G125" s="329"/>
      <c r="H125" s="330"/>
      <c r="I125" s="331"/>
      <c r="J125" s="328">
        <f t="shared" si="16"/>
        <v>0</v>
      </c>
      <c r="K125" s="329"/>
      <c r="L125" s="330"/>
      <c r="M125" s="331"/>
      <c r="N125" s="328">
        <f t="shared" si="17"/>
        <v>0</v>
      </c>
      <c r="O125" s="332"/>
      <c r="P125" s="333"/>
      <c r="Q125" s="328">
        <f t="shared" si="18"/>
        <v>0</v>
      </c>
    </row>
    <row r="126" spans="1:17" ht="12.75">
      <c r="A126" s="45">
        <v>12</v>
      </c>
      <c r="B126" s="47" t="s">
        <v>13</v>
      </c>
      <c r="C126" s="326"/>
      <c r="D126" s="327"/>
      <c r="E126" s="327"/>
      <c r="F126" s="328">
        <f t="shared" si="15"/>
        <v>0</v>
      </c>
      <c r="G126" s="329"/>
      <c r="H126" s="330"/>
      <c r="I126" s="331"/>
      <c r="J126" s="328">
        <f t="shared" si="16"/>
        <v>0</v>
      </c>
      <c r="K126" s="329"/>
      <c r="L126" s="330"/>
      <c r="M126" s="331"/>
      <c r="N126" s="328">
        <f t="shared" si="17"/>
        <v>0</v>
      </c>
      <c r="O126" s="332"/>
      <c r="P126" s="333"/>
      <c r="Q126" s="328">
        <f t="shared" si="18"/>
        <v>0</v>
      </c>
    </row>
    <row r="127" spans="1:17" ht="12.75">
      <c r="A127" s="45">
        <v>13</v>
      </c>
      <c r="B127" s="47" t="s">
        <v>14</v>
      </c>
      <c r="C127" s="326"/>
      <c r="D127" s="327"/>
      <c r="E127" s="327"/>
      <c r="F127" s="328">
        <f t="shared" si="15"/>
        <v>0</v>
      </c>
      <c r="G127" s="329"/>
      <c r="H127" s="330"/>
      <c r="I127" s="331"/>
      <c r="J127" s="328">
        <f t="shared" si="16"/>
        <v>0</v>
      </c>
      <c r="K127" s="329"/>
      <c r="L127" s="330"/>
      <c r="M127" s="331"/>
      <c r="N127" s="328">
        <f t="shared" si="17"/>
        <v>0</v>
      </c>
      <c r="O127" s="332"/>
      <c r="P127" s="333"/>
      <c r="Q127" s="328">
        <f t="shared" si="18"/>
        <v>0</v>
      </c>
    </row>
    <row r="128" spans="1:17" ht="12.75">
      <c r="A128" s="45">
        <v>14</v>
      </c>
      <c r="B128" s="47" t="s">
        <v>15</v>
      </c>
      <c r="C128" s="326"/>
      <c r="D128" s="327"/>
      <c r="E128" s="327"/>
      <c r="F128" s="328">
        <f t="shared" si="15"/>
        <v>0</v>
      </c>
      <c r="G128" s="329"/>
      <c r="H128" s="330"/>
      <c r="I128" s="331"/>
      <c r="J128" s="328">
        <f t="shared" si="16"/>
        <v>0</v>
      </c>
      <c r="K128" s="329"/>
      <c r="L128" s="330"/>
      <c r="M128" s="331"/>
      <c r="N128" s="328">
        <f t="shared" si="17"/>
        <v>0</v>
      </c>
      <c r="O128" s="332"/>
      <c r="P128" s="333"/>
      <c r="Q128" s="328">
        <f t="shared" si="18"/>
        <v>0</v>
      </c>
    </row>
    <row r="129" spans="1:17" ht="12.75">
      <c r="A129" s="45">
        <v>15</v>
      </c>
      <c r="B129" s="47" t="s">
        <v>16</v>
      </c>
      <c r="C129" s="336"/>
      <c r="D129" s="337"/>
      <c r="E129" s="331"/>
      <c r="F129" s="328">
        <f t="shared" si="15"/>
        <v>0</v>
      </c>
      <c r="G129" s="329"/>
      <c r="H129" s="330"/>
      <c r="I129" s="331"/>
      <c r="J129" s="328">
        <f t="shared" si="16"/>
        <v>0</v>
      </c>
      <c r="K129" s="329"/>
      <c r="L129" s="330"/>
      <c r="M129" s="331"/>
      <c r="N129" s="328">
        <f t="shared" si="17"/>
        <v>0</v>
      </c>
      <c r="O129" s="332"/>
      <c r="P129" s="333"/>
      <c r="Q129" s="328">
        <f t="shared" si="18"/>
        <v>0</v>
      </c>
    </row>
    <row r="130" spans="1:17" ht="12.75">
      <c r="A130" s="45">
        <v>16</v>
      </c>
      <c r="B130" s="47" t="s">
        <v>17</v>
      </c>
      <c r="C130" s="338"/>
      <c r="D130" s="339"/>
      <c r="E130" s="340"/>
      <c r="F130" s="328">
        <f t="shared" si="15"/>
        <v>0</v>
      </c>
      <c r="G130" s="338"/>
      <c r="H130" s="339"/>
      <c r="I130" s="340"/>
      <c r="J130" s="328">
        <f t="shared" si="16"/>
        <v>0</v>
      </c>
      <c r="K130" s="338"/>
      <c r="L130" s="339"/>
      <c r="M130" s="340"/>
      <c r="N130" s="328">
        <f t="shared" si="17"/>
        <v>0</v>
      </c>
      <c r="O130" s="332"/>
      <c r="P130" s="333"/>
      <c r="Q130" s="328">
        <f t="shared" si="18"/>
        <v>0</v>
      </c>
    </row>
    <row r="131" spans="1:17" ht="12.75">
      <c r="A131" s="45">
        <v>17</v>
      </c>
      <c r="B131" s="47" t="s">
        <v>18</v>
      </c>
      <c r="C131" s="326"/>
      <c r="D131" s="327"/>
      <c r="E131" s="327"/>
      <c r="F131" s="328">
        <f t="shared" si="15"/>
        <v>0</v>
      </c>
      <c r="G131" s="329"/>
      <c r="H131" s="330"/>
      <c r="I131" s="331"/>
      <c r="J131" s="328">
        <f t="shared" si="16"/>
        <v>0</v>
      </c>
      <c r="K131" s="329"/>
      <c r="L131" s="330"/>
      <c r="M131" s="331"/>
      <c r="N131" s="328">
        <f t="shared" si="17"/>
        <v>0</v>
      </c>
      <c r="O131" s="332"/>
      <c r="P131" s="333"/>
      <c r="Q131" s="328">
        <f t="shared" si="18"/>
        <v>0</v>
      </c>
    </row>
    <row r="132" spans="1:17" ht="12.75">
      <c r="A132" s="45">
        <v>18</v>
      </c>
      <c r="B132" s="47" t="s">
        <v>19</v>
      </c>
      <c r="C132" s="326"/>
      <c r="D132" s="327"/>
      <c r="E132" s="327"/>
      <c r="F132" s="328">
        <f t="shared" si="15"/>
        <v>0</v>
      </c>
      <c r="G132" s="329"/>
      <c r="H132" s="330"/>
      <c r="I132" s="331"/>
      <c r="J132" s="328">
        <f t="shared" si="16"/>
        <v>0</v>
      </c>
      <c r="K132" s="329"/>
      <c r="L132" s="330"/>
      <c r="M132" s="331"/>
      <c r="N132" s="328">
        <f t="shared" si="17"/>
        <v>0</v>
      </c>
      <c r="O132" s="332"/>
      <c r="P132" s="333"/>
      <c r="Q132" s="328">
        <f t="shared" si="18"/>
        <v>0</v>
      </c>
    </row>
    <row r="133" spans="1:17" ht="12.75">
      <c r="A133" s="45">
        <v>19</v>
      </c>
      <c r="B133" s="47" t="s">
        <v>20</v>
      </c>
      <c r="C133" s="326"/>
      <c r="D133" s="327"/>
      <c r="E133" s="327"/>
      <c r="F133" s="328">
        <f t="shared" si="15"/>
        <v>0</v>
      </c>
      <c r="G133" s="329"/>
      <c r="H133" s="330"/>
      <c r="I133" s="331"/>
      <c r="J133" s="328">
        <f t="shared" si="16"/>
        <v>0</v>
      </c>
      <c r="K133" s="329"/>
      <c r="L133" s="330"/>
      <c r="M133" s="331"/>
      <c r="N133" s="328">
        <f t="shared" si="17"/>
        <v>0</v>
      </c>
      <c r="O133" s="332"/>
      <c r="P133" s="333"/>
      <c r="Q133" s="328">
        <f t="shared" si="18"/>
        <v>0</v>
      </c>
    </row>
    <row r="134" spans="1:17" ht="12.75">
      <c r="A134" s="45">
        <v>20</v>
      </c>
      <c r="B134" s="47" t="s">
        <v>21</v>
      </c>
      <c r="C134" s="326"/>
      <c r="D134" s="327"/>
      <c r="E134" s="327"/>
      <c r="F134" s="328">
        <f t="shared" si="15"/>
        <v>0</v>
      </c>
      <c r="G134" s="329"/>
      <c r="H134" s="330"/>
      <c r="I134" s="331"/>
      <c r="J134" s="328">
        <f t="shared" si="16"/>
        <v>0</v>
      </c>
      <c r="K134" s="329"/>
      <c r="L134" s="330"/>
      <c r="M134" s="331"/>
      <c r="N134" s="328">
        <f t="shared" si="17"/>
        <v>0</v>
      </c>
      <c r="O134" s="332"/>
      <c r="P134" s="333"/>
      <c r="Q134" s="328">
        <f t="shared" si="18"/>
        <v>0</v>
      </c>
    </row>
    <row r="135" spans="1:17" ht="12.75">
      <c r="A135" s="45">
        <v>21</v>
      </c>
      <c r="B135" s="47" t="s">
        <v>22</v>
      </c>
      <c r="C135" s="326"/>
      <c r="D135" s="327"/>
      <c r="E135" s="327"/>
      <c r="F135" s="328">
        <f t="shared" si="15"/>
        <v>0</v>
      </c>
      <c r="G135" s="329"/>
      <c r="H135" s="330"/>
      <c r="I135" s="331"/>
      <c r="J135" s="328">
        <f t="shared" si="16"/>
        <v>0</v>
      </c>
      <c r="K135" s="329"/>
      <c r="L135" s="330"/>
      <c r="M135" s="331"/>
      <c r="N135" s="328">
        <f t="shared" si="17"/>
        <v>0</v>
      </c>
      <c r="O135" s="332"/>
      <c r="P135" s="333"/>
      <c r="Q135" s="328">
        <f t="shared" si="18"/>
        <v>0</v>
      </c>
    </row>
    <row r="136" spans="1:17" ht="12.75">
      <c r="A136" s="45">
        <v>22</v>
      </c>
      <c r="B136" s="47" t="s">
        <v>23</v>
      </c>
      <c r="C136" s="326"/>
      <c r="D136" s="327"/>
      <c r="E136" s="327"/>
      <c r="F136" s="328">
        <f t="shared" si="15"/>
        <v>0</v>
      </c>
      <c r="G136" s="329"/>
      <c r="H136" s="330"/>
      <c r="I136" s="331"/>
      <c r="J136" s="328">
        <f t="shared" si="16"/>
        <v>0</v>
      </c>
      <c r="K136" s="329"/>
      <c r="L136" s="330"/>
      <c r="M136" s="331"/>
      <c r="N136" s="328">
        <f t="shared" si="17"/>
        <v>0</v>
      </c>
      <c r="O136" s="332"/>
      <c r="P136" s="333"/>
      <c r="Q136" s="328">
        <f t="shared" si="18"/>
        <v>0</v>
      </c>
    </row>
    <row r="137" spans="1:17" ht="12.75">
      <c r="A137" s="45">
        <v>23</v>
      </c>
      <c r="B137" s="47" t="s">
        <v>24</v>
      </c>
      <c r="C137" s="326"/>
      <c r="D137" s="327"/>
      <c r="E137" s="327"/>
      <c r="F137" s="328">
        <f t="shared" si="15"/>
        <v>0</v>
      </c>
      <c r="G137" s="329"/>
      <c r="H137" s="330"/>
      <c r="I137" s="331"/>
      <c r="J137" s="328">
        <f t="shared" si="16"/>
        <v>0</v>
      </c>
      <c r="K137" s="329"/>
      <c r="L137" s="330"/>
      <c r="M137" s="331"/>
      <c r="N137" s="328">
        <f t="shared" si="17"/>
        <v>0</v>
      </c>
      <c r="O137" s="332"/>
      <c r="P137" s="333"/>
      <c r="Q137" s="328">
        <f t="shared" si="18"/>
        <v>0</v>
      </c>
    </row>
    <row r="138" spans="1:17" ht="12.75">
      <c r="A138" s="45">
        <v>24</v>
      </c>
      <c r="B138" s="47" t="s">
        <v>25</v>
      </c>
      <c r="C138" s="326"/>
      <c r="D138" s="327"/>
      <c r="E138" s="327"/>
      <c r="F138" s="328">
        <f t="shared" si="15"/>
        <v>0</v>
      </c>
      <c r="G138" s="329"/>
      <c r="H138" s="330"/>
      <c r="I138" s="331"/>
      <c r="J138" s="328">
        <f t="shared" si="16"/>
        <v>0</v>
      </c>
      <c r="K138" s="329"/>
      <c r="L138" s="330"/>
      <c r="M138" s="331"/>
      <c r="N138" s="328">
        <f t="shared" si="17"/>
        <v>0</v>
      </c>
      <c r="O138" s="332"/>
      <c r="P138" s="333"/>
      <c r="Q138" s="328">
        <f t="shared" si="18"/>
        <v>0</v>
      </c>
    </row>
    <row r="139" spans="1:17" ht="12.75">
      <c r="A139" s="45">
        <v>25</v>
      </c>
      <c r="B139" s="47" t="s">
        <v>26</v>
      </c>
      <c r="C139" s="326"/>
      <c r="D139" s="327"/>
      <c r="E139" s="327"/>
      <c r="F139" s="328">
        <f t="shared" si="15"/>
        <v>0</v>
      </c>
      <c r="G139" s="329"/>
      <c r="H139" s="330"/>
      <c r="I139" s="331"/>
      <c r="J139" s="328">
        <f t="shared" si="16"/>
        <v>0</v>
      </c>
      <c r="K139" s="329"/>
      <c r="L139" s="330"/>
      <c r="M139" s="331"/>
      <c r="N139" s="328">
        <f t="shared" si="17"/>
        <v>0</v>
      </c>
      <c r="O139" s="332"/>
      <c r="P139" s="333"/>
      <c r="Q139" s="328">
        <f t="shared" si="18"/>
        <v>0</v>
      </c>
    </row>
    <row r="140" spans="1:18" ht="12.75">
      <c r="A140" s="188">
        <v>26</v>
      </c>
      <c r="B140" s="49" t="s">
        <v>78</v>
      </c>
      <c r="C140" s="341"/>
      <c r="D140" s="342"/>
      <c r="E140" s="343"/>
      <c r="F140" s="328">
        <f t="shared" si="15"/>
        <v>0</v>
      </c>
      <c r="G140" s="341"/>
      <c r="H140" s="342"/>
      <c r="I140" s="343"/>
      <c r="J140" s="328">
        <f t="shared" si="16"/>
        <v>0</v>
      </c>
      <c r="K140" s="341"/>
      <c r="L140" s="342"/>
      <c r="M140" s="343"/>
      <c r="N140" s="328">
        <f t="shared" si="17"/>
        <v>0</v>
      </c>
      <c r="O140" s="344"/>
      <c r="P140" s="345"/>
      <c r="Q140" s="328">
        <f t="shared" si="18"/>
        <v>0</v>
      </c>
      <c r="R140" s="553"/>
    </row>
    <row r="141" spans="1:17" ht="17.25" customHeight="1" thickBot="1">
      <c r="A141" s="148">
        <v>27</v>
      </c>
      <c r="B141" s="59" t="s">
        <v>52</v>
      </c>
      <c r="C141" s="341"/>
      <c r="D141" s="342"/>
      <c r="E141" s="343"/>
      <c r="F141" s="346">
        <f t="shared" si="15"/>
        <v>0</v>
      </c>
      <c r="G141" s="341"/>
      <c r="H141" s="342"/>
      <c r="I141" s="343"/>
      <c r="J141" s="346">
        <f t="shared" si="16"/>
        <v>0</v>
      </c>
      <c r="K141" s="341"/>
      <c r="L141" s="342"/>
      <c r="M141" s="343"/>
      <c r="N141" s="346">
        <f t="shared" si="17"/>
        <v>0</v>
      </c>
      <c r="O141" s="344"/>
      <c r="P141" s="345"/>
      <c r="Q141" s="346">
        <f t="shared" si="18"/>
        <v>0</v>
      </c>
    </row>
    <row r="142" spans="1:17" ht="16.5" thickBot="1">
      <c r="A142" s="917" t="s">
        <v>79</v>
      </c>
      <c r="B142" s="918"/>
      <c r="C142" s="348">
        <f aca="true" t="shared" si="19" ref="C142:M142">SUM(C115:C141)</f>
        <v>0</v>
      </c>
      <c r="D142" s="349">
        <f t="shared" si="19"/>
        <v>0</v>
      </c>
      <c r="E142" s="349">
        <f t="shared" si="19"/>
        <v>0</v>
      </c>
      <c r="F142" s="554">
        <f t="shared" si="19"/>
        <v>0</v>
      </c>
      <c r="G142" s="349">
        <f t="shared" si="19"/>
        <v>0</v>
      </c>
      <c r="H142" s="349">
        <f t="shared" si="19"/>
        <v>0</v>
      </c>
      <c r="I142" s="349">
        <f t="shared" si="19"/>
        <v>0</v>
      </c>
      <c r="J142" s="349">
        <f t="shared" si="19"/>
        <v>0</v>
      </c>
      <c r="K142" s="349">
        <f t="shared" si="19"/>
        <v>0</v>
      </c>
      <c r="L142" s="349">
        <f t="shared" si="19"/>
        <v>0</v>
      </c>
      <c r="M142" s="349">
        <f t="shared" si="19"/>
        <v>0</v>
      </c>
      <c r="N142" s="349">
        <f>K142+L142+M142</f>
        <v>0</v>
      </c>
      <c r="O142" s="349">
        <f>SUM(O115:O141)</f>
        <v>0</v>
      </c>
      <c r="P142" s="349">
        <f>SUM(P115:P141)</f>
        <v>0</v>
      </c>
      <c r="Q142" s="353">
        <f>SUM(Q115:Q141)</f>
        <v>0</v>
      </c>
    </row>
    <row r="143" ht="12" customHeight="1">
      <c r="R143" s="555"/>
    </row>
    <row r="144" spans="5:17" ht="15.75">
      <c r="E144" s="351"/>
      <c r="F144" s="352">
        <f>C142+D142+E142</f>
        <v>0</v>
      </c>
      <c r="G144" s="351"/>
      <c r="H144" s="351"/>
      <c r="I144" s="351"/>
      <c r="J144" s="352">
        <f>G142+H142+I142</f>
        <v>0</v>
      </c>
      <c r="K144" s="351"/>
      <c r="L144" s="351"/>
      <c r="M144" s="351"/>
      <c r="N144" s="352">
        <f>K142+L142+M142</f>
        <v>0</v>
      </c>
      <c r="O144" s="351"/>
      <c r="P144" s="351"/>
      <c r="Q144" s="352">
        <f>O142+P142</f>
        <v>0</v>
      </c>
    </row>
    <row r="145" spans="5:17" ht="15"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</row>
    <row r="146" spans="1:18" ht="28.5" customHeight="1">
      <c r="A146" s="947" t="s">
        <v>97</v>
      </c>
      <c r="B146" s="947"/>
      <c r="C146" s="947"/>
      <c r="D146" s="947"/>
      <c r="E146" s="947"/>
      <c r="F146" s="947"/>
      <c r="G146" s="947"/>
      <c r="H146" s="947"/>
      <c r="I146" s="947"/>
      <c r="J146" s="947"/>
      <c r="K146" s="947"/>
      <c r="L146" s="947"/>
      <c r="M146" s="947"/>
      <c r="N146" s="947"/>
      <c r="O146" s="947"/>
      <c r="P146" s="947"/>
      <c r="Q146" s="947"/>
      <c r="R146" s="556"/>
    </row>
    <row r="147" spans="1:17" ht="15.75" customHeight="1" thickBot="1">
      <c r="A147" s="902" t="s">
        <v>98</v>
      </c>
      <c r="B147" s="902"/>
      <c r="C147" s="949" t="s">
        <v>123</v>
      </c>
      <c r="D147" s="949"/>
      <c r="E147" s="949"/>
      <c r="F147" s="949"/>
      <c r="G147" s="546"/>
      <c r="H147" s="546"/>
      <c r="I147" s="546"/>
      <c r="J147" s="546"/>
      <c r="K147" s="546"/>
      <c r="L147" s="546"/>
      <c r="M147" s="546"/>
      <c r="N147" s="546"/>
      <c r="O147" s="546"/>
      <c r="P147" s="546"/>
      <c r="Q147" s="546"/>
    </row>
    <row r="148" spans="1:17" ht="13.5" thickBot="1">
      <c r="A148" s="904" t="s">
        <v>0</v>
      </c>
      <c r="B148" s="904" t="s">
        <v>1</v>
      </c>
      <c r="C148" s="907" t="s">
        <v>69</v>
      </c>
      <c r="D148" s="908"/>
      <c r="E148" s="908"/>
      <c r="F148" s="908"/>
      <c r="G148" s="908"/>
      <c r="H148" s="908"/>
      <c r="I148" s="908"/>
      <c r="J148" s="908"/>
      <c r="K148" s="909" t="s">
        <v>70</v>
      </c>
      <c r="L148" s="910"/>
      <c r="M148" s="910"/>
      <c r="N148" s="911"/>
      <c r="O148" s="910" t="s">
        <v>71</v>
      </c>
      <c r="P148" s="910"/>
      <c r="Q148" s="911"/>
    </row>
    <row r="149" spans="1:17" ht="20.25" customHeight="1" thickBot="1">
      <c r="A149" s="905"/>
      <c r="B149" s="905"/>
      <c r="C149" s="907" t="s">
        <v>40</v>
      </c>
      <c r="D149" s="908"/>
      <c r="E149" s="908"/>
      <c r="F149" s="908"/>
      <c r="G149" s="907" t="s">
        <v>41</v>
      </c>
      <c r="H149" s="908"/>
      <c r="I149" s="908"/>
      <c r="J149" s="908"/>
      <c r="K149" s="912"/>
      <c r="L149" s="913"/>
      <c r="M149" s="913"/>
      <c r="N149" s="914"/>
      <c r="O149" s="915"/>
      <c r="P149" s="915"/>
      <c r="Q149" s="916"/>
    </row>
    <row r="150" spans="1:17" ht="23.25" thickBot="1">
      <c r="A150" s="906"/>
      <c r="B150" s="912"/>
      <c r="C150" s="354" t="s">
        <v>72</v>
      </c>
      <c r="D150" s="355" t="s">
        <v>73</v>
      </c>
      <c r="E150" s="355" t="s">
        <v>74</v>
      </c>
      <c r="F150" s="356" t="s">
        <v>75</v>
      </c>
      <c r="G150" s="620" t="s">
        <v>72</v>
      </c>
      <c r="H150" s="738" t="s">
        <v>73</v>
      </c>
      <c r="I150" s="355" t="s">
        <v>74</v>
      </c>
      <c r="J150" s="356" t="s">
        <v>75</v>
      </c>
      <c r="K150" s="322" t="s">
        <v>72</v>
      </c>
      <c r="L150" s="738" t="s">
        <v>73</v>
      </c>
      <c r="M150" s="738" t="s">
        <v>74</v>
      </c>
      <c r="N150" s="356" t="s">
        <v>75</v>
      </c>
      <c r="O150" s="620" t="s">
        <v>76</v>
      </c>
      <c r="P150" s="738" t="s">
        <v>77</v>
      </c>
      <c r="Q150" s="356" t="s">
        <v>75</v>
      </c>
    </row>
    <row r="151" spans="1:21" ht="12.75">
      <c r="A151" s="192">
        <v>1</v>
      </c>
      <c r="B151" s="214" t="s">
        <v>2</v>
      </c>
      <c r="C151" s="358">
        <v>258</v>
      </c>
      <c r="D151" s="359">
        <v>81</v>
      </c>
      <c r="E151" s="359">
        <v>38</v>
      </c>
      <c r="F151" s="360">
        <v>377</v>
      </c>
      <c r="G151" s="358">
        <v>146</v>
      </c>
      <c r="H151" s="359">
        <v>24</v>
      </c>
      <c r="I151" s="359">
        <v>2</v>
      </c>
      <c r="J151" s="360">
        <v>172</v>
      </c>
      <c r="K151" s="358">
        <v>48</v>
      </c>
      <c r="L151" s="359">
        <v>4</v>
      </c>
      <c r="M151" s="359">
        <v>0</v>
      </c>
      <c r="N151" s="360">
        <v>52</v>
      </c>
      <c r="O151" s="361">
        <v>436</v>
      </c>
      <c r="P151" s="557">
        <v>165</v>
      </c>
      <c r="Q151" s="360">
        <v>601</v>
      </c>
      <c r="R151" s="176" t="s">
        <v>60</v>
      </c>
      <c r="S151" s="336"/>
      <c r="T151" s="336"/>
      <c r="U151" s="558"/>
    </row>
    <row r="152" spans="1:21" ht="12.75">
      <c r="A152" s="194"/>
      <c r="B152" s="160"/>
      <c r="C152" s="391">
        <v>262</v>
      </c>
      <c r="D152" s="392">
        <v>81</v>
      </c>
      <c r="E152" s="392">
        <v>38</v>
      </c>
      <c r="F152" s="393">
        <v>381</v>
      </c>
      <c r="G152" s="368">
        <v>141</v>
      </c>
      <c r="H152" s="330">
        <v>24</v>
      </c>
      <c r="I152" s="330">
        <v>2</v>
      </c>
      <c r="J152" s="393">
        <v>167</v>
      </c>
      <c r="K152" s="368">
        <v>48</v>
      </c>
      <c r="L152" s="330">
        <v>4</v>
      </c>
      <c r="M152" s="330">
        <v>0</v>
      </c>
      <c r="N152" s="393">
        <v>52</v>
      </c>
      <c r="O152" s="370">
        <v>436</v>
      </c>
      <c r="P152" s="559">
        <v>164</v>
      </c>
      <c r="Q152" s="393">
        <v>600</v>
      </c>
      <c r="R152" s="177" t="s">
        <v>61</v>
      </c>
      <c r="S152" s="336"/>
      <c r="T152" s="336"/>
      <c r="U152" s="558"/>
    </row>
    <row r="153" spans="1:21" ht="13.5" thickBot="1">
      <c r="A153" s="507"/>
      <c r="B153" s="215"/>
      <c r="C153" s="397">
        <f>C151/C152</f>
        <v>0.9847328244274809</v>
      </c>
      <c r="D153" s="398">
        <f aca="true" t="shared" si="20" ref="D153:Q153">D152/D151</f>
        <v>1</v>
      </c>
      <c r="E153" s="398">
        <f t="shared" si="20"/>
        <v>1</v>
      </c>
      <c r="F153" s="227">
        <f>F151/F152</f>
        <v>0.989501312335958</v>
      </c>
      <c r="G153" s="397">
        <f t="shared" si="20"/>
        <v>0.9657534246575342</v>
      </c>
      <c r="H153" s="398">
        <f t="shared" si="20"/>
        <v>1</v>
      </c>
      <c r="I153" s="398">
        <f t="shared" si="20"/>
        <v>1</v>
      </c>
      <c r="J153" s="227">
        <f t="shared" si="20"/>
        <v>0.9709302325581395</v>
      </c>
      <c r="K153" s="397">
        <f t="shared" si="20"/>
        <v>1</v>
      </c>
      <c r="L153" s="398">
        <f t="shared" si="20"/>
        <v>1</v>
      </c>
      <c r="M153" s="398">
        <v>1</v>
      </c>
      <c r="N153" s="227">
        <f t="shared" si="20"/>
        <v>1</v>
      </c>
      <c r="O153" s="397">
        <f t="shared" si="20"/>
        <v>1</v>
      </c>
      <c r="P153" s="398">
        <f t="shared" si="20"/>
        <v>0.9939393939393939</v>
      </c>
      <c r="Q153" s="227">
        <f t="shared" si="20"/>
        <v>0.9983361064891847</v>
      </c>
      <c r="R153" s="178" t="s">
        <v>62</v>
      </c>
      <c r="S153" s="336"/>
      <c r="T153" s="336"/>
      <c r="U153" s="558"/>
    </row>
    <row r="154" spans="1:21" ht="12.75">
      <c r="A154" s="192">
        <v>2</v>
      </c>
      <c r="B154" s="214" t="s">
        <v>3</v>
      </c>
      <c r="C154" s="358">
        <v>302</v>
      </c>
      <c r="D154" s="359">
        <v>101</v>
      </c>
      <c r="E154" s="359">
        <v>41</v>
      </c>
      <c r="F154" s="360">
        <v>444</v>
      </c>
      <c r="G154" s="358">
        <v>72</v>
      </c>
      <c r="H154" s="359">
        <v>19</v>
      </c>
      <c r="I154" s="359">
        <v>3</v>
      </c>
      <c r="J154" s="360">
        <v>94</v>
      </c>
      <c r="K154" s="358">
        <v>84</v>
      </c>
      <c r="L154" s="359">
        <v>5</v>
      </c>
      <c r="M154" s="359">
        <v>3</v>
      </c>
      <c r="N154" s="360">
        <v>92</v>
      </c>
      <c r="O154" s="361">
        <v>469</v>
      </c>
      <c r="P154" s="557">
        <v>161</v>
      </c>
      <c r="Q154" s="360">
        <v>630</v>
      </c>
      <c r="R154" s="176" t="s">
        <v>60</v>
      </c>
      <c r="S154" s="336"/>
      <c r="T154" s="336"/>
      <c r="U154" s="558"/>
    </row>
    <row r="155" spans="1:21" ht="12.75">
      <c r="A155" s="45"/>
      <c r="B155" s="160"/>
      <c r="C155" s="391">
        <v>301</v>
      </c>
      <c r="D155" s="392">
        <v>101</v>
      </c>
      <c r="E155" s="392">
        <v>41</v>
      </c>
      <c r="F155" s="393">
        <v>443</v>
      </c>
      <c r="G155" s="368">
        <v>72</v>
      </c>
      <c r="H155" s="330">
        <v>19</v>
      </c>
      <c r="I155" s="330">
        <v>3</v>
      </c>
      <c r="J155" s="393">
        <v>94</v>
      </c>
      <c r="K155" s="368">
        <v>85</v>
      </c>
      <c r="L155" s="330">
        <v>5</v>
      </c>
      <c r="M155" s="330">
        <v>3</v>
      </c>
      <c r="N155" s="393">
        <v>93</v>
      </c>
      <c r="O155" s="370">
        <v>469</v>
      </c>
      <c r="P155" s="559">
        <v>161</v>
      </c>
      <c r="Q155" s="393">
        <v>630</v>
      </c>
      <c r="R155" s="177" t="s">
        <v>61</v>
      </c>
      <c r="S155" s="336"/>
      <c r="T155" s="336"/>
      <c r="U155" s="558"/>
    </row>
    <row r="156" spans="1:21" ht="13.5" thickBot="1">
      <c r="A156" s="193"/>
      <c r="B156" s="215"/>
      <c r="C156" s="397">
        <f>C155/C154</f>
        <v>0.9966887417218543</v>
      </c>
      <c r="D156" s="398">
        <f>D155/D154</f>
        <v>1</v>
      </c>
      <c r="E156" s="398">
        <f>E154/E155</f>
        <v>1</v>
      </c>
      <c r="F156" s="227">
        <f>F155/F154</f>
        <v>0.9977477477477478</v>
      </c>
      <c r="G156" s="397">
        <f aca="true" t="shared" si="21" ref="G156:P156">G155/G154</f>
        <v>1</v>
      </c>
      <c r="H156" s="398">
        <f t="shared" si="21"/>
        <v>1</v>
      </c>
      <c r="I156" s="398">
        <f t="shared" si="21"/>
        <v>1</v>
      </c>
      <c r="J156" s="227">
        <f t="shared" si="21"/>
        <v>1</v>
      </c>
      <c r="K156" s="397">
        <f>K154/K155</f>
        <v>0.9882352941176471</v>
      </c>
      <c r="L156" s="398">
        <f t="shared" si="21"/>
        <v>1</v>
      </c>
      <c r="M156" s="398">
        <v>1</v>
      </c>
      <c r="N156" s="227">
        <f>N154/N155</f>
        <v>0.989247311827957</v>
      </c>
      <c r="O156" s="397">
        <f>O154/O155</f>
        <v>1</v>
      </c>
      <c r="P156" s="398">
        <f t="shared" si="21"/>
        <v>1</v>
      </c>
      <c r="Q156" s="227">
        <f>Q154/Q155</f>
        <v>1</v>
      </c>
      <c r="R156" s="178" t="s">
        <v>62</v>
      </c>
      <c r="S156" s="336"/>
      <c r="T156" s="336"/>
      <c r="U156" s="558"/>
    </row>
    <row r="157" spans="1:21" ht="12.75">
      <c r="A157" s="194">
        <v>3</v>
      </c>
      <c r="B157" s="213" t="s">
        <v>4</v>
      </c>
      <c r="C157" s="391">
        <v>847</v>
      </c>
      <c r="D157" s="392">
        <v>243</v>
      </c>
      <c r="E157" s="392">
        <v>719</v>
      </c>
      <c r="F157" s="393">
        <v>1809</v>
      </c>
      <c r="G157" s="391">
        <v>533</v>
      </c>
      <c r="H157" s="392">
        <v>81</v>
      </c>
      <c r="I157" s="392">
        <v>139</v>
      </c>
      <c r="J157" s="393">
        <v>753</v>
      </c>
      <c r="K157" s="391">
        <v>179</v>
      </c>
      <c r="L157" s="392">
        <v>36</v>
      </c>
      <c r="M157" s="392">
        <v>16</v>
      </c>
      <c r="N157" s="393">
        <v>231</v>
      </c>
      <c r="O157" s="394">
        <v>1910</v>
      </c>
      <c r="P157" s="560">
        <v>883</v>
      </c>
      <c r="Q157" s="393">
        <v>2793</v>
      </c>
      <c r="R157" s="176" t="s">
        <v>60</v>
      </c>
      <c r="S157" s="336"/>
      <c r="T157" s="336"/>
      <c r="U157" s="558"/>
    </row>
    <row r="158" spans="1:21" ht="12.75">
      <c r="A158" s="45"/>
      <c r="B158" s="160"/>
      <c r="C158" s="391">
        <v>848</v>
      </c>
      <c r="D158" s="392">
        <v>243</v>
      </c>
      <c r="E158" s="392">
        <v>720</v>
      </c>
      <c r="F158" s="393">
        <v>1811</v>
      </c>
      <c r="G158" s="368">
        <v>533</v>
      </c>
      <c r="H158" s="330">
        <v>82</v>
      </c>
      <c r="I158" s="330">
        <v>139</v>
      </c>
      <c r="J158" s="393">
        <v>754</v>
      </c>
      <c r="K158" s="368">
        <v>178</v>
      </c>
      <c r="L158" s="330">
        <v>36</v>
      </c>
      <c r="M158" s="330">
        <v>17</v>
      </c>
      <c r="N158" s="393">
        <v>231</v>
      </c>
      <c r="O158" s="370">
        <v>1914</v>
      </c>
      <c r="P158" s="559">
        <v>882</v>
      </c>
      <c r="Q158" s="393">
        <v>2796</v>
      </c>
      <c r="R158" s="177" t="s">
        <v>61</v>
      </c>
      <c r="S158" s="336"/>
      <c r="T158" s="336"/>
      <c r="U158" s="558"/>
    </row>
    <row r="159" spans="1:21" ht="13.5" thickBot="1">
      <c r="A159" s="188"/>
      <c r="B159" s="216"/>
      <c r="C159" s="405">
        <f>C157/C158</f>
        <v>0.9988207547169812</v>
      </c>
      <c r="D159" s="406">
        <f>D157/D158</f>
        <v>1</v>
      </c>
      <c r="E159" s="406">
        <f>E157/E158</f>
        <v>0.9986111111111111</v>
      </c>
      <c r="F159" s="407">
        <f>F157/F158</f>
        <v>0.9988956377691883</v>
      </c>
      <c r="G159" s="405">
        <f>G158/G157</f>
        <v>1</v>
      </c>
      <c r="H159" s="406">
        <f>H157/H158</f>
        <v>0.9878048780487805</v>
      </c>
      <c r="I159" s="406">
        <f>I158/I157</f>
        <v>1</v>
      </c>
      <c r="J159" s="407">
        <f>J157/J158</f>
        <v>0.9986737400530504</v>
      </c>
      <c r="K159" s="405">
        <f>K158/K157</f>
        <v>0.994413407821229</v>
      </c>
      <c r="L159" s="406">
        <f>L158/L157</f>
        <v>1</v>
      </c>
      <c r="M159" s="406">
        <f>M157/M158</f>
        <v>0.9411764705882353</v>
      </c>
      <c r="N159" s="407">
        <f>N157/N158</f>
        <v>1</v>
      </c>
      <c r="O159" s="405">
        <f>O157/O158</f>
        <v>0.9979101358411703</v>
      </c>
      <c r="P159" s="406">
        <f>P158/P157</f>
        <v>0.9988674971687429</v>
      </c>
      <c r="Q159" s="407">
        <f>Q157/Q158</f>
        <v>0.9989270386266095</v>
      </c>
      <c r="R159" s="178" t="s">
        <v>62</v>
      </c>
      <c r="S159" s="336"/>
      <c r="T159" s="336"/>
      <c r="U159" s="558"/>
    </row>
    <row r="160" spans="1:21" ht="12.75">
      <c r="A160" s="192">
        <v>4</v>
      </c>
      <c r="B160" s="214" t="s">
        <v>5</v>
      </c>
      <c r="C160" s="358">
        <v>419</v>
      </c>
      <c r="D160" s="359">
        <v>126</v>
      </c>
      <c r="E160" s="359">
        <v>134</v>
      </c>
      <c r="F160" s="360">
        <v>679</v>
      </c>
      <c r="G160" s="358">
        <v>310</v>
      </c>
      <c r="H160" s="359">
        <v>48</v>
      </c>
      <c r="I160" s="359">
        <v>24</v>
      </c>
      <c r="J160" s="360">
        <v>382</v>
      </c>
      <c r="K160" s="358">
        <v>32</v>
      </c>
      <c r="L160" s="359">
        <v>8</v>
      </c>
      <c r="M160" s="359">
        <v>3</v>
      </c>
      <c r="N160" s="360">
        <v>43</v>
      </c>
      <c r="O160" s="361">
        <v>768</v>
      </c>
      <c r="P160" s="557">
        <v>336</v>
      </c>
      <c r="Q160" s="360">
        <v>1104</v>
      </c>
      <c r="R160" s="176" t="s">
        <v>60</v>
      </c>
      <c r="S160" s="336"/>
      <c r="T160" s="336"/>
      <c r="U160" s="558"/>
    </row>
    <row r="161" spans="1:21" ht="12.75">
      <c r="A161" s="45"/>
      <c r="B161" s="160"/>
      <c r="C161" s="391">
        <v>420</v>
      </c>
      <c r="D161" s="392">
        <v>126</v>
      </c>
      <c r="E161" s="392">
        <v>134</v>
      </c>
      <c r="F161" s="393">
        <v>680</v>
      </c>
      <c r="G161" s="368">
        <v>310</v>
      </c>
      <c r="H161" s="330">
        <v>48</v>
      </c>
      <c r="I161" s="330">
        <v>24</v>
      </c>
      <c r="J161" s="393">
        <v>382</v>
      </c>
      <c r="K161" s="368">
        <v>32</v>
      </c>
      <c r="L161" s="330">
        <v>8</v>
      </c>
      <c r="M161" s="330">
        <v>3</v>
      </c>
      <c r="N161" s="393">
        <v>43</v>
      </c>
      <c r="O161" s="370">
        <v>769</v>
      </c>
      <c r="P161" s="559">
        <v>336</v>
      </c>
      <c r="Q161" s="393">
        <v>1105</v>
      </c>
      <c r="R161" s="177" t="s">
        <v>61</v>
      </c>
      <c r="S161" s="336"/>
      <c r="T161" s="336"/>
      <c r="U161" s="558"/>
    </row>
    <row r="162" spans="1:21" ht="13.5" thickBot="1">
      <c r="A162" s="193"/>
      <c r="B162" s="215"/>
      <c r="C162" s="397">
        <f>C160/C161</f>
        <v>0.9976190476190476</v>
      </c>
      <c r="D162" s="398">
        <f aca="true" t="shared" si="22" ref="D162:Q162">D160/D161</f>
        <v>1</v>
      </c>
      <c r="E162" s="398">
        <f t="shared" si="22"/>
        <v>1</v>
      </c>
      <c r="F162" s="227">
        <f t="shared" si="22"/>
        <v>0.9985294117647059</v>
      </c>
      <c r="G162" s="397">
        <f t="shared" si="22"/>
        <v>1</v>
      </c>
      <c r="H162" s="398">
        <f>H161/H160</f>
        <v>1</v>
      </c>
      <c r="I162" s="398">
        <f>I161/I160</f>
        <v>1</v>
      </c>
      <c r="J162" s="227">
        <f>J161/J160</f>
        <v>1</v>
      </c>
      <c r="K162" s="397">
        <f t="shared" si="22"/>
        <v>1</v>
      </c>
      <c r="L162" s="398">
        <f t="shared" si="22"/>
        <v>1</v>
      </c>
      <c r="M162" s="398">
        <f t="shared" si="22"/>
        <v>1</v>
      </c>
      <c r="N162" s="227">
        <f t="shared" si="22"/>
        <v>1</v>
      </c>
      <c r="O162" s="397">
        <f>O160/O161</f>
        <v>0.9986996098829649</v>
      </c>
      <c r="P162" s="398">
        <f t="shared" si="22"/>
        <v>1</v>
      </c>
      <c r="Q162" s="227">
        <f t="shared" si="22"/>
        <v>0.9990950226244344</v>
      </c>
      <c r="R162" s="178" t="s">
        <v>62</v>
      </c>
      <c r="S162" s="336"/>
      <c r="T162" s="336"/>
      <c r="U162" s="558"/>
    </row>
    <row r="163" spans="1:21" ht="12.75">
      <c r="A163" s="194">
        <v>5</v>
      </c>
      <c r="B163" s="213" t="s">
        <v>6</v>
      </c>
      <c r="C163" s="391">
        <v>423</v>
      </c>
      <c r="D163" s="392">
        <v>102</v>
      </c>
      <c r="E163" s="392">
        <v>72</v>
      </c>
      <c r="F163" s="393">
        <v>597</v>
      </c>
      <c r="G163" s="391">
        <v>143</v>
      </c>
      <c r="H163" s="392">
        <v>21</v>
      </c>
      <c r="I163" s="392">
        <v>8</v>
      </c>
      <c r="J163" s="393">
        <v>172</v>
      </c>
      <c r="K163" s="391">
        <v>71</v>
      </c>
      <c r="L163" s="392">
        <v>2</v>
      </c>
      <c r="M163" s="392">
        <v>1</v>
      </c>
      <c r="N163" s="393">
        <v>74</v>
      </c>
      <c r="O163" s="394">
        <v>591</v>
      </c>
      <c r="P163" s="560">
        <v>252</v>
      </c>
      <c r="Q163" s="393">
        <v>843</v>
      </c>
      <c r="R163" s="176" t="s">
        <v>60</v>
      </c>
      <c r="S163" s="336"/>
      <c r="T163" s="336"/>
      <c r="U163" s="558"/>
    </row>
    <row r="164" spans="1:21" ht="12.75">
      <c r="A164" s="45"/>
      <c r="B164" s="160"/>
      <c r="C164" s="391">
        <v>423</v>
      </c>
      <c r="D164" s="392">
        <v>102</v>
      </c>
      <c r="E164" s="392">
        <v>72</v>
      </c>
      <c r="F164" s="393">
        <v>597</v>
      </c>
      <c r="G164" s="368">
        <v>143</v>
      </c>
      <c r="H164" s="330">
        <v>21</v>
      </c>
      <c r="I164" s="330">
        <v>8</v>
      </c>
      <c r="J164" s="393">
        <v>172</v>
      </c>
      <c r="K164" s="368">
        <v>71</v>
      </c>
      <c r="L164" s="330">
        <v>2</v>
      </c>
      <c r="M164" s="330">
        <v>1</v>
      </c>
      <c r="N164" s="393">
        <v>74</v>
      </c>
      <c r="O164" s="370">
        <v>591</v>
      </c>
      <c r="P164" s="559">
        <v>252</v>
      </c>
      <c r="Q164" s="393">
        <v>843</v>
      </c>
      <c r="R164" s="177" t="s">
        <v>61</v>
      </c>
      <c r="S164" s="336"/>
      <c r="T164" s="336"/>
      <c r="U164" s="558"/>
    </row>
    <row r="165" spans="1:21" ht="13.5" thickBot="1">
      <c r="A165" s="188"/>
      <c r="B165" s="216"/>
      <c r="C165" s="405">
        <f>C163/C164</f>
        <v>1</v>
      </c>
      <c r="D165" s="406">
        <f aca="true" t="shared" si="23" ref="D165:Q165">D163/D164</f>
        <v>1</v>
      </c>
      <c r="E165" s="406">
        <f t="shared" si="23"/>
        <v>1</v>
      </c>
      <c r="F165" s="407">
        <f t="shared" si="23"/>
        <v>1</v>
      </c>
      <c r="G165" s="405">
        <f t="shared" si="23"/>
        <v>1</v>
      </c>
      <c r="H165" s="406">
        <f t="shared" si="23"/>
        <v>1</v>
      </c>
      <c r="I165" s="406">
        <f>I164/I163</f>
        <v>1</v>
      </c>
      <c r="J165" s="407">
        <f>J164/J163</f>
        <v>1</v>
      </c>
      <c r="K165" s="405">
        <f t="shared" si="23"/>
        <v>1</v>
      </c>
      <c r="L165" s="406">
        <f t="shared" si="23"/>
        <v>1</v>
      </c>
      <c r="M165" s="406">
        <f t="shared" si="23"/>
        <v>1</v>
      </c>
      <c r="N165" s="407">
        <f t="shared" si="23"/>
        <v>1</v>
      </c>
      <c r="O165" s="405">
        <f t="shared" si="23"/>
        <v>1</v>
      </c>
      <c r="P165" s="406">
        <f t="shared" si="23"/>
        <v>1</v>
      </c>
      <c r="Q165" s="407">
        <f t="shared" si="23"/>
        <v>1</v>
      </c>
      <c r="R165" s="178" t="s">
        <v>62</v>
      </c>
      <c r="S165" s="336"/>
      <c r="T165" s="336"/>
      <c r="U165" s="558"/>
    </row>
    <row r="166" spans="1:21" ht="12.75">
      <c r="A166" s="192">
        <v>6</v>
      </c>
      <c r="B166" s="214" t="s">
        <v>7</v>
      </c>
      <c r="C166" s="358">
        <v>369</v>
      </c>
      <c r="D166" s="359">
        <v>78</v>
      </c>
      <c r="E166" s="359">
        <v>125</v>
      </c>
      <c r="F166" s="360">
        <v>572</v>
      </c>
      <c r="G166" s="358">
        <v>160</v>
      </c>
      <c r="H166" s="359">
        <v>13</v>
      </c>
      <c r="I166" s="359">
        <v>28</v>
      </c>
      <c r="J166" s="360">
        <v>201</v>
      </c>
      <c r="K166" s="358">
        <v>32</v>
      </c>
      <c r="L166" s="359">
        <v>0</v>
      </c>
      <c r="M166" s="359">
        <v>1</v>
      </c>
      <c r="N166" s="360">
        <v>33</v>
      </c>
      <c r="O166" s="361">
        <v>594</v>
      </c>
      <c r="P166" s="557">
        <v>212</v>
      </c>
      <c r="Q166" s="360">
        <v>806</v>
      </c>
      <c r="R166" s="176" t="s">
        <v>60</v>
      </c>
      <c r="S166" s="336"/>
      <c r="T166" s="336"/>
      <c r="U166" s="558"/>
    </row>
    <row r="167" spans="1:21" ht="12.75">
      <c r="A167" s="45"/>
      <c r="B167" s="160"/>
      <c r="C167" s="391">
        <v>369</v>
      </c>
      <c r="D167" s="392">
        <v>78</v>
      </c>
      <c r="E167" s="392">
        <v>125</v>
      </c>
      <c r="F167" s="393">
        <v>572</v>
      </c>
      <c r="G167" s="368">
        <v>160</v>
      </c>
      <c r="H167" s="330">
        <v>13</v>
      </c>
      <c r="I167" s="330">
        <v>28</v>
      </c>
      <c r="J167" s="393">
        <v>201</v>
      </c>
      <c r="K167" s="368">
        <v>32</v>
      </c>
      <c r="L167" s="330"/>
      <c r="M167" s="330">
        <v>1</v>
      </c>
      <c r="N167" s="393">
        <v>33</v>
      </c>
      <c r="O167" s="370">
        <v>594</v>
      </c>
      <c r="P167" s="559">
        <v>212</v>
      </c>
      <c r="Q167" s="393">
        <v>806</v>
      </c>
      <c r="R167" s="177" t="s">
        <v>61</v>
      </c>
      <c r="S167" s="336"/>
      <c r="T167" s="336"/>
      <c r="U167" s="558"/>
    </row>
    <row r="168" spans="1:21" ht="13.5" thickBot="1">
      <c r="A168" s="193"/>
      <c r="B168" s="215"/>
      <c r="C168" s="397">
        <f>C167/C166</f>
        <v>1</v>
      </c>
      <c r="D168" s="398">
        <f aca="true" t="shared" si="24" ref="D168:Q168">D167/D166</f>
        <v>1</v>
      </c>
      <c r="E168" s="398">
        <f t="shared" si="24"/>
        <v>1</v>
      </c>
      <c r="F168" s="227">
        <f t="shared" si="24"/>
        <v>1</v>
      </c>
      <c r="G168" s="397">
        <f t="shared" si="24"/>
        <v>1</v>
      </c>
      <c r="H168" s="398">
        <f t="shared" si="24"/>
        <v>1</v>
      </c>
      <c r="I168" s="398">
        <f t="shared" si="24"/>
        <v>1</v>
      </c>
      <c r="J168" s="227">
        <f t="shared" si="24"/>
        <v>1</v>
      </c>
      <c r="K168" s="397">
        <f t="shared" si="24"/>
        <v>1</v>
      </c>
      <c r="L168" s="398">
        <v>1</v>
      </c>
      <c r="M168" s="398">
        <f t="shared" si="24"/>
        <v>1</v>
      </c>
      <c r="N168" s="227">
        <f t="shared" si="24"/>
        <v>1</v>
      </c>
      <c r="O168" s="397">
        <f t="shared" si="24"/>
        <v>1</v>
      </c>
      <c r="P168" s="398">
        <f t="shared" si="24"/>
        <v>1</v>
      </c>
      <c r="Q168" s="227">
        <f t="shared" si="24"/>
        <v>1</v>
      </c>
      <c r="R168" s="178" t="s">
        <v>62</v>
      </c>
      <c r="S168" s="336"/>
      <c r="T168" s="336"/>
      <c r="U168" s="558"/>
    </row>
    <row r="169" spans="1:21" ht="12.75">
      <c r="A169" s="194">
        <v>7</v>
      </c>
      <c r="B169" s="213" t="s">
        <v>8</v>
      </c>
      <c r="C169" s="391">
        <v>428</v>
      </c>
      <c r="D169" s="392">
        <v>129</v>
      </c>
      <c r="E169" s="392">
        <v>102</v>
      </c>
      <c r="F169" s="393">
        <v>659</v>
      </c>
      <c r="G169" s="391">
        <v>203</v>
      </c>
      <c r="H169" s="392">
        <v>35</v>
      </c>
      <c r="I169" s="392">
        <v>12</v>
      </c>
      <c r="J169" s="393">
        <v>250</v>
      </c>
      <c r="K169" s="391">
        <v>79</v>
      </c>
      <c r="L169" s="392">
        <v>16</v>
      </c>
      <c r="M169" s="392">
        <v>5</v>
      </c>
      <c r="N169" s="393">
        <v>100</v>
      </c>
      <c r="O169" s="394">
        <v>704</v>
      </c>
      <c r="P169" s="560">
        <v>305</v>
      </c>
      <c r="Q169" s="393">
        <v>1009</v>
      </c>
      <c r="R169" s="176" t="s">
        <v>60</v>
      </c>
      <c r="S169" s="336"/>
      <c r="T169" s="336"/>
      <c r="U169" s="558"/>
    </row>
    <row r="170" spans="1:21" ht="12.75">
      <c r="A170" s="45"/>
      <c r="B170" s="160"/>
      <c r="C170" s="391">
        <v>428</v>
      </c>
      <c r="D170" s="392">
        <v>129</v>
      </c>
      <c r="E170" s="392">
        <v>102</v>
      </c>
      <c r="F170" s="393">
        <v>659</v>
      </c>
      <c r="G170" s="368">
        <v>204</v>
      </c>
      <c r="H170" s="330">
        <v>35</v>
      </c>
      <c r="I170" s="330">
        <v>12</v>
      </c>
      <c r="J170" s="393">
        <v>251</v>
      </c>
      <c r="K170" s="368">
        <v>79</v>
      </c>
      <c r="L170" s="330">
        <v>16</v>
      </c>
      <c r="M170" s="330">
        <v>5</v>
      </c>
      <c r="N170" s="393">
        <v>100</v>
      </c>
      <c r="O170" s="370">
        <v>705</v>
      </c>
      <c r="P170" s="559">
        <v>305</v>
      </c>
      <c r="Q170" s="393">
        <v>1010</v>
      </c>
      <c r="R170" s="177" t="s">
        <v>61</v>
      </c>
      <c r="S170" s="336"/>
      <c r="T170" s="336"/>
      <c r="U170" s="558"/>
    </row>
    <row r="171" spans="1:21" ht="13.5" thickBot="1">
      <c r="A171" s="188"/>
      <c r="B171" s="216"/>
      <c r="C171" s="405">
        <f>C169/C170</f>
        <v>1</v>
      </c>
      <c r="D171" s="406">
        <f aca="true" t="shared" si="25" ref="D171:P171">D170/D169</f>
        <v>1</v>
      </c>
      <c r="E171" s="406">
        <f t="shared" si="25"/>
        <v>1</v>
      </c>
      <c r="F171" s="407">
        <f>F169/F170</f>
        <v>1</v>
      </c>
      <c r="G171" s="405">
        <f>G169/G170</f>
        <v>0.9950980392156863</v>
      </c>
      <c r="H171" s="406">
        <f t="shared" si="25"/>
        <v>1</v>
      </c>
      <c r="I171" s="406">
        <f t="shared" si="25"/>
        <v>1</v>
      </c>
      <c r="J171" s="407">
        <f>J169/J170</f>
        <v>0.9960159362549801</v>
      </c>
      <c r="K171" s="405">
        <f>K169/K170</f>
        <v>1</v>
      </c>
      <c r="L171" s="406">
        <f t="shared" si="25"/>
        <v>1</v>
      </c>
      <c r="M171" s="406">
        <f t="shared" si="25"/>
        <v>1</v>
      </c>
      <c r="N171" s="407">
        <f>N169/N170</f>
        <v>1</v>
      </c>
      <c r="O171" s="405">
        <f>O169/O170</f>
        <v>0.9985815602836879</v>
      </c>
      <c r="P171" s="406">
        <f t="shared" si="25"/>
        <v>1</v>
      </c>
      <c r="Q171" s="407">
        <f>Q169/Q170</f>
        <v>0.999009900990099</v>
      </c>
      <c r="R171" s="178" t="s">
        <v>62</v>
      </c>
      <c r="S171" s="336"/>
      <c r="T171" s="336"/>
      <c r="U171" s="558"/>
    </row>
    <row r="172" spans="1:21" ht="12.75">
      <c r="A172" s="192">
        <v>8</v>
      </c>
      <c r="B172" s="217" t="s">
        <v>9</v>
      </c>
      <c r="C172" s="358">
        <v>298</v>
      </c>
      <c r="D172" s="359">
        <v>89</v>
      </c>
      <c r="E172" s="359">
        <v>102</v>
      </c>
      <c r="F172" s="360">
        <v>489</v>
      </c>
      <c r="G172" s="358">
        <v>185</v>
      </c>
      <c r="H172" s="359">
        <v>44</v>
      </c>
      <c r="I172" s="359">
        <v>37</v>
      </c>
      <c r="J172" s="360">
        <v>266</v>
      </c>
      <c r="K172" s="358">
        <v>50</v>
      </c>
      <c r="L172" s="359">
        <v>2</v>
      </c>
      <c r="M172" s="359">
        <v>5</v>
      </c>
      <c r="N172" s="360">
        <v>57</v>
      </c>
      <c r="O172" s="361">
        <v>570</v>
      </c>
      <c r="P172" s="557">
        <v>242</v>
      </c>
      <c r="Q172" s="360">
        <v>812</v>
      </c>
      <c r="R172" s="176" t="s">
        <v>60</v>
      </c>
      <c r="S172" s="336"/>
      <c r="T172" s="336"/>
      <c r="U172" s="558"/>
    </row>
    <row r="173" spans="1:21" ht="12.75">
      <c r="A173" s="45"/>
      <c r="B173" s="161"/>
      <c r="C173" s="391">
        <v>298</v>
      </c>
      <c r="D173" s="392">
        <v>89</v>
      </c>
      <c r="E173" s="392">
        <v>102</v>
      </c>
      <c r="F173" s="393">
        <v>489</v>
      </c>
      <c r="G173" s="368">
        <v>185</v>
      </c>
      <c r="H173" s="330">
        <v>44</v>
      </c>
      <c r="I173" s="330">
        <v>37</v>
      </c>
      <c r="J173" s="393">
        <v>266</v>
      </c>
      <c r="K173" s="368">
        <v>50</v>
      </c>
      <c r="L173" s="330">
        <v>2</v>
      </c>
      <c r="M173" s="330">
        <v>5</v>
      </c>
      <c r="N173" s="393">
        <v>57</v>
      </c>
      <c r="O173" s="370">
        <v>570</v>
      </c>
      <c r="P173" s="559">
        <v>242</v>
      </c>
      <c r="Q173" s="393">
        <v>812</v>
      </c>
      <c r="R173" s="177" t="s">
        <v>61</v>
      </c>
      <c r="S173" s="336"/>
      <c r="T173" s="336"/>
      <c r="U173" s="558"/>
    </row>
    <row r="174" spans="1:21" ht="13.5" thickBot="1">
      <c r="A174" s="193"/>
      <c r="B174" s="218"/>
      <c r="C174" s="397">
        <f>C173/C172</f>
        <v>1</v>
      </c>
      <c r="D174" s="398">
        <f aca="true" t="shared" si="26" ref="D174:Q174">D173/D172</f>
        <v>1</v>
      </c>
      <c r="E174" s="398">
        <f t="shared" si="26"/>
        <v>1</v>
      </c>
      <c r="F174" s="227">
        <f t="shared" si="26"/>
        <v>1</v>
      </c>
      <c r="G174" s="397">
        <f>G172/G173</f>
        <v>1</v>
      </c>
      <c r="H174" s="398">
        <f t="shared" si="26"/>
        <v>1</v>
      </c>
      <c r="I174" s="398">
        <f t="shared" si="26"/>
        <v>1</v>
      </c>
      <c r="J174" s="227">
        <f>J172/J173</f>
        <v>1</v>
      </c>
      <c r="K174" s="397">
        <f>K172/K173</f>
        <v>1</v>
      </c>
      <c r="L174" s="398">
        <f t="shared" si="26"/>
        <v>1</v>
      </c>
      <c r="M174" s="398">
        <v>1</v>
      </c>
      <c r="N174" s="227">
        <f>N172/N173</f>
        <v>1</v>
      </c>
      <c r="O174" s="397">
        <f t="shared" si="26"/>
        <v>1</v>
      </c>
      <c r="P174" s="398">
        <f t="shared" si="26"/>
        <v>1</v>
      </c>
      <c r="Q174" s="227">
        <f t="shared" si="26"/>
        <v>1</v>
      </c>
      <c r="R174" s="178" t="s">
        <v>62</v>
      </c>
      <c r="S174" s="336"/>
      <c r="T174" s="336"/>
      <c r="U174" s="558"/>
    </row>
    <row r="175" spans="1:21" ht="12.75">
      <c r="A175" s="194">
        <v>9</v>
      </c>
      <c r="B175" s="213" t="s">
        <v>10</v>
      </c>
      <c r="C175" s="391">
        <v>439</v>
      </c>
      <c r="D175" s="392">
        <v>99</v>
      </c>
      <c r="E175" s="392">
        <v>67</v>
      </c>
      <c r="F175" s="393">
        <v>605</v>
      </c>
      <c r="G175" s="391">
        <v>293</v>
      </c>
      <c r="H175" s="392">
        <v>39</v>
      </c>
      <c r="I175" s="392">
        <v>20</v>
      </c>
      <c r="J175" s="393">
        <v>352</v>
      </c>
      <c r="K175" s="391">
        <v>139</v>
      </c>
      <c r="L175" s="392">
        <v>25</v>
      </c>
      <c r="M175" s="392">
        <v>3</v>
      </c>
      <c r="N175" s="393">
        <v>167</v>
      </c>
      <c r="O175" s="394">
        <v>751</v>
      </c>
      <c r="P175" s="560">
        <v>373</v>
      </c>
      <c r="Q175" s="393">
        <v>1124</v>
      </c>
      <c r="R175" s="176" t="s">
        <v>60</v>
      </c>
      <c r="S175" s="336"/>
      <c r="T175" s="336"/>
      <c r="U175" s="558"/>
    </row>
    <row r="176" spans="1:21" ht="12.75">
      <c r="A176" s="45"/>
      <c r="B176" s="160"/>
      <c r="C176" s="391">
        <v>441</v>
      </c>
      <c r="D176" s="392">
        <v>100</v>
      </c>
      <c r="E176" s="392">
        <v>68</v>
      </c>
      <c r="F176" s="393">
        <v>609</v>
      </c>
      <c r="G176" s="368">
        <v>291</v>
      </c>
      <c r="H176" s="330">
        <v>38</v>
      </c>
      <c r="I176" s="330">
        <v>19</v>
      </c>
      <c r="J176" s="393">
        <v>348</v>
      </c>
      <c r="K176" s="368">
        <v>139</v>
      </c>
      <c r="L176" s="330">
        <v>25</v>
      </c>
      <c r="M176" s="330">
        <v>3</v>
      </c>
      <c r="N176" s="393">
        <v>167</v>
      </c>
      <c r="O176" s="370">
        <v>752</v>
      </c>
      <c r="P176" s="559">
        <v>372</v>
      </c>
      <c r="Q176" s="393">
        <v>1124</v>
      </c>
      <c r="R176" s="177" t="s">
        <v>61</v>
      </c>
      <c r="S176" s="336"/>
      <c r="T176" s="336"/>
      <c r="U176" s="558"/>
    </row>
    <row r="177" spans="1:21" ht="13.5" thickBot="1">
      <c r="A177" s="188"/>
      <c r="B177" s="216"/>
      <c r="C177" s="405">
        <f>C175/C176</f>
        <v>0.9954648526077098</v>
      </c>
      <c r="D177" s="406">
        <f>D175/D176</f>
        <v>0.99</v>
      </c>
      <c r="E177" s="406">
        <f>E175/E176</f>
        <v>0.9852941176470589</v>
      </c>
      <c r="F177" s="407">
        <f>F175/F176</f>
        <v>0.993431855500821</v>
      </c>
      <c r="G177" s="405">
        <f aca="true" t="shared" si="27" ref="G177:M177">G176/G175</f>
        <v>0.9931740614334471</v>
      </c>
      <c r="H177" s="406">
        <f t="shared" si="27"/>
        <v>0.9743589743589743</v>
      </c>
      <c r="I177" s="406">
        <f t="shared" si="27"/>
        <v>0.95</v>
      </c>
      <c r="J177" s="407">
        <f t="shared" si="27"/>
        <v>0.9886363636363636</v>
      </c>
      <c r="K177" s="405">
        <f>K175/K176</f>
        <v>1</v>
      </c>
      <c r="L177" s="406">
        <f t="shared" si="27"/>
        <v>1</v>
      </c>
      <c r="M177" s="406">
        <f t="shared" si="27"/>
        <v>1</v>
      </c>
      <c r="N177" s="407">
        <f>N175/N176</f>
        <v>1</v>
      </c>
      <c r="O177" s="405">
        <f>O175/O176</f>
        <v>0.9986702127659575</v>
      </c>
      <c r="P177" s="406">
        <f>P176/P175</f>
        <v>0.9973190348525469</v>
      </c>
      <c r="Q177" s="407">
        <f>Q175/Q176</f>
        <v>1</v>
      </c>
      <c r="R177" s="178" t="s">
        <v>62</v>
      </c>
      <c r="S177" s="336"/>
      <c r="T177" s="336"/>
      <c r="U177" s="558"/>
    </row>
    <row r="178" spans="1:21" ht="12.75">
      <c r="A178" s="192">
        <v>10</v>
      </c>
      <c r="B178" s="214" t="s">
        <v>11</v>
      </c>
      <c r="C178" s="358">
        <v>395</v>
      </c>
      <c r="D178" s="359">
        <v>40</v>
      </c>
      <c r="E178" s="359">
        <v>134</v>
      </c>
      <c r="F178" s="360">
        <v>569</v>
      </c>
      <c r="G178" s="358">
        <v>100</v>
      </c>
      <c r="H178" s="359">
        <v>6</v>
      </c>
      <c r="I178" s="359">
        <v>8</v>
      </c>
      <c r="J178" s="360">
        <v>114</v>
      </c>
      <c r="K178" s="358">
        <v>35</v>
      </c>
      <c r="L178" s="359">
        <v>2</v>
      </c>
      <c r="M178" s="359">
        <v>4</v>
      </c>
      <c r="N178" s="360">
        <v>41</v>
      </c>
      <c r="O178" s="361">
        <v>487</v>
      </c>
      <c r="P178" s="557">
        <v>237</v>
      </c>
      <c r="Q178" s="360">
        <v>724</v>
      </c>
      <c r="R178" s="176" t="s">
        <v>60</v>
      </c>
      <c r="S178" s="336"/>
      <c r="T178" s="336"/>
      <c r="U178" s="558"/>
    </row>
    <row r="179" spans="1:21" ht="12.75">
      <c r="A179" s="45"/>
      <c r="B179" s="160"/>
      <c r="C179" s="391">
        <v>396</v>
      </c>
      <c r="D179" s="392">
        <v>40</v>
      </c>
      <c r="E179" s="392">
        <v>134</v>
      </c>
      <c r="F179" s="393">
        <v>570</v>
      </c>
      <c r="G179" s="368">
        <v>100</v>
      </c>
      <c r="H179" s="330">
        <v>6</v>
      </c>
      <c r="I179" s="330">
        <v>8</v>
      </c>
      <c r="J179" s="393">
        <v>114</v>
      </c>
      <c r="K179" s="368">
        <v>34</v>
      </c>
      <c r="L179" s="330">
        <v>2</v>
      </c>
      <c r="M179" s="330">
        <v>4</v>
      </c>
      <c r="N179" s="393">
        <v>40</v>
      </c>
      <c r="O179" s="370">
        <v>487</v>
      </c>
      <c r="P179" s="559">
        <v>237</v>
      </c>
      <c r="Q179" s="393">
        <v>724</v>
      </c>
      <c r="R179" s="177" t="s">
        <v>61</v>
      </c>
      <c r="S179" s="336"/>
      <c r="T179" s="336"/>
      <c r="U179" s="558"/>
    </row>
    <row r="180" spans="1:21" ht="13.5" thickBot="1">
      <c r="A180" s="193"/>
      <c r="B180" s="215"/>
      <c r="C180" s="397">
        <f>C178/C179</f>
        <v>0.9974747474747475</v>
      </c>
      <c r="D180" s="398">
        <f aca="true" t="shared" si="28" ref="D180:Q180">D178/D179</f>
        <v>1</v>
      </c>
      <c r="E180" s="398">
        <f t="shared" si="28"/>
        <v>1</v>
      </c>
      <c r="F180" s="227">
        <f t="shared" si="28"/>
        <v>0.9982456140350877</v>
      </c>
      <c r="G180" s="397">
        <f t="shared" si="28"/>
        <v>1</v>
      </c>
      <c r="H180" s="398">
        <f>H179/H178</f>
        <v>1</v>
      </c>
      <c r="I180" s="398">
        <f t="shared" si="28"/>
        <v>1</v>
      </c>
      <c r="J180" s="227">
        <f t="shared" si="28"/>
        <v>1</v>
      </c>
      <c r="K180" s="397">
        <f>K179/K178</f>
        <v>0.9714285714285714</v>
      </c>
      <c r="L180" s="398">
        <f t="shared" si="28"/>
        <v>1</v>
      </c>
      <c r="M180" s="398">
        <f t="shared" si="28"/>
        <v>1</v>
      </c>
      <c r="N180" s="227">
        <f>N179/N178</f>
        <v>0.975609756097561</v>
      </c>
      <c r="O180" s="397">
        <f t="shared" si="28"/>
        <v>1</v>
      </c>
      <c r="P180" s="398">
        <f t="shared" si="28"/>
        <v>1</v>
      </c>
      <c r="Q180" s="227">
        <f t="shared" si="28"/>
        <v>1</v>
      </c>
      <c r="R180" s="178" t="s">
        <v>62</v>
      </c>
      <c r="S180" s="336"/>
      <c r="T180" s="336"/>
      <c r="U180" s="558"/>
    </row>
    <row r="181" spans="1:21" ht="12.75">
      <c r="A181" s="194">
        <v>11</v>
      </c>
      <c r="B181" s="213" t="s">
        <v>12</v>
      </c>
      <c r="C181" s="391">
        <v>161</v>
      </c>
      <c r="D181" s="392">
        <v>58</v>
      </c>
      <c r="E181" s="392">
        <v>39</v>
      </c>
      <c r="F181" s="393">
        <v>258</v>
      </c>
      <c r="G181" s="391">
        <v>70</v>
      </c>
      <c r="H181" s="392">
        <v>16</v>
      </c>
      <c r="I181" s="392">
        <v>13</v>
      </c>
      <c r="J181" s="393">
        <v>99</v>
      </c>
      <c r="K181" s="391">
        <v>7</v>
      </c>
      <c r="L181" s="392">
        <v>0</v>
      </c>
      <c r="M181" s="392">
        <v>1</v>
      </c>
      <c r="N181" s="393">
        <v>8</v>
      </c>
      <c r="O181" s="394">
        <v>281</v>
      </c>
      <c r="P181" s="560">
        <v>84</v>
      </c>
      <c r="Q181" s="393">
        <v>365</v>
      </c>
      <c r="R181" s="176" t="s">
        <v>60</v>
      </c>
      <c r="S181" s="336"/>
      <c r="T181" s="336"/>
      <c r="U181" s="558"/>
    </row>
    <row r="182" spans="1:21" ht="12.75">
      <c r="A182" s="45"/>
      <c r="B182" s="160"/>
      <c r="C182" s="391">
        <v>161</v>
      </c>
      <c r="D182" s="392">
        <v>58</v>
      </c>
      <c r="E182" s="392">
        <v>39</v>
      </c>
      <c r="F182" s="393">
        <v>258</v>
      </c>
      <c r="G182" s="368">
        <v>70</v>
      </c>
      <c r="H182" s="330">
        <v>16</v>
      </c>
      <c r="I182" s="330">
        <v>14</v>
      </c>
      <c r="J182" s="393">
        <v>100</v>
      </c>
      <c r="K182" s="368">
        <v>7</v>
      </c>
      <c r="L182" s="330"/>
      <c r="M182" s="330">
        <v>1</v>
      </c>
      <c r="N182" s="393">
        <v>8</v>
      </c>
      <c r="O182" s="370">
        <v>282</v>
      </c>
      <c r="P182" s="559">
        <v>84</v>
      </c>
      <c r="Q182" s="393">
        <v>366</v>
      </c>
      <c r="R182" s="177" t="s">
        <v>61</v>
      </c>
      <c r="S182" s="336"/>
      <c r="T182" s="336"/>
      <c r="U182" s="558"/>
    </row>
    <row r="183" spans="1:21" ht="13.5" thickBot="1">
      <c r="A183" s="188"/>
      <c r="B183" s="216"/>
      <c r="C183" s="405">
        <f>C182/C181</f>
        <v>1</v>
      </c>
      <c r="D183" s="406">
        <f aca="true" t="shared" si="29" ref="D183:P183">D182/D181</f>
        <v>1</v>
      </c>
      <c r="E183" s="406">
        <f>E181/E182</f>
        <v>1</v>
      </c>
      <c r="F183" s="407">
        <f>F181/F182</f>
        <v>1</v>
      </c>
      <c r="G183" s="405">
        <f t="shared" si="29"/>
        <v>1</v>
      </c>
      <c r="H183" s="406">
        <f t="shared" si="29"/>
        <v>1</v>
      </c>
      <c r="I183" s="406">
        <f>I181/I182</f>
        <v>0.9285714285714286</v>
      </c>
      <c r="J183" s="407">
        <f>J181/J182</f>
        <v>0.99</v>
      </c>
      <c r="K183" s="405">
        <f t="shared" si="29"/>
        <v>1</v>
      </c>
      <c r="L183" s="406">
        <v>1</v>
      </c>
      <c r="M183" s="406">
        <f t="shared" si="29"/>
        <v>1</v>
      </c>
      <c r="N183" s="407">
        <f t="shared" si="29"/>
        <v>1</v>
      </c>
      <c r="O183" s="405">
        <f>O181/O182</f>
        <v>0.9964539007092199</v>
      </c>
      <c r="P183" s="406">
        <f t="shared" si="29"/>
        <v>1</v>
      </c>
      <c r="Q183" s="407">
        <f>Q181/Q182</f>
        <v>0.9972677595628415</v>
      </c>
      <c r="R183" s="178" t="s">
        <v>62</v>
      </c>
      <c r="S183" s="336"/>
      <c r="T183" s="336"/>
      <c r="U183" s="558"/>
    </row>
    <row r="184" spans="1:21" ht="12.75">
      <c r="A184" s="192">
        <v>12</v>
      </c>
      <c r="B184" s="214" t="s">
        <v>13</v>
      </c>
      <c r="C184" s="358">
        <v>615</v>
      </c>
      <c r="D184" s="359">
        <v>215</v>
      </c>
      <c r="E184" s="359">
        <v>102</v>
      </c>
      <c r="F184" s="360">
        <v>932</v>
      </c>
      <c r="G184" s="358">
        <v>343</v>
      </c>
      <c r="H184" s="359">
        <v>75</v>
      </c>
      <c r="I184" s="359">
        <v>21</v>
      </c>
      <c r="J184" s="360">
        <v>439</v>
      </c>
      <c r="K184" s="358">
        <v>87</v>
      </c>
      <c r="L184" s="359">
        <v>9</v>
      </c>
      <c r="M184" s="359">
        <v>6</v>
      </c>
      <c r="N184" s="360">
        <v>102</v>
      </c>
      <c r="O184" s="361">
        <v>1095</v>
      </c>
      <c r="P184" s="557">
        <v>378</v>
      </c>
      <c r="Q184" s="360">
        <v>1473</v>
      </c>
      <c r="R184" s="176" t="s">
        <v>60</v>
      </c>
      <c r="S184" s="336"/>
      <c r="T184" s="336"/>
      <c r="U184" s="558"/>
    </row>
    <row r="185" spans="1:21" ht="12.75">
      <c r="A185" s="45"/>
      <c r="B185" s="160"/>
      <c r="C185" s="391">
        <v>614</v>
      </c>
      <c r="D185" s="392">
        <v>211</v>
      </c>
      <c r="E185" s="392">
        <v>101</v>
      </c>
      <c r="F185" s="393">
        <v>926</v>
      </c>
      <c r="G185" s="368">
        <v>346</v>
      </c>
      <c r="H185" s="330">
        <v>78</v>
      </c>
      <c r="I185" s="330">
        <v>20</v>
      </c>
      <c r="J185" s="393">
        <v>444</v>
      </c>
      <c r="K185" s="368">
        <v>88</v>
      </c>
      <c r="L185" s="330">
        <v>9</v>
      </c>
      <c r="M185" s="330">
        <v>6</v>
      </c>
      <c r="N185" s="393">
        <v>103</v>
      </c>
      <c r="O185" s="370">
        <v>1094</v>
      </c>
      <c r="P185" s="559">
        <v>379</v>
      </c>
      <c r="Q185" s="393">
        <v>1473</v>
      </c>
      <c r="R185" s="177" t="s">
        <v>61</v>
      </c>
      <c r="S185" s="336"/>
      <c r="T185" s="336"/>
      <c r="U185" s="558"/>
    </row>
    <row r="186" spans="1:21" ht="13.5" thickBot="1">
      <c r="A186" s="193"/>
      <c r="B186" s="215"/>
      <c r="C186" s="397">
        <f>C185/C184</f>
        <v>0.9983739837398374</v>
      </c>
      <c r="D186" s="398">
        <f>D185/D184</f>
        <v>0.9813953488372092</v>
      </c>
      <c r="E186" s="398">
        <f>E185/E184</f>
        <v>0.9901960784313726</v>
      </c>
      <c r="F186" s="227">
        <f>F185/F184</f>
        <v>0.9935622317596566</v>
      </c>
      <c r="G186" s="397">
        <f>G184/G185</f>
        <v>0.9913294797687862</v>
      </c>
      <c r="H186" s="398">
        <f>H184/H185</f>
        <v>0.9615384615384616</v>
      </c>
      <c r="I186" s="398">
        <f>I185/I184</f>
        <v>0.9523809523809523</v>
      </c>
      <c r="J186" s="227">
        <f>J184/J185</f>
        <v>0.9887387387387387</v>
      </c>
      <c r="K186" s="397">
        <f>K184/K185</f>
        <v>0.9886363636363636</v>
      </c>
      <c r="L186" s="398">
        <f>L184/L185</f>
        <v>1</v>
      </c>
      <c r="M186" s="398">
        <v>1</v>
      </c>
      <c r="N186" s="227">
        <f>N184/N185</f>
        <v>0.9902912621359223</v>
      </c>
      <c r="O186" s="397">
        <f>O185/O184</f>
        <v>0.9990867579908675</v>
      </c>
      <c r="P186" s="398">
        <f>P184/P185</f>
        <v>0.9973614775725593</v>
      </c>
      <c r="Q186" s="227">
        <f>Q184/Q185</f>
        <v>1</v>
      </c>
      <c r="R186" s="178" t="s">
        <v>62</v>
      </c>
      <c r="S186" s="336"/>
      <c r="T186" s="336"/>
      <c r="U186" s="558"/>
    </row>
    <row r="187" spans="1:21" ht="12.75">
      <c r="A187" s="194">
        <v>13</v>
      </c>
      <c r="B187" s="213" t="s">
        <v>14</v>
      </c>
      <c r="C187" s="391">
        <v>292</v>
      </c>
      <c r="D187" s="392">
        <v>85</v>
      </c>
      <c r="E187" s="392">
        <v>122</v>
      </c>
      <c r="F187" s="393">
        <v>499</v>
      </c>
      <c r="G187" s="391">
        <v>132</v>
      </c>
      <c r="H187" s="392">
        <v>25</v>
      </c>
      <c r="I187" s="392">
        <v>20</v>
      </c>
      <c r="J187" s="393">
        <v>177</v>
      </c>
      <c r="K187" s="391">
        <v>45</v>
      </c>
      <c r="L187" s="392">
        <v>3</v>
      </c>
      <c r="M187" s="392">
        <v>5</v>
      </c>
      <c r="N187" s="393">
        <v>53</v>
      </c>
      <c r="O187" s="394">
        <v>516</v>
      </c>
      <c r="P187" s="560">
        <v>213</v>
      </c>
      <c r="Q187" s="393">
        <v>729</v>
      </c>
      <c r="R187" s="176" t="s">
        <v>60</v>
      </c>
      <c r="S187" s="336"/>
      <c r="T187" s="336"/>
      <c r="U187" s="558"/>
    </row>
    <row r="188" spans="1:21" ht="12.75">
      <c r="A188" s="45"/>
      <c r="B188" s="160"/>
      <c r="C188" s="391">
        <v>293</v>
      </c>
      <c r="D188" s="392">
        <v>86</v>
      </c>
      <c r="E188" s="392">
        <v>122</v>
      </c>
      <c r="F188" s="393">
        <v>501</v>
      </c>
      <c r="G188" s="368">
        <v>134</v>
      </c>
      <c r="H188" s="330">
        <v>25</v>
      </c>
      <c r="I188" s="330">
        <v>20</v>
      </c>
      <c r="J188" s="393">
        <v>179</v>
      </c>
      <c r="K188" s="368">
        <v>45</v>
      </c>
      <c r="L188" s="330">
        <v>3</v>
      </c>
      <c r="M188" s="330">
        <v>5</v>
      </c>
      <c r="N188" s="393">
        <v>53</v>
      </c>
      <c r="O188" s="370">
        <v>517</v>
      </c>
      <c r="P188" s="559">
        <v>216</v>
      </c>
      <c r="Q188" s="393">
        <v>733</v>
      </c>
      <c r="R188" s="177" t="s">
        <v>61</v>
      </c>
      <c r="S188" s="336"/>
      <c r="T188" s="336"/>
      <c r="U188" s="558"/>
    </row>
    <row r="189" spans="1:21" ht="13.5" thickBot="1">
      <c r="A189" s="188"/>
      <c r="B189" s="216"/>
      <c r="C189" s="405">
        <f>C187/C188</f>
        <v>0.9965870307167235</v>
      </c>
      <c r="D189" s="406">
        <f>D187/D188</f>
        <v>0.9883720930232558</v>
      </c>
      <c r="E189" s="406">
        <f aca="true" t="shared" si="30" ref="E189:M189">E188/E187</f>
        <v>1</v>
      </c>
      <c r="F189" s="407">
        <f>F187/F188</f>
        <v>0.9960079840319361</v>
      </c>
      <c r="G189" s="405">
        <f>G187/G188</f>
        <v>0.9850746268656716</v>
      </c>
      <c r="H189" s="406">
        <f t="shared" si="30"/>
        <v>1</v>
      </c>
      <c r="I189" s="406">
        <f t="shared" si="30"/>
        <v>1</v>
      </c>
      <c r="J189" s="407">
        <f>J187/J188</f>
        <v>0.9888268156424581</v>
      </c>
      <c r="K189" s="405">
        <f>K187/K188</f>
        <v>1</v>
      </c>
      <c r="L189" s="406">
        <f t="shared" si="30"/>
        <v>1</v>
      </c>
      <c r="M189" s="406">
        <f t="shared" si="30"/>
        <v>1</v>
      </c>
      <c r="N189" s="407">
        <f>N187/N188</f>
        <v>1</v>
      </c>
      <c r="O189" s="405">
        <f>O187/O188</f>
        <v>0.9980657640232108</v>
      </c>
      <c r="P189" s="406">
        <f>P187/P188</f>
        <v>0.9861111111111112</v>
      </c>
      <c r="Q189" s="407">
        <f>Q187/Q188</f>
        <v>0.9945429740791268</v>
      </c>
      <c r="R189" s="178" t="s">
        <v>62</v>
      </c>
      <c r="S189" s="336"/>
      <c r="T189" s="336"/>
      <c r="U189" s="558"/>
    </row>
    <row r="190" spans="1:21" ht="12.75">
      <c r="A190" s="192">
        <v>14</v>
      </c>
      <c r="B190" s="217" t="s">
        <v>15</v>
      </c>
      <c r="C190" s="358">
        <v>930</v>
      </c>
      <c r="D190" s="359">
        <v>193</v>
      </c>
      <c r="E190" s="359">
        <v>138</v>
      </c>
      <c r="F190" s="360">
        <v>1261</v>
      </c>
      <c r="G190" s="358">
        <v>678</v>
      </c>
      <c r="H190" s="359">
        <v>130</v>
      </c>
      <c r="I190" s="359">
        <v>55</v>
      </c>
      <c r="J190" s="360">
        <v>863</v>
      </c>
      <c r="K190" s="358">
        <v>202</v>
      </c>
      <c r="L190" s="359">
        <v>23</v>
      </c>
      <c r="M190" s="359">
        <v>5</v>
      </c>
      <c r="N190" s="360">
        <v>230</v>
      </c>
      <c r="O190" s="361">
        <v>1562</v>
      </c>
      <c r="P190" s="557">
        <v>792</v>
      </c>
      <c r="Q190" s="360">
        <v>2354</v>
      </c>
      <c r="R190" s="176" t="s">
        <v>60</v>
      </c>
      <c r="S190" s="336"/>
      <c r="T190" s="336"/>
      <c r="U190" s="558"/>
    </row>
    <row r="191" spans="1:21" ht="12.75">
      <c r="A191" s="45"/>
      <c r="B191" s="161"/>
      <c r="C191" s="391">
        <v>930</v>
      </c>
      <c r="D191" s="392">
        <v>193</v>
      </c>
      <c r="E191" s="392">
        <v>138</v>
      </c>
      <c r="F191" s="393">
        <v>1261</v>
      </c>
      <c r="G191" s="368">
        <v>678</v>
      </c>
      <c r="H191" s="330">
        <v>130</v>
      </c>
      <c r="I191" s="330">
        <v>55</v>
      </c>
      <c r="J191" s="393">
        <v>863</v>
      </c>
      <c r="K191" s="368">
        <v>202</v>
      </c>
      <c r="L191" s="330">
        <v>23</v>
      </c>
      <c r="M191" s="330">
        <v>5</v>
      </c>
      <c r="N191" s="393">
        <v>230</v>
      </c>
      <c r="O191" s="370">
        <v>1562</v>
      </c>
      <c r="P191" s="559">
        <v>792</v>
      </c>
      <c r="Q191" s="393">
        <v>2354</v>
      </c>
      <c r="R191" s="177" t="s">
        <v>61</v>
      </c>
      <c r="S191" s="336"/>
      <c r="T191" s="336"/>
      <c r="U191" s="558"/>
    </row>
    <row r="192" spans="1:21" ht="13.5" thickBot="1">
      <c r="A192" s="193"/>
      <c r="B192" s="218"/>
      <c r="C192" s="397">
        <f>C191/C190</f>
        <v>1</v>
      </c>
      <c r="D192" s="398">
        <f aca="true" t="shared" si="31" ref="D192:Q192">D191/D190</f>
        <v>1</v>
      </c>
      <c r="E192" s="398">
        <f t="shared" si="31"/>
        <v>1</v>
      </c>
      <c r="F192" s="227">
        <f t="shared" si="31"/>
        <v>1</v>
      </c>
      <c r="G192" s="397">
        <f>G190/G191</f>
        <v>1</v>
      </c>
      <c r="H192" s="398">
        <f t="shared" si="31"/>
        <v>1</v>
      </c>
      <c r="I192" s="398">
        <f t="shared" si="31"/>
        <v>1</v>
      </c>
      <c r="J192" s="227">
        <f t="shared" si="31"/>
        <v>1</v>
      </c>
      <c r="K192" s="397">
        <f>K191/K190</f>
        <v>1</v>
      </c>
      <c r="L192" s="398">
        <f t="shared" si="31"/>
        <v>1</v>
      </c>
      <c r="M192" s="398">
        <f t="shared" si="31"/>
        <v>1</v>
      </c>
      <c r="N192" s="227">
        <f>N191/N190</f>
        <v>1</v>
      </c>
      <c r="O192" s="397">
        <f t="shared" si="31"/>
        <v>1</v>
      </c>
      <c r="P192" s="398">
        <f>P190/P191</f>
        <v>1</v>
      </c>
      <c r="Q192" s="227">
        <f t="shared" si="31"/>
        <v>1</v>
      </c>
      <c r="R192" s="178" t="s">
        <v>62</v>
      </c>
      <c r="S192" s="336"/>
      <c r="T192" s="336"/>
      <c r="U192" s="558"/>
    </row>
    <row r="193" spans="1:21" ht="12.75">
      <c r="A193" s="194">
        <v>15</v>
      </c>
      <c r="B193" s="561" t="s">
        <v>16</v>
      </c>
      <c r="C193" s="391">
        <v>309</v>
      </c>
      <c r="D193" s="392">
        <v>96</v>
      </c>
      <c r="E193" s="392">
        <v>70</v>
      </c>
      <c r="F193" s="393">
        <v>475</v>
      </c>
      <c r="G193" s="391">
        <v>216</v>
      </c>
      <c r="H193" s="392">
        <v>27</v>
      </c>
      <c r="I193" s="392">
        <v>9</v>
      </c>
      <c r="J193" s="393">
        <v>252</v>
      </c>
      <c r="K193" s="391">
        <v>32</v>
      </c>
      <c r="L193" s="392">
        <v>7</v>
      </c>
      <c r="M193" s="392">
        <v>4</v>
      </c>
      <c r="N193" s="393">
        <v>43</v>
      </c>
      <c r="O193" s="394">
        <v>562</v>
      </c>
      <c r="P193" s="560">
        <v>208</v>
      </c>
      <c r="Q193" s="393">
        <v>770</v>
      </c>
      <c r="R193" s="176" t="s">
        <v>60</v>
      </c>
      <c r="S193" s="336"/>
      <c r="T193" s="336"/>
      <c r="U193" s="558"/>
    </row>
    <row r="194" spans="1:21" ht="12.75">
      <c r="A194" s="45"/>
      <c r="B194" s="161"/>
      <c r="C194" s="391">
        <v>310</v>
      </c>
      <c r="D194" s="392">
        <v>96</v>
      </c>
      <c r="E194" s="392">
        <v>70</v>
      </c>
      <c r="F194" s="393">
        <v>476</v>
      </c>
      <c r="G194" s="368">
        <v>216</v>
      </c>
      <c r="H194" s="330">
        <v>27</v>
      </c>
      <c r="I194" s="330">
        <v>9</v>
      </c>
      <c r="J194" s="393">
        <v>252</v>
      </c>
      <c r="K194" s="368">
        <v>32</v>
      </c>
      <c r="L194" s="330">
        <v>7</v>
      </c>
      <c r="M194" s="330">
        <v>4</v>
      </c>
      <c r="N194" s="393">
        <v>43</v>
      </c>
      <c r="O194" s="370">
        <v>562</v>
      </c>
      <c r="P194" s="559">
        <v>209</v>
      </c>
      <c r="Q194" s="393">
        <v>771</v>
      </c>
      <c r="R194" s="177" t="s">
        <v>61</v>
      </c>
      <c r="S194" s="336"/>
      <c r="T194" s="336"/>
      <c r="U194" s="558"/>
    </row>
    <row r="195" spans="1:21" ht="13.5" thickBot="1">
      <c r="A195" s="188"/>
      <c r="B195" s="562"/>
      <c r="C195" s="405">
        <f>C193/C194</f>
        <v>0.9967741935483871</v>
      </c>
      <c r="D195" s="406">
        <f>D194/D193</f>
        <v>1</v>
      </c>
      <c r="E195" s="406">
        <f aca="true" t="shared" si="32" ref="E195:N195">E194/E193</f>
        <v>1</v>
      </c>
      <c r="F195" s="407">
        <f>F193/F194</f>
        <v>0.9978991596638656</v>
      </c>
      <c r="G195" s="405">
        <f t="shared" si="32"/>
        <v>1</v>
      </c>
      <c r="H195" s="406">
        <f t="shared" si="32"/>
        <v>1</v>
      </c>
      <c r="I195" s="406">
        <f t="shared" si="32"/>
        <v>1</v>
      </c>
      <c r="J195" s="407">
        <f t="shared" si="32"/>
        <v>1</v>
      </c>
      <c r="K195" s="405">
        <f t="shared" si="32"/>
        <v>1</v>
      </c>
      <c r="L195" s="406">
        <f t="shared" si="32"/>
        <v>1</v>
      </c>
      <c r="M195" s="406">
        <f t="shared" si="32"/>
        <v>1</v>
      </c>
      <c r="N195" s="407">
        <f t="shared" si="32"/>
        <v>1</v>
      </c>
      <c r="O195" s="405">
        <f>O193/O194</f>
        <v>1</v>
      </c>
      <c r="P195" s="406">
        <f>P193/P194</f>
        <v>0.9952153110047847</v>
      </c>
      <c r="Q195" s="407">
        <f>Q193/Q194</f>
        <v>0.9987029831387808</v>
      </c>
      <c r="R195" s="178" t="s">
        <v>62</v>
      </c>
      <c r="S195" s="336"/>
      <c r="T195" s="336"/>
      <c r="U195" s="558"/>
    </row>
    <row r="196" spans="1:21" ht="12.75">
      <c r="A196" s="192">
        <v>16</v>
      </c>
      <c r="B196" s="217" t="s">
        <v>17</v>
      </c>
      <c r="C196" s="358">
        <v>234</v>
      </c>
      <c r="D196" s="359">
        <v>74</v>
      </c>
      <c r="E196" s="359">
        <v>32</v>
      </c>
      <c r="F196" s="360">
        <v>340</v>
      </c>
      <c r="G196" s="358">
        <v>100</v>
      </c>
      <c r="H196" s="359">
        <v>17</v>
      </c>
      <c r="I196" s="359">
        <v>2</v>
      </c>
      <c r="J196" s="360">
        <v>119</v>
      </c>
      <c r="K196" s="358">
        <v>34</v>
      </c>
      <c r="L196" s="359">
        <v>7</v>
      </c>
      <c r="M196" s="359">
        <v>1</v>
      </c>
      <c r="N196" s="360">
        <v>42</v>
      </c>
      <c r="O196" s="361">
        <v>382</v>
      </c>
      <c r="P196" s="557">
        <v>119</v>
      </c>
      <c r="Q196" s="360">
        <v>501</v>
      </c>
      <c r="R196" s="176" t="s">
        <v>60</v>
      </c>
      <c r="S196" s="336"/>
      <c r="T196" s="336"/>
      <c r="U196" s="558"/>
    </row>
    <row r="197" spans="1:21" ht="12.75">
      <c r="A197" s="45"/>
      <c r="B197" s="161"/>
      <c r="C197" s="391">
        <v>235</v>
      </c>
      <c r="D197" s="392">
        <v>74</v>
      </c>
      <c r="E197" s="392">
        <v>32</v>
      </c>
      <c r="F197" s="393">
        <v>341</v>
      </c>
      <c r="G197" s="368">
        <v>99</v>
      </c>
      <c r="H197" s="330">
        <v>17</v>
      </c>
      <c r="I197" s="330">
        <v>2</v>
      </c>
      <c r="J197" s="393">
        <v>118</v>
      </c>
      <c r="K197" s="368">
        <v>34</v>
      </c>
      <c r="L197" s="330">
        <v>7</v>
      </c>
      <c r="M197" s="330">
        <v>1</v>
      </c>
      <c r="N197" s="393">
        <v>42</v>
      </c>
      <c r="O197" s="370">
        <v>382</v>
      </c>
      <c r="P197" s="559">
        <v>119</v>
      </c>
      <c r="Q197" s="393">
        <v>501</v>
      </c>
      <c r="R197" s="177" t="s">
        <v>61</v>
      </c>
      <c r="S197" s="336"/>
      <c r="T197" s="336"/>
      <c r="U197" s="558"/>
    </row>
    <row r="198" spans="1:21" ht="13.5" thickBot="1">
      <c r="A198" s="193"/>
      <c r="B198" s="218"/>
      <c r="C198" s="397">
        <f>C196/C197</f>
        <v>0.9957446808510638</v>
      </c>
      <c r="D198" s="398">
        <f aca="true" t="shared" si="33" ref="D198:Q198">D196/D197</f>
        <v>1</v>
      </c>
      <c r="E198" s="398">
        <f t="shared" si="33"/>
        <v>1</v>
      </c>
      <c r="F198" s="227">
        <f t="shared" si="33"/>
        <v>0.9970674486803519</v>
      </c>
      <c r="G198" s="397">
        <f t="shared" si="33"/>
        <v>1.0101010101010102</v>
      </c>
      <c r="H198" s="398">
        <f>H197/H196</f>
        <v>1</v>
      </c>
      <c r="I198" s="398">
        <f t="shared" si="33"/>
        <v>1</v>
      </c>
      <c r="J198" s="227">
        <f t="shared" si="33"/>
        <v>1.0084745762711864</v>
      </c>
      <c r="K198" s="397">
        <f t="shared" si="33"/>
        <v>1</v>
      </c>
      <c r="L198" s="398">
        <f>L197/L196</f>
        <v>1</v>
      </c>
      <c r="M198" s="398">
        <v>1</v>
      </c>
      <c r="N198" s="227">
        <f>N197/N196</f>
        <v>1</v>
      </c>
      <c r="O198" s="397">
        <f t="shared" si="33"/>
        <v>1</v>
      </c>
      <c r="P198" s="398">
        <f t="shared" si="33"/>
        <v>1</v>
      </c>
      <c r="Q198" s="227">
        <f t="shared" si="33"/>
        <v>1</v>
      </c>
      <c r="R198" s="178" t="s">
        <v>62</v>
      </c>
      <c r="S198" s="336"/>
      <c r="T198" s="336"/>
      <c r="U198" s="558"/>
    </row>
    <row r="199" spans="1:21" ht="12.75">
      <c r="A199" s="194">
        <v>17</v>
      </c>
      <c r="B199" s="213" t="s">
        <v>18</v>
      </c>
      <c r="C199" s="391">
        <v>310</v>
      </c>
      <c r="D199" s="392">
        <v>103</v>
      </c>
      <c r="E199" s="392">
        <v>42</v>
      </c>
      <c r="F199" s="393">
        <v>455</v>
      </c>
      <c r="G199" s="391">
        <v>91</v>
      </c>
      <c r="H199" s="392">
        <v>13</v>
      </c>
      <c r="I199" s="392">
        <v>2</v>
      </c>
      <c r="J199" s="393">
        <v>106</v>
      </c>
      <c r="K199" s="391">
        <v>45</v>
      </c>
      <c r="L199" s="392">
        <v>3</v>
      </c>
      <c r="M199" s="392">
        <v>0</v>
      </c>
      <c r="N199" s="393">
        <v>48</v>
      </c>
      <c r="O199" s="394">
        <v>441</v>
      </c>
      <c r="P199" s="560">
        <v>168</v>
      </c>
      <c r="Q199" s="393">
        <v>609</v>
      </c>
      <c r="R199" s="176" t="s">
        <v>60</v>
      </c>
      <c r="S199" s="336"/>
      <c r="T199" s="336"/>
      <c r="U199" s="558"/>
    </row>
    <row r="200" spans="1:21" ht="12.75">
      <c r="A200" s="45"/>
      <c r="B200" s="160"/>
      <c r="C200" s="391">
        <v>311</v>
      </c>
      <c r="D200" s="392">
        <v>103</v>
      </c>
      <c r="E200" s="392">
        <v>42</v>
      </c>
      <c r="F200" s="393">
        <v>456</v>
      </c>
      <c r="G200" s="368">
        <v>91</v>
      </c>
      <c r="H200" s="330">
        <v>13</v>
      </c>
      <c r="I200" s="330">
        <v>2</v>
      </c>
      <c r="J200" s="393">
        <v>106</v>
      </c>
      <c r="K200" s="368">
        <v>45</v>
      </c>
      <c r="L200" s="330">
        <v>3</v>
      </c>
      <c r="M200" s="330"/>
      <c r="N200" s="393">
        <v>48</v>
      </c>
      <c r="O200" s="370">
        <v>442</v>
      </c>
      <c r="P200" s="559">
        <v>168</v>
      </c>
      <c r="Q200" s="393">
        <v>610</v>
      </c>
      <c r="R200" s="177" t="s">
        <v>61</v>
      </c>
      <c r="S200" s="336"/>
      <c r="T200" s="336"/>
      <c r="U200" s="558"/>
    </row>
    <row r="201" spans="1:21" ht="13.5" thickBot="1">
      <c r="A201" s="188"/>
      <c r="B201" s="216"/>
      <c r="C201" s="405">
        <f>C199/C200</f>
        <v>0.9967845659163987</v>
      </c>
      <c r="D201" s="406">
        <f>D200/D199</f>
        <v>1</v>
      </c>
      <c r="E201" s="406">
        <f>E199/E200</f>
        <v>1</v>
      </c>
      <c r="F201" s="407">
        <f>F199/F200</f>
        <v>0.9978070175438597</v>
      </c>
      <c r="G201" s="405">
        <f aca="true" t="shared" si="34" ref="G201:P201">G200/G199</f>
        <v>1</v>
      </c>
      <c r="H201" s="406">
        <f>H199/H200</f>
        <v>1</v>
      </c>
      <c r="I201" s="406">
        <f t="shared" si="34"/>
        <v>1</v>
      </c>
      <c r="J201" s="407">
        <f t="shared" si="34"/>
        <v>1</v>
      </c>
      <c r="K201" s="405">
        <f t="shared" si="34"/>
        <v>1</v>
      </c>
      <c r="L201" s="406">
        <f t="shared" si="34"/>
        <v>1</v>
      </c>
      <c r="M201" s="406">
        <v>1</v>
      </c>
      <c r="N201" s="407">
        <f t="shared" si="34"/>
        <v>1</v>
      </c>
      <c r="O201" s="405">
        <f>O199/O200</f>
        <v>0.997737556561086</v>
      </c>
      <c r="P201" s="406">
        <f t="shared" si="34"/>
        <v>1</v>
      </c>
      <c r="Q201" s="407">
        <f>Q199/Q200</f>
        <v>0.9983606557377049</v>
      </c>
      <c r="R201" s="178" t="s">
        <v>62</v>
      </c>
      <c r="S201" s="336"/>
      <c r="T201" s="336"/>
      <c r="U201" s="558"/>
    </row>
    <row r="202" spans="1:21" ht="12.75">
      <c r="A202" s="192">
        <v>18</v>
      </c>
      <c r="B202" s="214" t="s">
        <v>19</v>
      </c>
      <c r="C202" s="358">
        <v>171</v>
      </c>
      <c r="D202" s="359">
        <v>55</v>
      </c>
      <c r="E202" s="359">
        <v>10</v>
      </c>
      <c r="F202" s="360">
        <v>236</v>
      </c>
      <c r="G202" s="358">
        <v>102</v>
      </c>
      <c r="H202" s="359">
        <v>18</v>
      </c>
      <c r="I202" s="359">
        <v>3</v>
      </c>
      <c r="J202" s="360">
        <v>123</v>
      </c>
      <c r="K202" s="358">
        <v>29</v>
      </c>
      <c r="L202" s="359">
        <v>3</v>
      </c>
      <c r="M202" s="359">
        <v>0</v>
      </c>
      <c r="N202" s="360">
        <v>32</v>
      </c>
      <c r="O202" s="361">
        <v>293</v>
      </c>
      <c r="P202" s="557">
        <v>98</v>
      </c>
      <c r="Q202" s="360">
        <v>391</v>
      </c>
      <c r="R202" s="176" t="s">
        <v>60</v>
      </c>
      <c r="S202" s="336"/>
      <c r="T202" s="336"/>
      <c r="U202" s="558"/>
    </row>
    <row r="203" spans="1:21" ht="12.75">
      <c r="A203" s="45"/>
      <c r="B203" s="160"/>
      <c r="C203" s="391">
        <v>171</v>
      </c>
      <c r="D203" s="392">
        <v>55</v>
      </c>
      <c r="E203" s="392">
        <v>11</v>
      </c>
      <c r="F203" s="393">
        <v>237</v>
      </c>
      <c r="G203" s="368">
        <v>102</v>
      </c>
      <c r="H203" s="330">
        <v>18</v>
      </c>
      <c r="I203" s="330">
        <v>3</v>
      </c>
      <c r="J203" s="393">
        <v>123</v>
      </c>
      <c r="K203" s="368">
        <v>29</v>
      </c>
      <c r="L203" s="330">
        <v>3</v>
      </c>
      <c r="M203" s="330">
        <v>0</v>
      </c>
      <c r="N203" s="393">
        <v>32</v>
      </c>
      <c r="O203" s="370">
        <v>294</v>
      </c>
      <c r="P203" s="559">
        <v>98</v>
      </c>
      <c r="Q203" s="393">
        <v>392</v>
      </c>
      <c r="R203" s="177" t="s">
        <v>61</v>
      </c>
      <c r="S203" s="336"/>
      <c r="T203" s="336"/>
      <c r="U203" s="558"/>
    </row>
    <row r="204" spans="1:21" ht="13.5" thickBot="1">
      <c r="A204" s="193"/>
      <c r="B204" s="215"/>
      <c r="C204" s="397">
        <f>C203/C202</f>
        <v>1</v>
      </c>
      <c r="D204" s="398">
        <f aca="true" t="shared" si="35" ref="D204:P204">D203/D202</f>
        <v>1</v>
      </c>
      <c r="E204" s="398">
        <f>E202/E203</f>
        <v>0.9090909090909091</v>
      </c>
      <c r="F204" s="227">
        <f>F202/F203</f>
        <v>0.9957805907172996</v>
      </c>
      <c r="G204" s="397">
        <f t="shared" si="35"/>
        <v>1</v>
      </c>
      <c r="H204" s="398">
        <f t="shared" si="35"/>
        <v>1</v>
      </c>
      <c r="I204" s="398">
        <f t="shared" si="35"/>
        <v>1</v>
      </c>
      <c r="J204" s="227">
        <f t="shared" si="35"/>
        <v>1</v>
      </c>
      <c r="K204" s="397">
        <f t="shared" si="35"/>
        <v>1</v>
      </c>
      <c r="L204" s="398">
        <f t="shared" si="35"/>
        <v>1</v>
      </c>
      <c r="M204" s="398">
        <v>1</v>
      </c>
      <c r="N204" s="227">
        <f t="shared" si="35"/>
        <v>1</v>
      </c>
      <c r="O204" s="397">
        <f>O202/O203</f>
        <v>0.9965986394557823</v>
      </c>
      <c r="P204" s="398">
        <f t="shared" si="35"/>
        <v>1</v>
      </c>
      <c r="Q204" s="227">
        <f>Q202/Q203</f>
        <v>0.9974489795918368</v>
      </c>
      <c r="R204" s="178" t="s">
        <v>62</v>
      </c>
      <c r="S204" s="336"/>
      <c r="T204" s="336"/>
      <c r="U204" s="558"/>
    </row>
    <row r="205" spans="1:21" ht="12.75">
      <c r="A205" s="194">
        <v>19</v>
      </c>
      <c r="B205" s="561" t="s">
        <v>20</v>
      </c>
      <c r="C205" s="391">
        <v>510</v>
      </c>
      <c r="D205" s="392">
        <v>119</v>
      </c>
      <c r="E205" s="392">
        <v>103</v>
      </c>
      <c r="F205" s="393">
        <v>732</v>
      </c>
      <c r="G205" s="391">
        <v>240</v>
      </c>
      <c r="H205" s="392">
        <v>27</v>
      </c>
      <c r="I205" s="392">
        <v>9</v>
      </c>
      <c r="J205" s="393">
        <v>276</v>
      </c>
      <c r="K205" s="391">
        <v>59</v>
      </c>
      <c r="L205" s="392">
        <v>5</v>
      </c>
      <c r="M205" s="392">
        <v>3</v>
      </c>
      <c r="N205" s="393">
        <v>67</v>
      </c>
      <c r="O205" s="394">
        <v>765</v>
      </c>
      <c r="P205" s="560">
        <v>310</v>
      </c>
      <c r="Q205" s="393">
        <v>1075</v>
      </c>
      <c r="R205" s="176" t="s">
        <v>60</v>
      </c>
      <c r="S205" s="336"/>
      <c r="T205" s="336"/>
      <c r="U205" s="558"/>
    </row>
    <row r="206" spans="1:21" ht="12.75">
      <c r="A206" s="45"/>
      <c r="B206" s="161"/>
      <c r="C206" s="391">
        <v>512</v>
      </c>
      <c r="D206" s="392">
        <v>120</v>
      </c>
      <c r="E206" s="392">
        <v>102</v>
      </c>
      <c r="F206" s="393">
        <v>734</v>
      </c>
      <c r="G206" s="368">
        <v>239</v>
      </c>
      <c r="H206" s="330">
        <v>26</v>
      </c>
      <c r="I206" s="330">
        <v>9</v>
      </c>
      <c r="J206" s="393">
        <v>274</v>
      </c>
      <c r="K206" s="368">
        <v>59</v>
      </c>
      <c r="L206" s="330">
        <v>5</v>
      </c>
      <c r="M206" s="330">
        <v>3</v>
      </c>
      <c r="N206" s="393">
        <v>67</v>
      </c>
      <c r="O206" s="370">
        <v>764</v>
      </c>
      <c r="P206" s="559">
        <v>311</v>
      </c>
      <c r="Q206" s="393">
        <v>1075</v>
      </c>
      <c r="R206" s="177" t="s">
        <v>61</v>
      </c>
      <c r="S206" s="336"/>
      <c r="T206" s="336"/>
      <c r="U206" s="558"/>
    </row>
    <row r="207" spans="1:21" ht="13.5" thickBot="1">
      <c r="A207" s="188"/>
      <c r="B207" s="562"/>
      <c r="C207" s="405">
        <f>C205/C206</f>
        <v>0.99609375</v>
      </c>
      <c r="D207" s="406">
        <f>D205/D206</f>
        <v>0.9916666666666667</v>
      </c>
      <c r="E207" s="406">
        <f>E206/E205</f>
        <v>0.9902912621359223</v>
      </c>
      <c r="F207" s="407">
        <f>F205/F206</f>
        <v>0.997275204359673</v>
      </c>
      <c r="G207" s="405">
        <f aca="true" t="shared" si="36" ref="G207:M207">G206/G205</f>
        <v>0.9958333333333333</v>
      </c>
      <c r="H207" s="406">
        <f t="shared" si="36"/>
        <v>0.9629629629629629</v>
      </c>
      <c r="I207" s="406">
        <f t="shared" si="36"/>
        <v>1</v>
      </c>
      <c r="J207" s="407">
        <f t="shared" si="36"/>
        <v>0.9927536231884058</v>
      </c>
      <c r="K207" s="405">
        <f>K205/K206</f>
        <v>1</v>
      </c>
      <c r="L207" s="406">
        <f t="shared" si="36"/>
        <v>1</v>
      </c>
      <c r="M207" s="406">
        <f t="shared" si="36"/>
        <v>1</v>
      </c>
      <c r="N207" s="407">
        <f>N205/N206</f>
        <v>1</v>
      </c>
      <c r="O207" s="405">
        <f>O206/O205</f>
        <v>0.9986928104575163</v>
      </c>
      <c r="P207" s="406">
        <f>P205/P206</f>
        <v>0.9967845659163987</v>
      </c>
      <c r="Q207" s="407">
        <f>Q205/Q206</f>
        <v>1</v>
      </c>
      <c r="R207" s="178" t="s">
        <v>62</v>
      </c>
      <c r="S207" s="336"/>
      <c r="T207" s="336"/>
      <c r="U207" s="558"/>
    </row>
    <row r="208" spans="1:21" ht="12.75">
      <c r="A208" s="192">
        <v>20</v>
      </c>
      <c r="B208" s="214" t="s">
        <v>21</v>
      </c>
      <c r="C208" s="358">
        <v>385</v>
      </c>
      <c r="D208" s="359">
        <v>108</v>
      </c>
      <c r="E208" s="359">
        <v>80</v>
      </c>
      <c r="F208" s="360">
        <v>573</v>
      </c>
      <c r="G208" s="358">
        <v>104</v>
      </c>
      <c r="H208" s="359">
        <v>27</v>
      </c>
      <c r="I208" s="359">
        <v>10</v>
      </c>
      <c r="J208" s="360">
        <v>141</v>
      </c>
      <c r="K208" s="358">
        <v>47</v>
      </c>
      <c r="L208" s="359">
        <v>5</v>
      </c>
      <c r="M208" s="359">
        <v>3</v>
      </c>
      <c r="N208" s="360">
        <v>55</v>
      </c>
      <c r="O208" s="361">
        <v>527</v>
      </c>
      <c r="P208" s="557">
        <v>242</v>
      </c>
      <c r="Q208" s="360">
        <v>769</v>
      </c>
      <c r="R208" s="176" t="s">
        <v>60</v>
      </c>
      <c r="S208" s="336"/>
      <c r="T208" s="336"/>
      <c r="U208" s="558"/>
    </row>
    <row r="209" spans="1:21" ht="12.75">
      <c r="A209" s="45"/>
      <c r="B209" s="160"/>
      <c r="C209" s="391">
        <v>385</v>
      </c>
      <c r="D209" s="392">
        <v>108</v>
      </c>
      <c r="E209" s="392">
        <v>80</v>
      </c>
      <c r="F209" s="393">
        <v>573</v>
      </c>
      <c r="G209" s="368">
        <v>104</v>
      </c>
      <c r="H209" s="330">
        <v>27</v>
      </c>
      <c r="I209" s="330">
        <v>10</v>
      </c>
      <c r="J209" s="393">
        <v>141</v>
      </c>
      <c r="K209" s="368">
        <v>47</v>
      </c>
      <c r="L209" s="330">
        <v>5</v>
      </c>
      <c r="M209" s="330">
        <v>3</v>
      </c>
      <c r="N209" s="393">
        <v>55</v>
      </c>
      <c r="O209" s="370">
        <v>527</v>
      </c>
      <c r="P209" s="559">
        <v>242</v>
      </c>
      <c r="Q209" s="393">
        <v>769</v>
      </c>
      <c r="R209" s="177" t="s">
        <v>61</v>
      </c>
      <c r="S209" s="336"/>
      <c r="T209" s="336"/>
      <c r="U209" s="558"/>
    </row>
    <row r="210" spans="1:21" ht="13.5" thickBot="1">
      <c r="A210" s="193"/>
      <c r="B210" s="215"/>
      <c r="C210" s="397">
        <f>C209/C208</f>
        <v>1</v>
      </c>
      <c r="D210" s="398">
        <f aca="true" t="shared" si="37" ref="D210:O210">D209/D208</f>
        <v>1</v>
      </c>
      <c r="E210" s="398">
        <f>E208/E209</f>
        <v>1</v>
      </c>
      <c r="F210" s="227">
        <f>F208/F209</f>
        <v>1</v>
      </c>
      <c r="G210" s="397">
        <f t="shared" si="37"/>
        <v>1</v>
      </c>
      <c r="H210" s="398">
        <f t="shared" si="37"/>
        <v>1</v>
      </c>
      <c r="I210" s="398">
        <f t="shared" si="37"/>
        <v>1</v>
      </c>
      <c r="J210" s="227">
        <f t="shared" si="37"/>
        <v>1</v>
      </c>
      <c r="K210" s="397">
        <f t="shared" si="37"/>
        <v>1</v>
      </c>
      <c r="L210" s="398">
        <f t="shared" si="37"/>
        <v>1</v>
      </c>
      <c r="M210" s="398">
        <v>1</v>
      </c>
      <c r="N210" s="227">
        <f t="shared" si="37"/>
        <v>1</v>
      </c>
      <c r="O210" s="397">
        <f t="shared" si="37"/>
        <v>1</v>
      </c>
      <c r="P210" s="398">
        <f>P208/P209</f>
        <v>1</v>
      </c>
      <c r="Q210" s="227">
        <f>Q208/Q209</f>
        <v>1</v>
      </c>
      <c r="R210" s="178" t="s">
        <v>62</v>
      </c>
      <c r="S210" s="336"/>
      <c r="T210" s="336"/>
      <c r="U210" s="558"/>
    </row>
    <row r="211" spans="1:21" ht="12.75">
      <c r="A211" s="194">
        <v>21</v>
      </c>
      <c r="B211" s="213" t="s">
        <v>22</v>
      </c>
      <c r="C211" s="391">
        <v>232</v>
      </c>
      <c r="D211" s="392">
        <v>83</v>
      </c>
      <c r="E211" s="392">
        <v>62</v>
      </c>
      <c r="F211" s="393">
        <v>377</v>
      </c>
      <c r="G211" s="391">
        <v>192</v>
      </c>
      <c r="H211" s="392">
        <v>59</v>
      </c>
      <c r="I211" s="392">
        <v>43</v>
      </c>
      <c r="J211" s="393">
        <v>294</v>
      </c>
      <c r="K211" s="391">
        <v>39</v>
      </c>
      <c r="L211" s="392">
        <v>7</v>
      </c>
      <c r="M211" s="392">
        <v>2</v>
      </c>
      <c r="N211" s="393">
        <v>48</v>
      </c>
      <c r="O211" s="394">
        <v>540</v>
      </c>
      <c r="P211" s="560">
        <v>179</v>
      </c>
      <c r="Q211" s="393">
        <v>719</v>
      </c>
      <c r="R211" s="176" t="s">
        <v>60</v>
      </c>
      <c r="S211" s="336"/>
      <c r="T211" s="336"/>
      <c r="U211" s="558"/>
    </row>
    <row r="212" spans="1:21" ht="12.75">
      <c r="A212" s="45"/>
      <c r="B212" s="160"/>
      <c r="C212" s="391">
        <v>232</v>
      </c>
      <c r="D212" s="392">
        <v>84</v>
      </c>
      <c r="E212" s="392">
        <v>62</v>
      </c>
      <c r="F212" s="393">
        <v>378</v>
      </c>
      <c r="G212" s="368">
        <v>193</v>
      </c>
      <c r="H212" s="330">
        <v>58</v>
      </c>
      <c r="I212" s="330">
        <v>43</v>
      </c>
      <c r="J212" s="393">
        <v>294</v>
      </c>
      <c r="K212" s="368">
        <v>39</v>
      </c>
      <c r="L212" s="330">
        <v>7</v>
      </c>
      <c r="M212" s="330">
        <v>2</v>
      </c>
      <c r="N212" s="393">
        <v>48</v>
      </c>
      <c r="O212" s="370">
        <v>541</v>
      </c>
      <c r="P212" s="559">
        <v>179</v>
      </c>
      <c r="Q212" s="393">
        <v>720</v>
      </c>
      <c r="R212" s="177" t="s">
        <v>61</v>
      </c>
      <c r="S212" s="336"/>
      <c r="T212" s="336"/>
      <c r="U212" s="558"/>
    </row>
    <row r="213" spans="1:21" ht="13.5" thickBot="1">
      <c r="A213" s="188"/>
      <c r="B213" s="216"/>
      <c r="C213" s="405">
        <f>C211/C212</f>
        <v>1</v>
      </c>
      <c r="D213" s="406">
        <f>D211/D212</f>
        <v>0.9880952380952381</v>
      </c>
      <c r="E213" s="406">
        <f aca="true" t="shared" si="38" ref="E213:P213">E212/E211</f>
        <v>1</v>
      </c>
      <c r="F213" s="407">
        <f>F211/F212</f>
        <v>0.9973544973544973</v>
      </c>
      <c r="G213" s="405">
        <f>G211/G212</f>
        <v>0.9948186528497409</v>
      </c>
      <c r="H213" s="406">
        <f t="shared" si="38"/>
        <v>0.9830508474576272</v>
      </c>
      <c r="I213" s="406">
        <f t="shared" si="38"/>
        <v>1</v>
      </c>
      <c r="J213" s="407">
        <f t="shared" si="38"/>
        <v>1</v>
      </c>
      <c r="K213" s="405">
        <f t="shared" si="38"/>
        <v>1</v>
      </c>
      <c r="L213" s="406">
        <f t="shared" si="38"/>
        <v>1</v>
      </c>
      <c r="M213" s="406">
        <f t="shared" si="38"/>
        <v>1</v>
      </c>
      <c r="N213" s="407">
        <f t="shared" si="38"/>
        <v>1</v>
      </c>
      <c r="O213" s="405">
        <f>O211/O212</f>
        <v>0.9981515711645101</v>
      </c>
      <c r="P213" s="406">
        <f t="shared" si="38"/>
        <v>1</v>
      </c>
      <c r="Q213" s="407">
        <f>Q211/Q212</f>
        <v>0.9986111111111111</v>
      </c>
      <c r="R213" s="178" t="s">
        <v>62</v>
      </c>
      <c r="S213" s="336"/>
      <c r="T213" s="336"/>
      <c r="U213" s="558"/>
    </row>
    <row r="214" spans="1:21" ht="12.75">
      <c r="A214" s="192">
        <v>22</v>
      </c>
      <c r="B214" s="214" t="s">
        <v>23</v>
      </c>
      <c r="C214" s="358">
        <v>269</v>
      </c>
      <c r="D214" s="359">
        <v>93</v>
      </c>
      <c r="E214" s="359">
        <v>63</v>
      </c>
      <c r="F214" s="360">
        <v>425</v>
      </c>
      <c r="G214" s="358">
        <v>103</v>
      </c>
      <c r="H214" s="359">
        <v>13</v>
      </c>
      <c r="I214" s="359">
        <v>8</v>
      </c>
      <c r="J214" s="360">
        <v>124</v>
      </c>
      <c r="K214" s="358">
        <v>84</v>
      </c>
      <c r="L214" s="359">
        <v>16</v>
      </c>
      <c r="M214" s="359">
        <v>0</v>
      </c>
      <c r="N214" s="360">
        <v>100</v>
      </c>
      <c r="O214" s="361">
        <v>446</v>
      </c>
      <c r="P214" s="557">
        <v>203</v>
      </c>
      <c r="Q214" s="360">
        <v>649</v>
      </c>
      <c r="R214" s="176" t="s">
        <v>60</v>
      </c>
      <c r="S214" s="336"/>
      <c r="T214" s="336"/>
      <c r="U214" s="558"/>
    </row>
    <row r="215" spans="1:21" ht="12.75">
      <c r="A215" s="45"/>
      <c r="B215" s="160"/>
      <c r="C215" s="391">
        <v>269</v>
      </c>
      <c r="D215" s="392">
        <v>93</v>
      </c>
      <c r="E215" s="392">
        <v>63</v>
      </c>
      <c r="F215" s="393">
        <v>425</v>
      </c>
      <c r="G215" s="368">
        <v>103</v>
      </c>
      <c r="H215" s="330">
        <v>13</v>
      </c>
      <c r="I215" s="330">
        <v>8</v>
      </c>
      <c r="J215" s="393">
        <v>124</v>
      </c>
      <c r="K215" s="368">
        <v>84</v>
      </c>
      <c r="L215" s="330">
        <v>16</v>
      </c>
      <c r="M215" s="330">
        <v>0</v>
      </c>
      <c r="N215" s="393">
        <v>100</v>
      </c>
      <c r="O215" s="370">
        <v>446</v>
      </c>
      <c r="P215" s="559">
        <v>203</v>
      </c>
      <c r="Q215" s="393">
        <v>649</v>
      </c>
      <c r="R215" s="177" t="s">
        <v>61</v>
      </c>
      <c r="S215" s="336"/>
      <c r="T215" s="336"/>
      <c r="U215" s="558"/>
    </row>
    <row r="216" spans="1:21" ht="13.5" thickBot="1">
      <c r="A216" s="193"/>
      <c r="B216" s="215"/>
      <c r="C216" s="397">
        <f>C214/C215</f>
        <v>1</v>
      </c>
      <c r="D216" s="398">
        <f aca="true" t="shared" si="39" ref="D216:Q216">D214/D215</f>
        <v>1</v>
      </c>
      <c r="E216" s="398">
        <f t="shared" si="39"/>
        <v>1</v>
      </c>
      <c r="F216" s="227">
        <f t="shared" si="39"/>
        <v>1</v>
      </c>
      <c r="G216" s="397">
        <f>G215/G214</f>
        <v>1</v>
      </c>
      <c r="H216" s="398">
        <f>H215/H214</f>
        <v>1</v>
      </c>
      <c r="I216" s="398">
        <f>I215/I214</f>
        <v>1</v>
      </c>
      <c r="J216" s="227">
        <f>J215/J214</f>
        <v>1</v>
      </c>
      <c r="K216" s="397">
        <f t="shared" si="39"/>
        <v>1</v>
      </c>
      <c r="L216" s="398">
        <f t="shared" si="39"/>
        <v>1</v>
      </c>
      <c r="M216" s="398" t="e">
        <f t="shared" si="39"/>
        <v>#DIV/0!</v>
      </c>
      <c r="N216" s="227">
        <f t="shared" si="39"/>
        <v>1</v>
      </c>
      <c r="O216" s="397">
        <f t="shared" si="39"/>
        <v>1</v>
      </c>
      <c r="P216" s="398">
        <f t="shared" si="39"/>
        <v>1</v>
      </c>
      <c r="Q216" s="227">
        <f t="shared" si="39"/>
        <v>1</v>
      </c>
      <c r="R216" s="178" t="s">
        <v>62</v>
      </c>
      <c r="S216" s="336"/>
      <c r="T216" s="336"/>
      <c r="U216" s="558"/>
    </row>
    <row r="217" spans="1:21" ht="12.75">
      <c r="A217" s="194">
        <v>23</v>
      </c>
      <c r="B217" s="213" t="s">
        <v>24</v>
      </c>
      <c r="C217" s="391">
        <v>151</v>
      </c>
      <c r="D217" s="392">
        <v>57</v>
      </c>
      <c r="E217" s="392">
        <v>39</v>
      </c>
      <c r="F217" s="393">
        <v>247</v>
      </c>
      <c r="G217" s="391">
        <v>44</v>
      </c>
      <c r="H217" s="392">
        <v>6</v>
      </c>
      <c r="I217" s="392">
        <v>2</v>
      </c>
      <c r="J217" s="393">
        <v>52</v>
      </c>
      <c r="K217" s="391">
        <v>13</v>
      </c>
      <c r="L217" s="392">
        <v>2</v>
      </c>
      <c r="M217" s="392">
        <v>2</v>
      </c>
      <c r="N217" s="393">
        <v>17</v>
      </c>
      <c r="O217" s="394">
        <v>235</v>
      </c>
      <c r="P217" s="560">
        <v>81</v>
      </c>
      <c r="Q217" s="393">
        <v>316</v>
      </c>
      <c r="R217" s="176" t="s">
        <v>60</v>
      </c>
      <c r="S217" s="336"/>
      <c r="T217" s="336"/>
      <c r="U217" s="558"/>
    </row>
    <row r="218" spans="1:21" ht="12.75">
      <c r="A218" s="45"/>
      <c r="B218" s="160"/>
      <c r="C218" s="391">
        <v>151</v>
      </c>
      <c r="D218" s="392">
        <v>54</v>
      </c>
      <c r="E218" s="392">
        <v>35</v>
      </c>
      <c r="F218" s="393">
        <v>240</v>
      </c>
      <c r="G218" s="368">
        <v>39</v>
      </c>
      <c r="H218" s="330">
        <v>5</v>
      </c>
      <c r="I218" s="330">
        <v>3</v>
      </c>
      <c r="J218" s="393">
        <v>47</v>
      </c>
      <c r="K218" s="368">
        <v>14</v>
      </c>
      <c r="L218" s="330">
        <v>2</v>
      </c>
      <c r="M218" s="330">
        <v>2</v>
      </c>
      <c r="N218" s="393">
        <v>18</v>
      </c>
      <c r="O218" s="370">
        <v>227</v>
      </c>
      <c r="P218" s="559">
        <v>78</v>
      </c>
      <c r="Q218" s="393">
        <v>305</v>
      </c>
      <c r="R218" s="177" t="s">
        <v>61</v>
      </c>
      <c r="S218" s="336"/>
      <c r="T218" s="336"/>
      <c r="U218" s="558"/>
    </row>
    <row r="219" spans="1:21" ht="13.5" thickBot="1">
      <c r="A219" s="188"/>
      <c r="B219" s="216"/>
      <c r="C219" s="405">
        <f>C218/C217</f>
        <v>1</v>
      </c>
      <c r="D219" s="406">
        <f>D218/D217</f>
        <v>0.9473684210526315</v>
      </c>
      <c r="E219" s="406">
        <f aca="true" t="shared" si="40" ref="E219:Q219">E218/E217</f>
        <v>0.8974358974358975</v>
      </c>
      <c r="F219" s="407">
        <f t="shared" si="40"/>
        <v>0.97165991902834</v>
      </c>
      <c r="G219" s="405">
        <f t="shared" si="40"/>
        <v>0.8863636363636364</v>
      </c>
      <c r="H219" s="406">
        <f t="shared" si="40"/>
        <v>0.8333333333333334</v>
      </c>
      <c r="I219" s="406">
        <f>I217/I218</f>
        <v>0.6666666666666666</v>
      </c>
      <c r="J219" s="407">
        <f t="shared" si="40"/>
        <v>0.9038461538461539</v>
      </c>
      <c r="K219" s="405">
        <f>K217/K218</f>
        <v>0.9285714285714286</v>
      </c>
      <c r="L219" s="406">
        <f>L217/L218</f>
        <v>1</v>
      </c>
      <c r="M219" s="406">
        <v>1</v>
      </c>
      <c r="N219" s="407">
        <f>N217/N218</f>
        <v>0.9444444444444444</v>
      </c>
      <c r="O219" s="405">
        <f t="shared" si="40"/>
        <v>0.9659574468085106</v>
      </c>
      <c r="P219" s="406">
        <f t="shared" si="40"/>
        <v>0.9629629629629629</v>
      </c>
      <c r="Q219" s="407">
        <f t="shared" si="40"/>
        <v>0.9651898734177216</v>
      </c>
      <c r="R219" s="178" t="s">
        <v>62</v>
      </c>
      <c r="S219" s="336"/>
      <c r="T219" s="336"/>
      <c r="U219" s="558"/>
    </row>
    <row r="220" spans="1:21" ht="12.75">
      <c r="A220" s="192">
        <v>24</v>
      </c>
      <c r="B220" s="214" t="s">
        <v>25</v>
      </c>
      <c r="C220" s="358">
        <v>276</v>
      </c>
      <c r="D220" s="359">
        <v>85</v>
      </c>
      <c r="E220" s="359">
        <v>53</v>
      </c>
      <c r="F220" s="360">
        <v>414</v>
      </c>
      <c r="G220" s="358">
        <v>121</v>
      </c>
      <c r="H220" s="359">
        <v>39</v>
      </c>
      <c r="I220" s="359">
        <v>18</v>
      </c>
      <c r="J220" s="360">
        <v>178</v>
      </c>
      <c r="K220" s="358">
        <v>40</v>
      </c>
      <c r="L220" s="359">
        <v>10</v>
      </c>
      <c r="M220" s="359">
        <v>1</v>
      </c>
      <c r="N220" s="360">
        <v>51</v>
      </c>
      <c r="O220" s="361">
        <v>453</v>
      </c>
      <c r="P220" s="557">
        <v>190</v>
      </c>
      <c r="Q220" s="360">
        <v>643</v>
      </c>
      <c r="R220" s="176" t="s">
        <v>60</v>
      </c>
      <c r="S220" s="336"/>
      <c r="T220" s="336"/>
      <c r="U220" s="558"/>
    </row>
    <row r="221" spans="1:21" ht="12.75">
      <c r="A221" s="45"/>
      <c r="B221" s="160"/>
      <c r="C221" s="391">
        <v>276</v>
      </c>
      <c r="D221" s="392">
        <v>85</v>
      </c>
      <c r="E221" s="392">
        <v>53</v>
      </c>
      <c r="F221" s="393">
        <v>414</v>
      </c>
      <c r="G221" s="368">
        <v>121</v>
      </c>
      <c r="H221" s="330">
        <v>39</v>
      </c>
      <c r="I221" s="330">
        <v>18</v>
      </c>
      <c r="J221" s="393">
        <v>178</v>
      </c>
      <c r="K221" s="368">
        <v>40</v>
      </c>
      <c r="L221" s="330">
        <v>10</v>
      </c>
      <c r="M221" s="330">
        <v>1</v>
      </c>
      <c r="N221" s="393">
        <v>51</v>
      </c>
      <c r="O221" s="370">
        <v>453</v>
      </c>
      <c r="P221" s="559">
        <v>190</v>
      </c>
      <c r="Q221" s="393">
        <v>643</v>
      </c>
      <c r="R221" s="177" t="s">
        <v>61</v>
      </c>
      <c r="S221" s="336"/>
      <c r="T221" s="336"/>
      <c r="U221" s="558"/>
    </row>
    <row r="222" spans="1:21" ht="13.5" thickBot="1">
      <c r="A222" s="193"/>
      <c r="B222" s="215"/>
      <c r="C222" s="397">
        <f>C221/C220</f>
        <v>1</v>
      </c>
      <c r="D222" s="398">
        <f aca="true" t="shared" si="41" ref="D222:P222">D221/D220</f>
        <v>1</v>
      </c>
      <c r="E222" s="398">
        <f>E220/E221</f>
        <v>1</v>
      </c>
      <c r="F222" s="227">
        <f>F220/F221</f>
        <v>1</v>
      </c>
      <c r="G222" s="397">
        <f t="shared" si="41"/>
        <v>1</v>
      </c>
      <c r="H222" s="398">
        <f t="shared" si="41"/>
        <v>1</v>
      </c>
      <c r="I222" s="398">
        <f t="shared" si="41"/>
        <v>1</v>
      </c>
      <c r="J222" s="227">
        <f t="shared" si="41"/>
        <v>1</v>
      </c>
      <c r="K222" s="397">
        <f t="shared" si="41"/>
        <v>1</v>
      </c>
      <c r="L222" s="398">
        <f t="shared" si="41"/>
        <v>1</v>
      </c>
      <c r="M222" s="398">
        <v>1</v>
      </c>
      <c r="N222" s="227">
        <f t="shared" si="41"/>
        <v>1</v>
      </c>
      <c r="O222" s="397">
        <f>O220/O221</f>
        <v>1</v>
      </c>
      <c r="P222" s="398">
        <f t="shared" si="41"/>
        <v>1</v>
      </c>
      <c r="Q222" s="227">
        <f>Q221/Q220</f>
        <v>1</v>
      </c>
      <c r="R222" s="178" t="s">
        <v>62</v>
      </c>
      <c r="S222" s="336"/>
      <c r="T222" s="336"/>
      <c r="U222" s="558"/>
    </row>
    <row r="223" spans="1:21" ht="12.75">
      <c r="A223" s="192">
        <v>25</v>
      </c>
      <c r="B223" s="214" t="s">
        <v>26</v>
      </c>
      <c r="C223" s="358">
        <v>550</v>
      </c>
      <c r="D223" s="359">
        <v>101</v>
      </c>
      <c r="E223" s="359">
        <v>105</v>
      </c>
      <c r="F223" s="360">
        <v>756</v>
      </c>
      <c r="G223" s="358">
        <v>284</v>
      </c>
      <c r="H223" s="359">
        <v>41</v>
      </c>
      <c r="I223" s="359">
        <v>14</v>
      </c>
      <c r="J223" s="360">
        <v>339</v>
      </c>
      <c r="K223" s="358">
        <v>110</v>
      </c>
      <c r="L223" s="359">
        <v>13</v>
      </c>
      <c r="M223" s="359">
        <v>6</v>
      </c>
      <c r="N223" s="360">
        <v>129</v>
      </c>
      <c r="O223" s="361">
        <v>840</v>
      </c>
      <c r="P223" s="557">
        <v>384</v>
      </c>
      <c r="Q223" s="360">
        <v>1224</v>
      </c>
      <c r="R223" s="176" t="s">
        <v>60</v>
      </c>
      <c r="S223" s="336"/>
      <c r="T223" s="336"/>
      <c r="U223" s="558"/>
    </row>
    <row r="224" spans="1:21" ht="12.75">
      <c r="A224" s="188"/>
      <c r="B224" s="160"/>
      <c r="C224" s="368">
        <v>551</v>
      </c>
      <c r="D224" s="330">
        <v>101</v>
      </c>
      <c r="E224" s="330">
        <v>105</v>
      </c>
      <c r="F224" s="369">
        <v>757</v>
      </c>
      <c r="G224" s="368">
        <v>283</v>
      </c>
      <c r="H224" s="330">
        <v>41</v>
      </c>
      <c r="I224" s="330">
        <v>14</v>
      </c>
      <c r="J224" s="369">
        <v>338</v>
      </c>
      <c r="K224" s="368">
        <v>110</v>
      </c>
      <c r="L224" s="330">
        <v>13</v>
      </c>
      <c r="M224" s="330">
        <v>6</v>
      </c>
      <c r="N224" s="369">
        <v>129</v>
      </c>
      <c r="O224" s="370">
        <v>840</v>
      </c>
      <c r="P224" s="559">
        <v>384</v>
      </c>
      <c r="Q224" s="369">
        <v>1224</v>
      </c>
      <c r="R224" s="177" t="s">
        <v>61</v>
      </c>
      <c r="S224" s="336"/>
      <c r="T224" s="336"/>
      <c r="U224" s="558"/>
    </row>
    <row r="225" spans="1:21" ht="13.5" thickBot="1">
      <c r="A225" s="188"/>
      <c r="B225" s="215"/>
      <c r="C225" s="379">
        <f>C223/C224</f>
        <v>0.9981851179673321</v>
      </c>
      <c r="D225" s="380">
        <f>D224/D223</f>
        <v>1</v>
      </c>
      <c r="E225" s="380">
        <f>E224/E223</f>
        <v>1</v>
      </c>
      <c r="F225" s="205">
        <f>F223/F224</f>
        <v>0.9986789960369881</v>
      </c>
      <c r="G225" s="379">
        <f>G224/G223</f>
        <v>0.9964788732394366</v>
      </c>
      <c r="H225" s="380">
        <f>H223/H224</f>
        <v>1</v>
      </c>
      <c r="I225" s="380">
        <f>I224/I223</f>
        <v>1</v>
      </c>
      <c r="J225" s="205">
        <f>J224/J223</f>
        <v>0.9970501474926253</v>
      </c>
      <c r="K225" s="379">
        <f>K223/K224</f>
        <v>1</v>
      </c>
      <c r="L225" s="380">
        <f>L223/L224</f>
        <v>1</v>
      </c>
      <c r="M225" s="380">
        <f>M224/M223</f>
        <v>1</v>
      </c>
      <c r="N225" s="205">
        <f>N223/N224</f>
        <v>1</v>
      </c>
      <c r="O225" s="379">
        <f>O224/O223</f>
        <v>1</v>
      </c>
      <c r="P225" s="380">
        <f>P224/P223</f>
        <v>1</v>
      </c>
      <c r="Q225" s="205">
        <f>Q224/Q223</f>
        <v>1</v>
      </c>
      <c r="R225" s="178" t="s">
        <v>62</v>
      </c>
      <c r="S225" s="336"/>
      <c r="T225" s="336"/>
      <c r="U225" s="558"/>
    </row>
    <row r="226" spans="1:21" ht="12.75">
      <c r="A226" s="192">
        <v>26</v>
      </c>
      <c r="B226" s="411" t="s">
        <v>65</v>
      </c>
      <c r="C226" s="358">
        <v>152</v>
      </c>
      <c r="D226" s="359">
        <v>143</v>
      </c>
      <c r="E226" s="359">
        <v>38</v>
      </c>
      <c r="F226" s="360">
        <v>333</v>
      </c>
      <c r="G226" s="358">
        <v>157</v>
      </c>
      <c r="H226" s="359">
        <v>111</v>
      </c>
      <c r="I226" s="359">
        <v>40</v>
      </c>
      <c r="J226" s="360">
        <v>308</v>
      </c>
      <c r="K226" s="358">
        <v>20</v>
      </c>
      <c r="L226" s="359">
        <v>7</v>
      </c>
      <c r="M226" s="359">
        <v>0</v>
      </c>
      <c r="N226" s="360">
        <v>27</v>
      </c>
      <c r="O226" s="361">
        <v>647</v>
      </c>
      <c r="P226" s="557">
        <v>21</v>
      </c>
      <c r="Q226" s="360">
        <v>668</v>
      </c>
      <c r="R226" s="176" t="s">
        <v>60</v>
      </c>
      <c r="S226" s="336"/>
      <c r="T226" s="336"/>
      <c r="U226" s="558"/>
    </row>
    <row r="227" spans="1:21" ht="12.75">
      <c r="A227" s="194"/>
      <c r="B227" s="191"/>
      <c r="C227" s="391">
        <v>168</v>
      </c>
      <c r="D227" s="392">
        <v>147</v>
      </c>
      <c r="E227" s="392">
        <v>62</v>
      </c>
      <c r="F227" s="393">
        <v>377</v>
      </c>
      <c r="G227" s="391">
        <v>157</v>
      </c>
      <c r="H227" s="392">
        <v>113</v>
      </c>
      <c r="I227" s="392">
        <v>41</v>
      </c>
      <c r="J227" s="393">
        <v>311</v>
      </c>
      <c r="K227" s="391">
        <v>23</v>
      </c>
      <c r="L227" s="392">
        <v>7</v>
      </c>
      <c r="M227" s="392">
        <v>2</v>
      </c>
      <c r="N227" s="393">
        <v>32</v>
      </c>
      <c r="O227" s="394">
        <v>698</v>
      </c>
      <c r="P227" s="560">
        <v>22</v>
      </c>
      <c r="Q227" s="393">
        <v>720</v>
      </c>
      <c r="R227" s="177" t="s">
        <v>61</v>
      </c>
      <c r="S227" s="336"/>
      <c r="T227" s="336"/>
      <c r="U227" s="558"/>
    </row>
    <row r="228" spans="1:21" ht="13.5" thickBot="1">
      <c r="A228" s="193"/>
      <c r="B228" s="410"/>
      <c r="C228" s="379">
        <f>C226/C227</f>
        <v>0.9047619047619048</v>
      </c>
      <c r="D228" s="380">
        <f>D226/D227</f>
        <v>0.9727891156462585</v>
      </c>
      <c r="E228" s="380">
        <f>E226/E227</f>
        <v>0.6129032258064516</v>
      </c>
      <c r="F228" s="205">
        <f>F226/F227</f>
        <v>0.883289124668435</v>
      </c>
      <c r="G228" s="379">
        <f>G227/G226</f>
        <v>1</v>
      </c>
      <c r="H228" s="380">
        <f>H226/H227</f>
        <v>0.9823008849557522</v>
      </c>
      <c r="I228" s="380">
        <f>I226/I227</f>
        <v>0.975609756097561</v>
      </c>
      <c r="J228" s="205">
        <f>J226/J227</f>
        <v>0.9903536977491961</v>
      </c>
      <c r="K228" s="379">
        <f>K226/K227</f>
        <v>0.8695652173913043</v>
      </c>
      <c r="L228" s="380">
        <f>L226/L227</f>
        <v>1</v>
      </c>
      <c r="M228" s="380" t="e">
        <f>M227/M226</f>
        <v>#DIV/0!</v>
      </c>
      <c r="N228" s="205">
        <f>N226/N227</f>
        <v>0.84375</v>
      </c>
      <c r="O228" s="379">
        <f>O226/O227</f>
        <v>0.9269340974212035</v>
      </c>
      <c r="P228" s="380">
        <f>P226/P227</f>
        <v>0.9545454545454546</v>
      </c>
      <c r="Q228" s="205">
        <f>Q226/Q227</f>
        <v>0.9277777777777778</v>
      </c>
      <c r="R228" s="178" t="s">
        <v>62</v>
      </c>
      <c r="S228" s="336"/>
      <c r="T228" s="336"/>
      <c r="U228" s="558"/>
    </row>
    <row r="229" spans="1:21" ht="12.75">
      <c r="A229" s="192">
        <v>27</v>
      </c>
      <c r="B229" s="411" t="s">
        <v>52</v>
      </c>
      <c r="C229" s="358">
        <v>33</v>
      </c>
      <c r="D229" s="359">
        <v>4</v>
      </c>
      <c r="E229" s="359">
        <v>0</v>
      </c>
      <c r="F229" s="360">
        <v>37</v>
      </c>
      <c r="G229" s="358">
        <v>57</v>
      </c>
      <c r="H229" s="359">
        <v>6</v>
      </c>
      <c r="I229" s="359">
        <v>1</v>
      </c>
      <c r="J229" s="360">
        <v>64</v>
      </c>
      <c r="K229" s="358">
        <v>6</v>
      </c>
      <c r="L229" s="359">
        <v>0</v>
      </c>
      <c r="M229" s="359">
        <v>0</v>
      </c>
      <c r="N229" s="360">
        <v>6</v>
      </c>
      <c r="O229" s="361">
        <v>100</v>
      </c>
      <c r="P229" s="557">
        <v>7</v>
      </c>
      <c r="Q229" s="360">
        <v>107</v>
      </c>
      <c r="R229" s="176" t="s">
        <v>60</v>
      </c>
      <c r="S229" s="336"/>
      <c r="T229" s="336"/>
      <c r="U229" s="558"/>
    </row>
    <row r="230" spans="1:21" ht="12.75">
      <c r="A230" s="45"/>
      <c r="B230" s="66"/>
      <c r="C230" s="368">
        <v>28</v>
      </c>
      <c r="D230" s="330">
        <v>2</v>
      </c>
      <c r="E230" s="330">
        <v>2</v>
      </c>
      <c r="F230" s="369">
        <v>32</v>
      </c>
      <c r="G230" s="368">
        <v>40</v>
      </c>
      <c r="H230" s="330">
        <v>3</v>
      </c>
      <c r="I230" s="330">
        <v>0</v>
      </c>
      <c r="J230" s="369">
        <v>43</v>
      </c>
      <c r="K230" s="368">
        <v>7</v>
      </c>
      <c r="L230" s="330">
        <v>0</v>
      </c>
      <c r="M230" s="330">
        <v>0</v>
      </c>
      <c r="N230" s="369">
        <v>7</v>
      </c>
      <c r="O230" s="370">
        <v>77</v>
      </c>
      <c r="P230" s="559">
        <v>5</v>
      </c>
      <c r="Q230" s="369">
        <v>82</v>
      </c>
      <c r="R230" s="177" t="s">
        <v>61</v>
      </c>
      <c r="S230" s="336"/>
      <c r="T230" s="336"/>
      <c r="U230" s="558"/>
    </row>
    <row r="231" spans="1:21" ht="13.5" thickBot="1">
      <c r="A231" s="193"/>
      <c r="B231" s="67"/>
      <c r="C231" s="379">
        <f>C230/C229</f>
        <v>0.8484848484848485</v>
      </c>
      <c r="D231" s="380">
        <f>D230/D229</f>
        <v>0.5</v>
      </c>
      <c r="E231" s="380">
        <v>0</v>
      </c>
      <c r="F231" s="563">
        <f>F230/F229</f>
        <v>0.8648648648648649</v>
      </c>
      <c r="G231" s="379">
        <f>G230/G229</f>
        <v>0.7017543859649122</v>
      </c>
      <c r="H231" s="380">
        <f>H230/H229</f>
        <v>0.5</v>
      </c>
      <c r="I231" s="380">
        <v>1</v>
      </c>
      <c r="J231" s="563">
        <f>J230/J229</f>
        <v>0.671875</v>
      </c>
      <c r="K231" s="379">
        <f>K229/K230</f>
        <v>0.8571428571428571</v>
      </c>
      <c r="L231" s="380">
        <v>0</v>
      </c>
      <c r="M231" s="564">
        <v>1</v>
      </c>
      <c r="N231" s="565">
        <f>N229/N230</f>
        <v>0.8571428571428571</v>
      </c>
      <c r="O231" s="379">
        <f>O230/O229</f>
        <v>0.77</v>
      </c>
      <c r="P231" s="564">
        <f>P230/P229</f>
        <v>0.7142857142857143</v>
      </c>
      <c r="Q231" s="565">
        <f>Q230/Q229</f>
        <v>0.7663551401869159</v>
      </c>
      <c r="R231" s="178" t="s">
        <v>62</v>
      </c>
      <c r="S231" s="336"/>
      <c r="T231" s="336"/>
      <c r="U231" s="558"/>
    </row>
    <row r="232" spans="1:21" ht="15.75">
      <c r="A232" s="950" t="s">
        <v>79</v>
      </c>
      <c r="B232" s="951"/>
      <c r="C232" s="566">
        <f>C151+C154+C157+C160+C163+C166+C169+C172+C175+C178+C181+C184+C187+C190+C193+C196+C199+C202+C205+C208+C211+C214+C217+C220+C223+C226+C229</f>
        <v>9758</v>
      </c>
      <c r="D232" s="567">
        <f aca="true" t="shared" si="42" ref="D232:Q233">D151+D154+D157+D160+D163+D166+D169+D172+D175+D178+D181+D184+D187+D190+D193+D196+D199+D202+D205+D208+D211+D214+D217+D220+D223+D226+D229</f>
        <v>2760</v>
      </c>
      <c r="E232" s="568">
        <f t="shared" si="42"/>
        <v>2632</v>
      </c>
      <c r="F232" s="569">
        <f t="shared" si="42"/>
        <v>15150</v>
      </c>
      <c r="G232" s="568">
        <f t="shared" si="42"/>
        <v>5179</v>
      </c>
      <c r="H232" s="567">
        <f t="shared" si="42"/>
        <v>980</v>
      </c>
      <c r="I232" s="567">
        <f t="shared" si="42"/>
        <v>551</v>
      </c>
      <c r="J232" s="570">
        <f t="shared" si="42"/>
        <v>6710</v>
      </c>
      <c r="K232" s="566">
        <f t="shared" si="42"/>
        <v>1648</v>
      </c>
      <c r="L232" s="567">
        <f t="shared" si="42"/>
        <v>220</v>
      </c>
      <c r="M232" s="567">
        <f t="shared" si="42"/>
        <v>80</v>
      </c>
      <c r="N232" s="569">
        <f t="shared" si="42"/>
        <v>1948</v>
      </c>
      <c r="O232" s="566">
        <f t="shared" si="42"/>
        <v>16965</v>
      </c>
      <c r="P232" s="567">
        <f t="shared" si="42"/>
        <v>6843</v>
      </c>
      <c r="Q232" s="571">
        <f t="shared" si="42"/>
        <v>23808</v>
      </c>
      <c r="R232" s="572" t="s">
        <v>60</v>
      </c>
      <c r="S232" s="441"/>
      <c r="T232" s="441"/>
      <c r="U232" s="441"/>
    </row>
    <row r="233" spans="1:18" ht="15.75">
      <c r="A233" s="952"/>
      <c r="B233" s="953"/>
      <c r="C233" s="566">
        <f>C152+C155+C158+C161+C164+C167+C170+C173+C176+C179+C182+C185+C188+C191+C194+C197+C200+C203+C206+C209+C212+C215+C218+C221+C224+C227+C230</f>
        <v>9783</v>
      </c>
      <c r="D233" s="567">
        <f t="shared" si="42"/>
        <v>2759</v>
      </c>
      <c r="E233" s="568">
        <f t="shared" si="42"/>
        <v>2655</v>
      </c>
      <c r="F233" s="569">
        <f t="shared" si="42"/>
        <v>15197</v>
      </c>
      <c r="G233" s="568">
        <f t="shared" si="42"/>
        <v>5154</v>
      </c>
      <c r="H233" s="567">
        <f t="shared" si="42"/>
        <v>979</v>
      </c>
      <c r="I233" s="567">
        <f t="shared" si="42"/>
        <v>551</v>
      </c>
      <c r="J233" s="570">
        <f t="shared" si="42"/>
        <v>6684</v>
      </c>
      <c r="K233" s="566">
        <f t="shared" si="42"/>
        <v>1653</v>
      </c>
      <c r="L233" s="567">
        <f t="shared" si="42"/>
        <v>220</v>
      </c>
      <c r="M233" s="567">
        <f t="shared" si="42"/>
        <v>83</v>
      </c>
      <c r="N233" s="569">
        <f t="shared" si="42"/>
        <v>1956</v>
      </c>
      <c r="O233" s="566">
        <f t="shared" si="42"/>
        <v>16995</v>
      </c>
      <c r="P233" s="567">
        <f t="shared" si="42"/>
        <v>6842</v>
      </c>
      <c r="Q233" s="571">
        <f>Q152+Q155+Q158+Q161+Q164+Q167+Q170+Q173+Q176+Q179+Q182+Q185+Q188+Q191+Q194+Q197+Q200+Q203+Q206+Q209+Q212+Q215+Q218+Q221+Q224+Q227+Q230</f>
        <v>23837</v>
      </c>
      <c r="R233" s="573" t="s">
        <v>61</v>
      </c>
    </row>
    <row r="234" spans="1:18" ht="16.5" thickBot="1">
      <c r="A234" s="954"/>
      <c r="B234" s="955"/>
      <c r="C234" s="574">
        <f>C232/C233</f>
        <v>0.997444546662578</v>
      </c>
      <c r="D234" s="575">
        <f>D233/D232</f>
        <v>0.9996376811594203</v>
      </c>
      <c r="E234" s="575">
        <f>E232/E233</f>
        <v>0.9913370998116761</v>
      </c>
      <c r="F234" s="576">
        <f>F232/F233</f>
        <v>0.996907284332434</v>
      </c>
      <c r="G234" s="577">
        <f>G233/G232</f>
        <v>0.9951728132844179</v>
      </c>
      <c r="H234" s="575">
        <f>H233/H232</f>
        <v>0.9989795918367347</v>
      </c>
      <c r="I234" s="575">
        <f>I232/I233</f>
        <v>1</v>
      </c>
      <c r="J234" s="578">
        <f>J233/J232</f>
        <v>0.9961251862891207</v>
      </c>
      <c r="K234" s="574">
        <f>K232/K233</f>
        <v>0.9969751966122202</v>
      </c>
      <c r="L234" s="575">
        <f>L232/L233</f>
        <v>1</v>
      </c>
      <c r="M234" s="575">
        <f>M232/M233</f>
        <v>0.963855421686747</v>
      </c>
      <c r="N234" s="576">
        <f>N232/N233</f>
        <v>0.9959100204498977</v>
      </c>
      <c r="O234" s="574">
        <f>O232/O233</f>
        <v>0.9982347749338041</v>
      </c>
      <c r="P234" s="575">
        <f>P233/P232</f>
        <v>0.9998538652637732</v>
      </c>
      <c r="Q234" s="576">
        <f>Q232/Q233</f>
        <v>0.9987834039518396</v>
      </c>
      <c r="R234" s="579" t="s">
        <v>62</v>
      </c>
    </row>
    <row r="235" spans="1:18" ht="12.75">
      <c r="A235" s="925"/>
      <c r="B235" s="925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26"/>
    </row>
    <row r="236" spans="1:18" ht="12.75">
      <c r="A236" s="925"/>
      <c r="B236" s="925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1:18" ht="12.75">
      <c r="A237" s="925"/>
      <c r="B237" s="925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26"/>
    </row>
    <row r="238" spans="1:18" ht="12.75">
      <c r="A238" s="112"/>
      <c r="B238" s="580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26"/>
    </row>
    <row r="239" spans="1:18" ht="12.75">
      <c r="A239" s="112"/>
      <c r="B239" s="580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26"/>
    </row>
    <row r="240" spans="1:18" ht="12.75">
      <c r="A240" s="112"/>
      <c r="B240" s="580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26"/>
    </row>
    <row r="241" spans="1:18" ht="12.75">
      <c r="A241" s="112"/>
      <c r="B241" s="580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26"/>
    </row>
    <row r="242" spans="1:18" ht="12.75">
      <c r="A242" s="112"/>
      <c r="B242" s="580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26"/>
    </row>
    <row r="243" spans="1:18" ht="15">
      <c r="A243" s="112"/>
      <c r="B243" s="580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581"/>
    </row>
    <row r="244" spans="1:18" ht="12.75">
      <c r="A244" s="112"/>
      <c r="B244" s="580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26"/>
    </row>
    <row r="245" spans="1:18" ht="12.75">
      <c r="A245" s="112"/>
      <c r="B245" s="580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26"/>
    </row>
    <row r="246" spans="1:18" ht="12.75">
      <c r="A246" s="113"/>
      <c r="B246" s="58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26"/>
    </row>
    <row r="247" spans="1:18" ht="12.75">
      <c r="A247" s="112"/>
      <c r="B247" s="580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26"/>
    </row>
    <row r="248" spans="1:18" ht="12.75">
      <c r="A248" s="112"/>
      <c r="B248" s="580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26"/>
    </row>
    <row r="249" spans="1:18" ht="12.75">
      <c r="A249" s="112"/>
      <c r="B249" s="580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26"/>
    </row>
    <row r="250" spans="1:18" ht="12.75">
      <c r="A250" s="112"/>
      <c r="B250" s="580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26"/>
    </row>
    <row r="251" spans="1:18" ht="12.75">
      <c r="A251" s="112"/>
      <c r="B251" s="580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26"/>
    </row>
    <row r="252" spans="1:18" ht="12.75">
      <c r="A252" s="113"/>
      <c r="B252" s="58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26"/>
    </row>
    <row r="253" spans="1:18" ht="12.75">
      <c r="A253" s="113"/>
      <c r="B253" s="58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26"/>
    </row>
    <row r="254" spans="1:18" ht="12.75">
      <c r="A254" s="113"/>
      <c r="B254" s="58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26"/>
    </row>
    <row r="255" spans="1:18" ht="12.75">
      <c r="A255" s="112"/>
      <c r="B255" s="580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26"/>
    </row>
    <row r="256" spans="1:18" ht="12.75">
      <c r="A256" s="112"/>
      <c r="B256" s="580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26"/>
    </row>
    <row r="257" spans="1:18" ht="12.75">
      <c r="A257" s="113"/>
      <c r="B257" s="58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26"/>
    </row>
    <row r="258" spans="1:18" ht="12.75">
      <c r="A258" s="112"/>
      <c r="B258" s="580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26"/>
    </row>
    <row r="259" spans="1:18" ht="12.75">
      <c r="A259" s="112"/>
      <c r="B259" s="580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26"/>
    </row>
    <row r="260" spans="1:18" ht="12.75">
      <c r="A260" s="112"/>
      <c r="B260" s="580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26"/>
    </row>
    <row r="261" spans="1:18" ht="12.75">
      <c r="A261" s="112"/>
      <c r="B261" s="580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26"/>
    </row>
    <row r="262" spans="1:18" ht="12.75">
      <c r="A262" s="112"/>
      <c r="B262" s="580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26"/>
    </row>
    <row r="263" spans="1:18" ht="12.75">
      <c r="A263" s="112"/>
      <c r="B263" s="580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26"/>
    </row>
    <row r="264" spans="1:18" ht="12.75">
      <c r="A264" s="112"/>
      <c r="B264" s="580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26"/>
    </row>
    <row r="265" spans="1:18" ht="12.75">
      <c r="A265" s="112"/>
      <c r="B265" s="440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26"/>
    </row>
    <row r="266" spans="1:18" ht="12.75">
      <c r="A266" s="112"/>
      <c r="B266" s="535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26"/>
    </row>
    <row r="267" spans="1:18" ht="15.75">
      <c r="A267" s="956"/>
      <c r="B267" s="956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26"/>
    </row>
    <row r="268" spans="1:18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</row>
    <row r="269" spans="1:18" ht="12.75">
      <c r="A269" s="26"/>
      <c r="B269" s="26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26"/>
    </row>
  </sheetData>
  <sheetProtection/>
  <protectedRanges>
    <protectedRange sqref="O43:P69 K43:M69 G43:I69 C43:E69 O79:P105 K79:M105 G79:I105 C79:E105 O115:P141 K115:M141 G115:I141 C115:E141 C7:E33 G7:I33 K7:M33 O7:P33" name="Діапазон1"/>
  </protectedRanges>
  <mergeCells count="58">
    <mergeCell ref="G149:J149"/>
    <mergeCell ref="A232:B234"/>
    <mergeCell ref="A235:A237"/>
    <mergeCell ref="B235:B237"/>
    <mergeCell ref="A267:B267"/>
    <mergeCell ref="A142:B142"/>
    <mergeCell ref="A146:Q146"/>
    <mergeCell ref="A147:B147"/>
    <mergeCell ref="C147:F147"/>
    <mergeCell ref="A148:A150"/>
    <mergeCell ref="B148:B150"/>
    <mergeCell ref="C148:J148"/>
    <mergeCell ref="K148:N149"/>
    <mergeCell ref="O148:Q149"/>
    <mergeCell ref="C149:F149"/>
    <mergeCell ref="A112:A114"/>
    <mergeCell ref="B112:B114"/>
    <mergeCell ref="C112:J112"/>
    <mergeCell ref="K112:N113"/>
    <mergeCell ref="O112:Q113"/>
    <mergeCell ref="C113:F113"/>
    <mergeCell ref="G113:J113"/>
    <mergeCell ref="C77:F77"/>
    <mergeCell ref="G77:J77"/>
    <mergeCell ref="A106:B106"/>
    <mergeCell ref="A110:Q110"/>
    <mergeCell ref="A111:B111"/>
    <mergeCell ref="C111:E111"/>
    <mergeCell ref="G41:J41"/>
    <mergeCell ref="A70:B70"/>
    <mergeCell ref="A74:Q74"/>
    <mergeCell ref="A75:B75"/>
    <mergeCell ref="C75:E75"/>
    <mergeCell ref="A76:A78"/>
    <mergeCell ref="B76:B78"/>
    <mergeCell ref="C76:J76"/>
    <mergeCell ref="K76:N77"/>
    <mergeCell ref="O76:Q77"/>
    <mergeCell ref="A34:B34"/>
    <mergeCell ref="A38:Q38"/>
    <mergeCell ref="A39:B39"/>
    <mergeCell ref="C39:E39"/>
    <mergeCell ref="A40:A42"/>
    <mergeCell ref="B40:B42"/>
    <mergeCell ref="C40:J40"/>
    <mergeCell ref="K40:N41"/>
    <mergeCell ref="O40:Q41"/>
    <mergeCell ref="C41:F41"/>
    <mergeCell ref="A2:Q2"/>
    <mergeCell ref="A3:B3"/>
    <mergeCell ref="C3:Q3"/>
    <mergeCell ref="A4:A6"/>
    <mergeCell ref="B4:B6"/>
    <mergeCell ref="C4:J4"/>
    <mergeCell ref="K4:N5"/>
    <mergeCell ref="O4:Q5"/>
    <mergeCell ref="C5:F5"/>
    <mergeCell ref="G5:J5"/>
  </mergeCells>
  <printOptions/>
  <pageMargins left="2.83" right="0.15748031496062992" top="0.53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J92" sqref="J92"/>
    </sheetView>
  </sheetViews>
  <sheetFormatPr defaultColWidth="9.140625" defaultRowHeight="12.75"/>
  <cols>
    <col min="1" max="1" width="4.57421875" style="0" customWidth="1"/>
    <col min="2" max="2" width="17.8515625" style="0" customWidth="1"/>
    <col min="6" max="6" width="13.8515625" style="0" customWidth="1"/>
    <col min="10" max="10" width="12.28125" style="0" customWidth="1"/>
    <col min="11" max="11" width="18.28125" style="0" customWidth="1"/>
    <col min="12" max="12" width="16.00390625" style="0" customWidth="1"/>
    <col min="14" max="14" width="23.8515625" style="0" customWidth="1"/>
  </cols>
  <sheetData>
    <row r="1" spans="1:11" ht="28.5" customHeight="1">
      <c r="A1" s="963" t="s">
        <v>104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</row>
    <row r="2" spans="1:11" ht="12.75">
      <c r="A2" s="583"/>
      <c r="B2" s="583"/>
      <c r="C2" s="964" t="s">
        <v>124</v>
      </c>
      <c r="D2" s="965"/>
      <c r="E2" s="965"/>
      <c r="F2" s="965"/>
      <c r="G2" s="965"/>
      <c r="H2" s="965"/>
      <c r="I2" s="965"/>
      <c r="J2" s="965"/>
      <c r="K2" s="965"/>
    </row>
    <row r="3" spans="1:11" ht="13.5" customHeight="1" thickBot="1">
      <c r="A3" s="902" t="s">
        <v>105</v>
      </c>
      <c r="B3" s="902"/>
      <c r="C3" s="965"/>
      <c r="D3" s="965"/>
      <c r="E3" s="965"/>
      <c r="F3" s="965"/>
      <c r="G3" s="965"/>
      <c r="H3" s="965"/>
      <c r="I3" s="965"/>
      <c r="J3" s="965"/>
      <c r="K3" s="965"/>
    </row>
    <row r="4" spans="1:11" ht="26.25" customHeight="1" thickBot="1">
      <c r="A4" s="904" t="s">
        <v>0</v>
      </c>
      <c r="B4" s="904" t="s">
        <v>1</v>
      </c>
      <c r="C4" s="907" t="s">
        <v>69</v>
      </c>
      <c r="D4" s="908"/>
      <c r="E4" s="908"/>
      <c r="F4" s="908"/>
      <c r="G4" s="909" t="s">
        <v>70</v>
      </c>
      <c r="H4" s="910"/>
      <c r="I4" s="910"/>
      <c r="J4" s="911"/>
      <c r="K4" s="904" t="s">
        <v>71</v>
      </c>
    </row>
    <row r="5" spans="1:11" ht="22.5" customHeight="1" thickBot="1">
      <c r="A5" s="905"/>
      <c r="B5" s="905"/>
      <c r="C5" s="907" t="s">
        <v>40</v>
      </c>
      <c r="D5" s="908"/>
      <c r="E5" s="908"/>
      <c r="F5" s="908"/>
      <c r="G5" s="912"/>
      <c r="H5" s="913"/>
      <c r="I5" s="913"/>
      <c r="J5" s="914"/>
      <c r="K5" s="905"/>
    </row>
    <row r="6" spans="1:11" ht="23.25" thickBot="1">
      <c r="A6" s="905"/>
      <c r="B6" s="905"/>
      <c r="C6" s="739" t="s">
        <v>72</v>
      </c>
      <c r="D6" s="740" t="s">
        <v>73</v>
      </c>
      <c r="E6" s="740" t="s">
        <v>74</v>
      </c>
      <c r="F6" s="741" t="s">
        <v>75</v>
      </c>
      <c r="G6" s="621" t="s">
        <v>72</v>
      </c>
      <c r="H6" s="738" t="s">
        <v>73</v>
      </c>
      <c r="I6" s="356" t="s">
        <v>74</v>
      </c>
      <c r="J6" s="140" t="s">
        <v>75</v>
      </c>
      <c r="K6" s="140" t="s">
        <v>75</v>
      </c>
    </row>
    <row r="7" spans="1:12" ht="12.75">
      <c r="A7" s="192">
        <v>1</v>
      </c>
      <c r="B7" s="214" t="s">
        <v>2</v>
      </c>
      <c r="C7" s="358">
        <v>42</v>
      </c>
      <c r="D7" s="359">
        <v>13</v>
      </c>
      <c r="E7" s="742">
        <v>2</v>
      </c>
      <c r="F7" s="584">
        <v>57</v>
      </c>
      <c r="G7" s="358">
        <v>4</v>
      </c>
      <c r="H7" s="359">
        <v>3</v>
      </c>
      <c r="I7" s="743">
        <v>0</v>
      </c>
      <c r="J7" s="584">
        <v>7</v>
      </c>
      <c r="K7" s="585">
        <v>64</v>
      </c>
      <c r="L7" s="176" t="s">
        <v>60</v>
      </c>
    </row>
    <row r="8" spans="1:12" ht="12.75">
      <c r="A8" s="194"/>
      <c r="B8" s="160"/>
      <c r="C8" s="391">
        <v>44</v>
      </c>
      <c r="D8" s="392">
        <v>13</v>
      </c>
      <c r="E8" s="327">
        <v>2</v>
      </c>
      <c r="F8" s="586">
        <v>59</v>
      </c>
      <c r="G8" s="391">
        <v>4</v>
      </c>
      <c r="H8" s="392">
        <v>3</v>
      </c>
      <c r="I8" s="744"/>
      <c r="J8" s="586">
        <v>7</v>
      </c>
      <c r="K8" s="587">
        <v>66</v>
      </c>
      <c r="L8" s="177" t="s">
        <v>61</v>
      </c>
    </row>
    <row r="9" spans="1:12" ht="13.5" thickBot="1">
      <c r="A9" s="507"/>
      <c r="B9" s="215"/>
      <c r="C9" s="397">
        <f>C7/C8</f>
        <v>0.9545454545454546</v>
      </c>
      <c r="D9" s="398">
        <f>D7/D8</f>
        <v>1</v>
      </c>
      <c r="E9" s="745">
        <f aca="true" t="shared" si="0" ref="E9:J9">E8/E7</f>
        <v>1</v>
      </c>
      <c r="F9" s="400">
        <f>F7/F8</f>
        <v>0.9661016949152542</v>
      </c>
      <c r="G9" s="397">
        <f t="shared" si="0"/>
        <v>1</v>
      </c>
      <c r="H9" s="398">
        <f>H7/H8</f>
        <v>1</v>
      </c>
      <c r="I9" s="399">
        <v>1</v>
      </c>
      <c r="J9" s="400">
        <f t="shared" si="0"/>
        <v>1</v>
      </c>
      <c r="K9" s="588">
        <f>K7/K8</f>
        <v>0.9696969696969697</v>
      </c>
      <c r="L9" s="178" t="s">
        <v>62</v>
      </c>
    </row>
    <row r="10" spans="1:12" ht="12.75">
      <c r="A10" s="194">
        <v>2</v>
      </c>
      <c r="B10" s="213" t="s">
        <v>3</v>
      </c>
      <c r="C10" s="391">
        <v>38</v>
      </c>
      <c r="D10" s="392">
        <v>10</v>
      </c>
      <c r="E10" s="327">
        <v>5</v>
      </c>
      <c r="F10" s="586">
        <v>53</v>
      </c>
      <c r="G10" s="391">
        <v>10</v>
      </c>
      <c r="H10" s="392">
        <v>1</v>
      </c>
      <c r="I10" s="744">
        <v>0</v>
      </c>
      <c r="J10" s="586">
        <v>11</v>
      </c>
      <c r="K10" s="589">
        <v>64</v>
      </c>
      <c r="L10" s="511" t="s">
        <v>60</v>
      </c>
    </row>
    <row r="11" spans="1:12" ht="12.75">
      <c r="A11" s="194"/>
      <c r="B11" s="160"/>
      <c r="C11" s="391">
        <v>39</v>
      </c>
      <c r="D11" s="392">
        <v>10</v>
      </c>
      <c r="E11" s="327">
        <v>5</v>
      </c>
      <c r="F11" s="586">
        <v>54</v>
      </c>
      <c r="G11" s="391">
        <v>9</v>
      </c>
      <c r="H11" s="392">
        <v>1</v>
      </c>
      <c r="I11" s="744">
        <v>0</v>
      </c>
      <c r="J11" s="586">
        <v>10</v>
      </c>
      <c r="K11" s="587">
        <v>64</v>
      </c>
      <c r="L11" s="177" t="s">
        <v>61</v>
      </c>
    </row>
    <row r="12" spans="1:12" ht="13.5" thickBot="1">
      <c r="A12" s="373"/>
      <c r="B12" s="216"/>
      <c r="C12" s="405">
        <f>C10/C11</f>
        <v>0.9743589743589743</v>
      </c>
      <c r="D12" s="406">
        <f aca="true" t="shared" si="1" ref="D12:K12">D11/D10</f>
        <v>1</v>
      </c>
      <c r="E12" s="746">
        <f t="shared" si="1"/>
        <v>1</v>
      </c>
      <c r="F12" s="409">
        <f>F10/F11</f>
        <v>0.9814814814814815</v>
      </c>
      <c r="G12" s="405">
        <f t="shared" si="1"/>
        <v>0.9</v>
      </c>
      <c r="H12" s="406">
        <f t="shared" si="1"/>
        <v>1</v>
      </c>
      <c r="I12" s="408">
        <v>1</v>
      </c>
      <c r="J12" s="409">
        <f t="shared" si="1"/>
        <v>0.9090909090909091</v>
      </c>
      <c r="K12" s="590">
        <f t="shared" si="1"/>
        <v>1</v>
      </c>
      <c r="L12" s="179" t="s">
        <v>62</v>
      </c>
    </row>
    <row r="13" spans="1:12" ht="12.75">
      <c r="A13" s="192">
        <v>3</v>
      </c>
      <c r="B13" s="214" t="s">
        <v>4</v>
      </c>
      <c r="C13" s="358">
        <v>444</v>
      </c>
      <c r="D13" s="359">
        <v>132</v>
      </c>
      <c r="E13" s="742">
        <v>278</v>
      </c>
      <c r="F13" s="584">
        <v>854</v>
      </c>
      <c r="G13" s="358">
        <v>59</v>
      </c>
      <c r="H13" s="359">
        <v>16</v>
      </c>
      <c r="I13" s="743">
        <v>11</v>
      </c>
      <c r="J13" s="584">
        <v>86</v>
      </c>
      <c r="K13" s="585">
        <v>940</v>
      </c>
      <c r="L13" s="176" t="s">
        <v>60</v>
      </c>
    </row>
    <row r="14" spans="1:12" ht="12.75">
      <c r="A14" s="45"/>
      <c r="B14" s="160"/>
      <c r="C14" s="368">
        <v>438</v>
      </c>
      <c r="D14" s="330">
        <v>133</v>
      </c>
      <c r="E14" s="331">
        <v>279</v>
      </c>
      <c r="F14" s="591">
        <v>850</v>
      </c>
      <c r="G14" s="368">
        <v>59</v>
      </c>
      <c r="H14" s="330">
        <v>14</v>
      </c>
      <c r="I14" s="747">
        <v>11</v>
      </c>
      <c r="J14" s="591">
        <v>84</v>
      </c>
      <c r="K14" s="587">
        <v>934</v>
      </c>
      <c r="L14" s="177" t="s">
        <v>61</v>
      </c>
    </row>
    <row r="15" spans="1:12" ht="13.5" thickBot="1">
      <c r="A15" s="193"/>
      <c r="B15" s="215"/>
      <c r="C15" s="397">
        <f>C14/C13</f>
        <v>0.9864864864864865</v>
      </c>
      <c r="D15" s="398">
        <f>D13/D14</f>
        <v>0.9924812030075187</v>
      </c>
      <c r="E15" s="745">
        <f>E13/E14</f>
        <v>0.996415770609319</v>
      </c>
      <c r="F15" s="400">
        <f>F14/F13</f>
        <v>0.9953161592505855</v>
      </c>
      <c r="G15" s="397">
        <f>G13/G14</f>
        <v>1</v>
      </c>
      <c r="H15" s="398">
        <f>H14/H13</f>
        <v>0.875</v>
      </c>
      <c r="I15" s="399">
        <f>I13/I14</f>
        <v>1</v>
      </c>
      <c r="J15" s="400">
        <f>J14/J13</f>
        <v>0.9767441860465116</v>
      </c>
      <c r="K15" s="588">
        <f>K14/K13</f>
        <v>0.9936170212765958</v>
      </c>
      <c r="L15" s="178" t="s">
        <v>62</v>
      </c>
    </row>
    <row r="16" spans="1:12" ht="12.75">
      <c r="A16" s="194">
        <v>4</v>
      </c>
      <c r="B16" s="213" t="s">
        <v>5</v>
      </c>
      <c r="C16" s="391">
        <v>246</v>
      </c>
      <c r="D16" s="392">
        <v>64</v>
      </c>
      <c r="E16" s="327">
        <v>44</v>
      </c>
      <c r="F16" s="586">
        <v>354</v>
      </c>
      <c r="G16" s="391">
        <v>13</v>
      </c>
      <c r="H16" s="392">
        <v>6</v>
      </c>
      <c r="I16" s="744">
        <v>1</v>
      </c>
      <c r="J16" s="586">
        <v>20</v>
      </c>
      <c r="K16" s="589">
        <v>374</v>
      </c>
      <c r="L16" s="511" t="s">
        <v>60</v>
      </c>
    </row>
    <row r="17" spans="1:12" ht="12.75">
      <c r="A17" s="45"/>
      <c r="B17" s="160"/>
      <c r="C17" s="368">
        <v>247</v>
      </c>
      <c r="D17" s="330">
        <v>64</v>
      </c>
      <c r="E17" s="331">
        <v>45</v>
      </c>
      <c r="F17" s="591">
        <v>356</v>
      </c>
      <c r="G17" s="368">
        <v>13</v>
      </c>
      <c r="H17" s="330">
        <v>6</v>
      </c>
      <c r="I17" s="747">
        <v>1</v>
      </c>
      <c r="J17" s="591">
        <v>20</v>
      </c>
      <c r="K17" s="587">
        <v>376</v>
      </c>
      <c r="L17" s="177" t="s">
        <v>61</v>
      </c>
    </row>
    <row r="18" spans="1:12" ht="13.5" thickBot="1">
      <c r="A18" s="188"/>
      <c r="B18" s="216"/>
      <c r="C18" s="405">
        <f>C16/C17</f>
        <v>0.9959514170040485</v>
      </c>
      <c r="D18" s="406">
        <f aca="true" t="shared" si="2" ref="D18:K18">D16/D17</f>
        <v>1</v>
      </c>
      <c r="E18" s="746">
        <f t="shared" si="2"/>
        <v>0.9777777777777777</v>
      </c>
      <c r="F18" s="409">
        <f t="shared" si="2"/>
        <v>0.9943820224719101</v>
      </c>
      <c r="G18" s="405">
        <f t="shared" si="2"/>
        <v>1</v>
      </c>
      <c r="H18" s="406">
        <f t="shared" si="2"/>
        <v>1</v>
      </c>
      <c r="I18" s="408">
        <f t="shared" si="2"/>
        <v>1</v>
      </c>
      <c r="J18" s="409">
        <f t="shared" si="2"/>
        <v>1</v>
      </c>
      <c r="K18" s="590">
        <f t="shared" si="2"/>
        <v>0.9946808510638298</v>
      </c>
      <c r="L18" s="179" t="s">
        <v>62</v>
      </c>
    </row>
    <row r="19" spans="1:12" ht="12.75">
      <c r="A19" s="192">
        <v>5</v>
      </c>
      <c r="B19" s="214" t="s">
        <v>6</v>
      </c>
      <c r="C19" s="358">
        <v>84</v>
      </c>
      <c r="D19" s="359">
        <v>25</v>
      </c>
      <c r="E19" s="742">
        <v>12</v>
      </c>
      <c r="F19" s="584">
        <v>121</v>
      </c>
      <c r="G19" s="358">
        <v>5</v>
      </c>
      <c r="H19" s="359">
        <v>0</v>
      </c>
      <c r="I19" s="743">
        <v>0</v>
      </c>
      <c r="J19" s="584">
        <v>5</v>
      </c>
      <c r="K19" s="585">
        <v>126</v>
      </c>
      <c r="L19" s="176" t="s">
        <v>60</v>
      </c>
    </row>
    <row r="20" spans="1:12" ht="12.75">
      <c r="A20" s="45"/>
      <c r="B20" s="160"/>
      <c r="C20" s="368">
        <v>84</v>
      </c>
      <c r="D20" s="330">
        <v>25</v>
      </c>
      <c r="E20" s="331">
        <v>12</v>
      </c>
      <c r="F20" s="591">
        <v>121</v>
      </c>
      <c r="G20" s="368">
        <v>6</v>
      </c>
      <c r="H20" s="330">
        <v>0</v>
      </c>
      <c r="I20" s="747">
        <v>0</v>
      </c>
      <c r="J20" s="591">
        <v>6</v>
      </c>
      <c r="K20" s="587">
        <v>127</v>
      </c>
      <c r="L20" s="177" t="s">
        <v>61</v>
      </c>
    </row>
    <row r="21" spans="1:12" ht="13.5" thickBot="1">
      <c r="A21" s="193"/>
      <c r="B21" s="215"/>
      <c r="C21" s="397">
        <f>C19/C20</f>
        <v>1</v>
      </c>
      <c r="D21" s="398">
        <f aca="true" t="shared" si="3" ref="D21:K21">D19/D20</f>
        <v>1</v>
      </c>
      <c r="E21" s="745">
        <f t="shared" si="3"/>
        <v>1</v>
      </c>
      <c r="F21" s="400">
        <f t="shared" si="3"/>
        <v>1</v>
      </c>
      <c r="G21" s="397">
        <f t="shared" si="3"/>
        <v>0.8333333333333334</v>
      </c>
      <c r="H21" s="398" t="e">
        <f t="shared" si="3"/>
        <v>#DIV/0!</v>
      </c>
      <c r="I21" s="399">
        <v>1</v>
      </c>
      <c r="J21" s="400">
        <f t="shared" si="3"/>
        <v>0.8333333333333334</v>
      </c>
      <c r="K21" s="588">
        <f t="shared" si="3"/>
        <v>0.9921259842519685</v>
      </c>
      <c r="L21" s="178" t="s">
        <v>62</v>
      </c>
    </row>
    <row r="22" spans="1:12" ht="12.75">
      <c r="A22" s="194">
        <v>6</v>
      </c>
      <c r="B22" s="213" t="s">
        <v>7</v>
      </c>
      <c r="C22" s="391">
        <v>13</v>
      </c>
      <c r="D22" s="392">
        <v>5</v>
      </c>
      <c r="E22" s="327">
        <v>6</v>
      </c>
      <c r="F22" s="586">
        <v>24</v>
      </c>
      <c r="G22" s="391">
        <v>4</v>
      </c>
      <c r="H22" s="392">
        <v>0</v>
      </c>
      <c r="I22" s="744">
        <v>1</v>
      </c>
      <c r="J22" s="586">
        <v>5</v>
      </c>
      <c r="K22" s="589">
        <v>29</v>
      </c>
      <c r="L22" s="511" t="s">
        <v>60</v>
      </c>
    </row>
    <row r="23" spans="1:12" ht="12.75">
      <c r="A23" s="45"/>
      <c r="B23" s="160"/>
      <c r="C23" s="368">
        <v>13</v>
      </c>
      <c r="D23" s="330">
        <v>5</v>
      </c>
      <c r="E23" s="331">
        <v>6</v>
      </c>
      <c r="F23" s="591">
        <v>24</v>
      </c>
      <c r="G23" s="368">
        <v>4</v>
      </c>
      <c r="H23" s="330"/>
      <c r="I23" s="747">
        <v>1</v>
      </c>
      <c r="J23" s="591">
        <v>5</v>
      </c>
      <c r="K23" s="587">
        <v>29</v>
      </c>
      <c r="L23" s="177" t="s">
        <v>61</v>
      </c>
    </row>
    <row r="24" spans="1:12" ht="13.5" thickBot="1">
      <c r="A24" s="188"/>
      <c r="B24" s="216"/>
      <c r="C24" s="405">
        <f>C22/C23</f>
        <v>1</v>
      </c>
      <c r="D24" s="406">
        <f>D23/D22</f>
        <v>1</v>
      </c>
      <c r="E24" s="746">
        <f>E23/E22</f>
        <v>1</v>
      </c>
      <c r="F24" s="409">
        <f>F22/F23</f>
        <v>1</v>
      </c>
      <c r="G24" s="405">
        <v>1</v>
      </c>
      <c r="H24" s="406">
        <v>1</v>
      </c>
      <c r="I24" s="408">
        <v>1</v>
      </c>
      <c r="J24" s="409">
        <v>1</v>
      </c>
      <c r="K24" s="590">
        <f>K22/K23</f>
        <v>1</v>
      </c>
      <c r="L24" s="179" t="s">
        <v>62</v>
      </c>
    </row>
    <row r="25" spans="1:12" ht="12.75">
      <c r="A25" s="192">
        <v>7</v>
      </c>
      <c r="B25" s="214" t="s">
        <v>8</v>
      </c>
      <c r="C25" s="358">
        <v>96</v>
      </c>
      <c r="D25" s="359">
        <v>24</v>
      </c>
      <c r="E25" s="742">
        <v>13</v>
      </c>
      <c r="F25" s="584">
        <v>133</v>
      </c>
      <c r="G25" s="358">
        <v>28</v>
      </c>
      <c r="H25" s="359">
        <v>10</v>
      </c>
      <c r="I25" s="743">
        <v>3</v>
      </c>
      <c r="J25" s="584">
        <v>41</v>
      </c>
      <c r="K25" s="585">
        <v>174</v>
      </c>
      <c r="L25" s="176" t="s">
        <v>60</v>
      </c>
    </row>
    <row r="26" spans="1:12" ht="12.75">
      <c r="A26" s="45"/>
      <c r="B26" s="160"/>
      <c r="C26" s="368">
        <v>96</v>
      </c>
      <c r="D26" s="330">
        <v>24</v>
      </c>
      <c r="E26" s="331">
        <v>13</v>
      </c>
      <c r="F26" s="591">
        <v>133</v>
      </c>
      <c r="G26" s="368">
        <v>28</v>
      </c>
      <c r="H26" s="330">
        <v>10</v>
      </c>
      <c r="I26" s="747">
        <v>3</v>
      </c>
      <c r="J26" s="591">
        <v>41</v>
      </c>
      <c r="K26" s="587">
        <v>174</v>
      </c>
      <c r="L26" s="177" t="s">
        <v>61</v>
      </c>
    </row>
    <row r="27" spans="1:12" ht="13.5" thickBot="1">
      <c r="A27" s="193"/>
      <c r="B27" s="215"/>
      <c r="C27" s="397">
        <f>C26/C25</f>
        <v>1</v>
      </c>
      <c r="D27" s="398">
        <f aca="true" t="shared" si="4" ref="D27:I27">D26/D25</f>
        <v>1</v>
      </c>
      <c r="E27" s="745">
        <f t="shared" si="4"/>
        <v>1</v>
      </c>
      <c r="F27" s="400">
        <f t="shared" si="4"/>
        <v>1</v>
      </c>
      <c r="G27" s="397">
        <f>G25/G26</f>
        <v>1</v>
      </c>
      <c r="H27" s="398">
        <f t="shared" si="4"/>
        <v>1</v>
      </c>
      <c r="I27" s="399">
        <f t="shared" si="4"/>
        <v>1</v>
      </c>
      <c r="J27" s="400">
        <f>J25/J26</f>
        <v>1</v>
      </c>
      <c r="K27" s="588">
        <f>K25/K26</f>
        <v>1</v>
      </c>
      <c r="L27" s="178" t="s">
        <v>62</v>
      </c>
    </row>
    <row r="28" spans="1:12" ht="12.75">
      <c r="A28" s="194">
        <v>8</v>
      </c>
      <c r="B28" s="561" t="s">
        <v>9</v>
      </c>
      <c r="C28" s="391">
        <v>30</v>
      </c>
      <c r="D28" s="392">
        <v>4</v>
      </c>
      <c r="E28" s="327">
        <v>5</v>
      </c>
      <c r="F28" s="586">
        <v>39</v>
      </c>
      <c r="G28" s="391">
        <v>4</v>
      </c>
      <c r="H28" s="392">
        <v>0</v>
      </c>
      <c r="I28" s="744">
        <v>0</v>
      </c>
      <c r="J28" s="586">
        <v>4</v>
      </c>
      <c r="K28" s="589">
        <v>43</v>
      </c>
      <c r="L28" s="511" t="s">
        <v>60</v>
      </c>
    </row>
    <row r="29" spans="1:12" ht="12.75">
      <c r="A29" s="45"/>
      <c r="B29" s="161"/>
      <c r="C29" s="368">
        <v>30</v>
      </c>
      <c r="D29" s="330">
        <v>4</v>
      </c>
      <c r="E29" s="331">
        <v>5</v>
      </c>
      <c r="F29" s="591">
        <v>39</v>
      </c>
      <c r="G29" s="368">
        <v>4</v>
      </c>
      <c r="H29" s="330"/>
      <c r="I29" s="747"/>
      <c r="J29" s="591">
        <v>4</v>
      </c>
      <c r="K29" s="587">
        <v>43</v>
      </c>
      <c r="L29" s="177" t="s">
        <v>61</v>
      </c>
    </row>
    <row r="30" spans="1:12" ht="13.5" thickBot="1">
      <c r="A30" s="188"/>
      <c r="B30" s="562"/>
      <c r="C30" s="405">
        <f>C29/C28</f>
        <v>1</v>
      </c>
      <c r="D30" s="406">
        <f aca="true" t="shared" si="5" ref="D30:K30">D29/D28</f>
        <v>1</v>
      </c>
      <c r="E30" s="746">
        <f t="shared" si="5"/>
        <v>1</v>
      </c>
      <c r="F30" s="409">
        <f t="shared" si="5"/>
        <v>1</v>
      </c>
      <c r="G30" s="405">
        <f>G28/G29</f>
        <v>1</v>
      </c>
      <c r="H30" s="406">
        <v>1</v>
      </c>
      <c r="I30" s="408">
        <v>1</v>
      </c>
      <c r="J30" s="409">
        <f>J28/J29</f>
        <v>1</v>
      </c>
      <c r="K30" s="590">
        <f t="shared" si="5"/>
        <v>1</v>
      </c>
      <c r="L30" s="178" t="s">
        <v>62</v>
      </c>
    </row>
    <row r="31" spans="1:12" ht="12.75">
      <c r="A31" s="192">
        <v>9</v>
      </c>
      <c r="B31" s="214" t="s">
        <v>10</v>
      </c>
      <c r="C31" s="358">
        <v>182</v>
      </c>
      <c r="D31" s="359">
        <v>33</v>
      </c>
      <c r="E31" s="742">
        <v>24</v>
      </c>
      <c r="F31" s="584">
        <v>239</v>
      </c>
      <c r="G31" s="358">
        <v>69</v>
      </c>
      <c r="H31" s="359">
        <v>18</v>
      </c>
      <c r="I31" s="743">
        <v>2</v>
      </c>
      <c r="J31" s="584">
        <v>89</v>
      </c>
      <c r="K31" s="592">
        <v>328</v>
      </c>
      <c r="L31" s="176" t="s">
        <v>60</v>
      </c>
    </row>
    <row r="32" spans="1:12" ht="12.75">
      <c r="A32" s="45"/>
      <c r="B32" s="160"/>
      <c r="C32" s="368">
        <v>185</v>
      </c>
      <c r="D32" s="330">
        <v>33</v>
      </c>
      <c r="E32" s="331">
        <v>24</v>
      </c>
      <c r="F32" s="591">
        <v>242</v>
      </c>
      <c r="G32" s="368">
        <v>68</v>
      </c>
      <c r="H32" s="330">
        <v>18</v>
      </c>
      <c r="I32" s="747">
        <v>2</v>
      </c>
      <c r="J32" s="591">
        <v>88</v>
      </c>
      <c r="K32" s="593">
        <v>330</v>
      </c>
      <c r="L32" s="177" t="s">
        <v>61</v>
      </c>
    </row>
    <row r="33" spans="1:12" ht="13.5" thickBot="1">
      <c r="A33" s="193"/>
      <c r="B33" s="215"/>
      <c r="C33" s="397">
        <f>C31/C32</f>
        <v>0.9837837837837838</v>
      </c>
      <c r="D33" s="398">
        <f>D31/D32</f>
        <v>1</v>
      </c>
      <c r="E33" s="745">
        <f>E31/E32</f>
        <v>1</v>
      </c>
      <c r="F33" s="400">
        <f>F31/F32</f>
        <v>0.987603305785124</v>
      </c>
      <c r="G33" s="397">
        <f>G32/G31</f>
        <v>0.9855072463768116</v>
      </c>
      <c r="H33" s="398">
        <f>H32/H31</f>
        <v>1</v>
      </c>
      <c r="I33" s="399">
        <f>I31/I32</f>
        <v>1</v>
      </c>
      <c r="J33" s="400">
        <f>J32/J31</f>
        <v>0.9887640449438202</v>
      </c>
      <c r="K33" s="594">
        <f>K31/K32</f>
        <v>0.9939393939393939</v>
      </c>
      <c r="L33" s="178" t="s">
        <v>62</v>
      </c>
    </row>
    <row r="34" spans="1:12" ht="12.75">
      <c r="A34" s="194">
        <v>10</v>
      </c>
      <c r="B34" s="213" t="s">
        <v>11</v>
      </c>
      <c r="C34" s="391">
        <v>115</v>
      </c>
      <c r="D34" s="392">
        <v>15</v>
      </c>
      <c r="E34" s="327">
        <v>23</v>
      </c>
      <c r="F34" s="586">
        <v>153</v>
      </c>
      <c r="G34" s="391">
        <v>6</v>
      </c>
      <c r="H34" s="392">
        <v>1</v>
      </c>
      <c r="I34" s="744">
        <v>0</v>
      </c>
      <c r="J34" s="586">
        <v>7</v>
      </c>
      <c r="K34" s="589">
        <v>160</v>
      </c>
      <c r="L34" s="176" t="s">
        <v>60</v>
      </c>
    </row>
    <row r="35" spans="1:12" ht="12.75">
      <c r="A35" s="45"/>
      <c r="B35" s="160"/>
      <c r="C35" s="368">
        <v>115</v>
      </c>
      <c r="D35" s="330">
        <v>15</v>
      </c>
      <c r="E35" s="331">
        <v>23</v>
      </c>
      <c r="F35" s="591">
        <v>153</v>
      </c>
      <c r="G35" s="368">
        <v>6</v>
      </c>
      <c r="H35" s="330">
        <v>1</v>
      </c>
      <c r="I35" s="747">
        <v>0</v>
      </c>
      <c r="J35" s="591">
        <v>7</v>
      </c>
      <c r="K35" s="587">
        <v>160</v>
      </c>
      <c r="L35" s="177" t="s">
        <v>61</v>
      </c>
    </row>
    <row r="36" spans="1:12" ht="13.5" thickBot="1">
      <c r="A36" s="188"/>
      <c r="B36" s="216"/>
      <c r="C36" s="405">
        <f>C34/C35</f>
        <v>1</v>
      </c>
      <c r="D36" s="406">
        <f aca="true" t="shared" si="6" ref="D36:K36">D34/D35</f>
        <v>1</v>
      </c>
      <c r="E36" s="746">
        <f t="shared" si="6"/>
        <v>1</v>
      </c>
      <c r="F36" s="409">
        <f t="shared" si="6"/>
        <v>1</v>
      </c>
      <c r="G36" s="405">
        <f t="shared" si="6"/>
        <v>1</v>
      </c>
      <c r="H36" s="406">
        <f t="shared" si="6"/>
        <v>1</v>
      </c>
      <c r="I36" s="408">
        <v>1</v>
      </c>
      <c r="J36" s="409">
        <f t="shared" si="6"/>
        <v>1</v>
      </c>
      <c r="K36" s="590">
        <f t="shared" si="6"/>
        <v>1</v>
      </c>
      <c r="L36" s="178" t="s">
        <v>62</v>
      </c>
    </row>
    <row r="37" spans="1:12" ht="12.75">
      <c r="A37" s="192">
        <v>11</v>
      </c>
      <c r="B37" s="214" t="s">
        <v>12</v>
      </c>
      <c r="C37" s="358">
        <v>35</v>
      </c>
      <c r="D37" s="359">
        <v>16</v>
      </c>
      <c r="E37" s="742">
        <v>4</v>
      </c>
      <c r="F37" s="584">
        <v>55</v>
      </c>
      <c r="G37" s="358">
        <v>2</v>
      </c>
      <c r="H37" s="359">
        <v>0</v>
      </c>
      <c r="I37" s="743">
        <v>0</v>
      </c>
      <c r="J37" s="584">
        <v>2</v>
      </c>
      <c r="K37" s="592">
        <v>57</v>
      </c>
      <c r="L37" s="176" t="s">
        <v>60</v>
      </c>
    </row>
    <row r="38" spans="1:12" ht="12.75">
      <c r="A38" s="45"/>
      <c r="B38" s="160"/>
      <c r="C38" s="368">
        <v>36</v>
      </c>
      <c r="D38" s="330">
        <v>16</v>
      </c>
      <c r="E38" s="331">
        <v>4</v>
      </c>
      <c r="F38" s="591">
        <v>56</v>
      </c>
      <c r="G38" s="368">
        <v>2</v>
      </c>
      <c r="H38" s="330">
        <v>0</v>
      </c>
      <c r="I38" s="747">
        <v>0</v>
      </c>
      <c r="J38" s="591">
        <v>2</v>
      </c>
      <c r="K38" s="593">
        <v>58</v>
      </c>
      <c r="L38" s="177" t="s">
        <v>61</v>
      </c>
    </row>
    <row r="39" spans="1:12" ht="13.5" thickBot="1">
      <c r="A39" s="193"/>
      <c r="B39" s="215"/>
      <c r="C39" s="397">
        <f>C37/C38</f>
        <v>0.9722222222222222</v>
      </c>
      <c r="D39" s="398">
        <f>D38/D37</f>
        <v>1</v>
      </c>
      <c r="E39" s="745">
        <f>E38/E37</f>
        <v>1</v>
      </c>
      <c r="F39" s="400">
        <f>F37/F38</f>
        <v>0.9821428571428571</v>
      </c>
      <c r="G39" s="397">
        <v>1</v>
      </c>
      <c r="H39" s="398">
        <v>1</v>
      </c>
      <c r="I39" s="399">
        <v>1</v>
      </c>
      <c r="J39" s="400">
        <v>1</v>
      </c>
      <c r="K39" s="594">
        <f>K37/K38</f>
        <v>0.9827586206896551</v>
      </c>
      <c r="L39" s="178" t="s">
        <v>62</v>
      </c>
    </row>
    <row r="40" spans="1:12" ht="12.75">
      <c r="A40" s="194">
        <v>12</v>
      </c>
      <c r="B40" s="213" t="s">
        <v>13</v>
      </c>
      <c r="C40" s="391">
        <v>113</v>
      </c>
      <c r="D40" s="392">
        <v>43</v>
      </c>
      <c r="E40" s="327">
        <v>21</v>
      </c>
      <c r="F40" s="586">
        <v>177</v>
      </c>
      <c r="G40" s="391">
        <v>29</v>
      </c>
      <c r="H40" s="392">
        <v>7</v>
      </c>
      <c r="I40" s="744">
        <v>5</v>
      </c>
      <c r="J40" s="586">
        <v>41</v>
      </c>
      <c r="K40" s="589">
        <v>218</v>
      </c>
      <c r="L40" s="176" t="s">
        <v>60</v>
      </c>
    </row>
    <row r="41" spans="1:12" ht="12.75">
      <c r="A41" s="45"/>
      <c r="B41" s="160"/>
      <c r="C41" s="368">
        <v>112</v>
      </c>
      <c r="D41" s="330">
        <v>44</v>
      </c>
      <c r="E41" s="331">
        <v>21</v>
      </c>
      <c r="F41" s="591">
        <v>177</v>
      </c>
      <c r="G41" s="368">
        <v>29</v>
      </c>
      <c r="H41" s="330">
        <v>7</v>
      </c>
      <c r="I41" s="747">
        <v>5</v>
      </c>
      <c r="J41" s="591">
        <v>41</v>
      </c>
      <c r="K41" s="587">
        <v>218</v>
      </c>
      <c r="L41" s="177" t="s">
        <v>61</v>
      </c>
    </row>
    <row r="42" spans="1:12" ht="13.5" thickBot="1">
      <c r="A42" s="188"/>
      <c r="B42" s="216"/>
      <c r="C42" s="405">
        <f>C41/C40</f>
        <v>0.9911504424778761</v>
      </c>
      <c r="D42" s="406">
        <f>D40/D41</f>
        <v>0.9772727272727273</v>
      </c>
      <c r="E42" s="746">
        <f>E41/E40</f>
        <v>1</v>
      </c>
      <c r="F42" s="409">
        <f>F40/F41</f>
        <v>1</v>
      </c>
      <c r="G42" s="405">
        <f>G40/G41</f>
        <v>1</v>
      </c>
      <c r="H42" s="406">
        <f>H40/H41</f>
        <v>1</v>
      </c>
      <c r="I42" s="408">
        <v>1</v>
      </c>
      <c r="J42" s="409">
        <f>J40/J41</f>
        <v>1</v>
      </c>
      <c r="K42" s="590">
        <f>K40/K41</f>
        <v>1</v>
      </c>
      <c r="L42" s="178" t="s">
        <v>62</v>
      </c>
    </row>
    <row r="43" spans="1:13" ht="12.75">
      <c r="A43" s="192">
        <v>13</v>
      </c>
      <c r="B43" s="214" t="s">
        <v>14</v>
      </c>
      <c r="C43" s="358">
        <v>110</v>
      </c>
      <c r="D43" s="359">
        <v>31</v>
      </c>
      <c r="E43" s="742">
        <v>53</v>
      </c>
      <c r="F43" s="584">
        <v>194</v>
      </c>
      <c r="G43" s="358">
        <v>18</v>
      </c>
      <c r="H43" s="359">
        <v>2</v>
      </c>
      <c r="I43" s="743">
        <v>1</v>
      </c>
      <c r="J43" s="584">
        <v>21</v>
      </c>
      <c r="K43" s="592">
        <v>215</v>
      </c>
      <c r="L43" s="176" t="s">
        <v>60</v>
      </c>
      <c r="M43" s="19"/>
    </row>
    <row r="44" spans="1:13" ht="12.75">
      <c r="A44" s="45"/>
      <c r="B44" s="160"/>
      <c r="C44" s="368">
        <v>110</v>
      </c>
      <c r="D44" s="330">
        <v>31</v>
      </c>
      <c r="E44" s="331">
        <v>53</v>
      </c>
      <c r="F44" s="591">
        <v>194</v>
      </c>
      <c r="G44" s="368">
        <v>18</v>
      </c>
      <c r="H44" s="330">
        <v>2</v>
      </c>
      <c r="I44" s="747">
        <v>1</v>
      </c>
      <c r="J44" s="591">
        <v>21</v>
      </c>
      <c r="K44" s="593">
        <v>215</v>
      </c>
      <c r="L44" s="177" t="s">
        <v>61</v>
      </c>
      <c r="M44" s="19"/>
    </row>
    <row r="45" spans="1:13" ht="13.5" thickBot="1">
      <c r="A45" s="193"/>
      <c r="B45" s="215"/>
      <c r="C45" s="397">
        <f>C43/C44</f>
        <v>1</v>
      </c>
      <c r="D45" s="398">
        <f>D44/D43</f>
        <v>1</v>
      </c>
      <c r="E45" s="745">
        <f>E43/E44</f>
        <v>1</v>
      </c>
      <c r="F45" s="400">
        <f>F43/F44</f>
        <v>1</v>
      </c>
      <c r="G45" s="397">
        <f>G43/G44</f>
        <v>1</v>
      </c>
      <c r="H45" s="398">
        <f>H44/H43</f>
        <v>1</v>
      </c>
      <c r="I45" s="399">
        <f>I43/I44</f>
        <v>1</v>
      </c>
      <c r="J45" s="400">
        <f>J43/J44</f>
        <v>1</v>
      </c>
      <c r="K45" s="594">
        <f>K43/K44</f>
        <v>1</v>
      </c>
      <c r="L45" s="178" t="s">
        <v>62</v>
      </c>
      <c r="M45" s="19"/>
    </row>
    <row r="46" spans="1:12" ht="12.75">
      <c r="A46" s="194">
        <v>14</v>
      </c>
      <c r="B46" s="561" t="s">
        <v>15</v>
      </c>
      <c r="C46" s="391">
        <v>627</v>
      </c>
      <c r="D46" s="392">
        <v>134</v>
      </c>
      <c r="E46" s="327">
        <v>61</v>
      </c>
      <c r="F46" s="586">
        <v>822</v>
      </c>
      <c r="G46" s="391">
        <v>125</v>
      </c>
      <c r="H46" s="392">
        <v>13</v>
      </c>
      <c r="I46" s="744">
        <v>5</v>
      </c>
      <c r="J46" s="586">
        <v>143</v>
      </c>
      <c r="K46" s="589">
        <v>965</v>
      </c>
      <c r="L46" s="176" t="s">
        <v>60</v>
      </c>
    </row>
    <row r="47" spans="1:12" ht="12.75">
      <c r="A47" s="45"/>
      <c r="B47" s="161"/>
      <c r="C47" s="368">
        <v>627</v>
      </c>
      <c r="D47" s="330">
        <v>134</v>
      </c>
      <c r="E47" s="331">
        <v>62</v>
      </c>
      <c r="F47" s="591">
        <v>823</v>
      </c>
      <c r="G47" s="368">
        <v>126</v>
      </c>
      <c r="H47" s="330">
        <v>13</v>
      </c>
      <c r="I47" s="747">
        <v>5</v>
      </c>
      <c r="J47" s="591">
        <v>144</v>
      </c>
      <c r="K47" s="587">
        <v>967</v>
      </c>
      <c r="L47" s="177" t="s">
        <v>61</v>
      </c>
    </row>
    <row r="48" spans="1:12" ht="13.5" thickBot="1">
      <c r="A48" s="188"/>
      <c r="B48" s="562"/>
      <c r="C48" s="412">
        <f>C46/C47</f>
        <v>1</v>
      </c>
      <c r="D48" s="413">
        <f aca="true" t="shared" si="7" ref="D48:K48">D46/D47</f>
        <v>1</v>
      </c>
      <c r="E48" s="748">
        <f>E46/E47</f>
        <v>0.9838709677419355</v>
      </c>
      <c r="F48" s="415">
        <f t="shared" si="7"/>
        <v>0.9987849331713244</v>
      </c>
      <c r="G48" s="412">
        <f>G46/G47</f>
        <v>0.9920634920634921</v>
      </c>
      <c r="H48" s="413">
        <f t="shared" si="7"/>
        <v>1</v>
      </c>
      <c r="I48" s="414">
        <v>1</v>
      </c>
      <c r="J48" s="415">
        <f>J46/J47</f>
        <v>0.9930555555555556</v>
      </c>
      <c r="K48" s="596">
        <f t="shared" si="7"/>
        <v>0.9979317476732161</v>
      </c>
      <c r="L48" s="178" t="s">
        <v>62</v>
      </c>
    </row>
    <row r="49" spans="1:12" ht="12.75">
      <c r="A49" s="192">
        <v>15</v>
      </c>
      <c r="B49" s="217" t="s">
        <v>16</v>
      </c>
      <c r="C49" s="358">
        <v>55</v>
      </c>
      <c r="D49" s="359">
        <v>21</v>
      </c>
      <c r="E49" s="742">
        <v>3</v>
      </c>
      <c r="F49" s="584">
        <v>79</v>
      </c>
      <c r="G49" s="358">
        <v>12</v>
      </c>
      <c r="H49" s="359">
        <v>3</v>
      </c>
      <c r="I49" s="743">
        <v>3</v>
      </c>
      <c r="J49" s="584">
        <v>18</v>
      </c>
      <c r="K49" s="592">
        <v>97</v>
      </c>
      <c r="L49" s="176" t="s">
        <v>60</v>
      </c>
    </row>
    <row r="50" spans="1:12" ht="12.75">
      <c r="A50" s="45"/>
      <c r="B50" s="161"/>
      <c r="C50" s="368">
        <v>56</v>
      </c>
      <c r="D50" s="330">
        <v>21</v>
      </c>
      <c r="E50" s="331">
        <v>3</v>
      </c>
      <c r="F50" s="591">
        <v>80</v>
      </c>
      <c r="G50" s="368">
        <v>12</v>
      </c>
      <c r="H50" s="330">
        <v>3</v>
      </c>
      <c r="I50" s="747">
        <v>3</v>
      </c>
      <c r="J50" s="591">
        <v>18</v>
      </c>
      <c r="K50" s="593">
        <v>98</v>
      </c>
      <c r="L50" s="177" t="s">
        <v>61</v>
      </c>
    </row>
    <row r="51" spans="1:12" ht="13.5" thickBot="1">
      <c r="A51" s="193"/>
      <c r="B51" s="218"/>
      <c r="C51" s="379">
        <f>C49/C50</f>
        <v>0.9821428571428571</v>
      </c>
      <c r="D51" s="380">
        <f aca="true" t="shared" si="8" ref="D51:J51">D50/D49</f>
        <v>1</v>
      </c>
      <c r="E51" s="749">
        <f t="shared" si="8"/>
        <v>1</v>
      </c>
      <c r="F51" s="382">
        <f>F49/F50</f>
        <v>0.9875</v>
      </c>
      <c r="G51" s="379">
        <f t="shared" si="8"/>
        <v>1</v>
      </c>
      <c r="H51" s="380">
        <f t="shared" si="8"/>
        <v>1</v>
      </c>
      <c r="I51" s="381">
        <f t="shared" si="8"/>
        <v>1</v>
      </c>
      <c r="J51" s="382">
        <f t="shared" si="8"/>
        <v>1</v>
      </c>
      <c r="K51" s="597">
        <f>K49/K50</f>
        <v>0.9897959183673469</v>
      </c>
      <c r="L51" s="178" t="s">
        <v>62</v>
      </c>
    </row>
    <row r="52" spans="1:12" ht="13.5" customHeight="1">
      <c r="A52" s="194">
        <v>16</v>
      </c>
      <c r="B52" s="561" t="s">
        <v>17</v>
      </c>
      <c r="C52" s="391">
        <v>29</v>
      </c>
      <c r="D52" s="392">
        <v>8</v>
      </c>
      <c r="E52" s="327">
        <v>7</v>
      </c>
      <c r="F52" s="586">
        <v>44</v>
      </c>
      <c r="G52" s="391">
        <v>2</v>
      </c>
      <c r="H52" s="392">
        <v>2</v>
      </c>
      <c r="I52" s="744">
        <v>0</v>
      </c>
      <c r="J52" s="586">
        <v>4</v>
      </c>
      <c r="K52" s="589">
        <v>48</v>
      </c>
      <c r="L52" s="176" t="s">
        <v>60</v>
      </c>
    </row>
    <row r="53" spans="1:12" ht="13.5" customHeight="1">
      <c r="A53" s="45"/>
      <c r="B53" s="161"/>
      <c r="C53" s="368">
        <v>29</v>
      </c>
      <c r="D53" s="330">
        <v>8</v>
      </c>
      <c r="E53" s="331">
        <v>7</v>
      </c>
      <c r="F53" s="591">
        <v>44</v>
      </c>
      <c r="G53" s="368">
        <v>2</v>
      </c>
      <c r="H53" s="330">
        <v>2</v>
      </c>
      <c r="I53" s="747">
        <v>0</v>
      </c>
      <c r="J53" s="591">
        <v>4</v>
      </c>
      <c r="K53" s="587">
        <v>48</v>
      </c>
      <c r="L53" s="177" t="s">
        <v>61</v>
      </c>
    </row>
    <row r="54" spans="1:12" ht="13.5" customHeight="1" thickBot="1">
      <c r="A54" s="188"/>
      <c r="B54" s="562"/>
      <c r="C54" s="412">
        <f>C53/C52</f>
        <v>1</v>
      </c>
      <c r="D54" s="413">
        <f aca="true" t="shared" si="9" ref="D54:K54">D53/D52</f>
        <v>1</v>
      </c>
      <c r="E54" s="748">
        <f t="shared" si="9"/>
        <v>1</v>
      </c>
      <c r="F54" s="415">
        <f t="shared" si="9"/>
        <v>1</v>
      </c>
      <c r="G54" s="412">
        <f t="shared" si="9"/>
        <v>1</v>
      </c>
      <c r="H54" s="413">
        <f>H52/H53</f>
        <v>1</v>
      </c>
      <c r="I54" s="414">
        <v>1</v>
      </c>
      <c r="J54" s="415">
        <f t="shared" si="9"/>
        <v>1</v>
      </c>
      <c r="K54" s="596">
        <f t="shared" si="9"/>
        <v>1</v>
      </c>
      <c r="L54" s="178" t="s">
        <v>62</v>
      </c>
    </row>
    <row r="55" spans="1:12" ht="12.75">
      <c r="A55" s="192">
        <v>17</v>
      </c>
      <c r="B55" s="214" t="s">
        <v>18</v>
      </c>
      <c r="C55" s="358">
        <v>39</v>
      </c>
      <c r="D55" s="359">
        <v>13</v>
      </c>
      <c r="E55" s="742">
        <v>2</v>
      </c>
      <c r="F55" s="584">
        <v>54</v>
      </c>
      <c r="G55" s="358">
        <v>10</v>
      </c>
      <c r="H55" s="359">
        <v>0</v>
      </c>
      <c r="I55" s="743">
        <v>0</v>
      </c>
      <c r="J55" s="584">
        <v>10</v>
      </c>
      <c r="K55" s="592">
        <v>64</v>
      </c>
      <c r="L55" s="176" t="s">
        <v>60</v>
      </c>
    </row>
    <row r="56" spans="1:12" ht="12.75">
      <c r="A56" s="45"/>
      <c r="B56" s="160"/>
      <c r="C56" s="368">
        <v>39</v>
      </c>
      <c r="D56" s="330">
        <v>13</v>
      </c>
      <c r="E56" s="331">
        <v>2</v>
      </c>
      <c r="F56" s="591">
        <v>54</v>
      </c>
      <c r="G56" s="368">
        <v>10</v>
      </c>
      <c r="H56" s="330">
        <v>0</v>
      </c>
      <c r="I56" s="747">
        <v>0</v>
      </c>
      <c r="J56" s="591">
        <v>10</v>
      </c>
      <c r="K56" s="593">
        <v>64</v>
      </c>
      <c r="L56" s="177" t="s">
        <v>61</v>
      </c>
    </row>
    <row r="57" spans="1:12" ht="13.5" thickBot="1">
      <c r="A57" s="193"/>
      <c r="B57" s="215"/>
      <c r="C57" s="379">
        <f>C56/C55</f>
        <v>1</v>
      </c>
      <c r="D57" s="380">
        <f aca="true" t="shared" si="10" ref="D57:K57">D56/D55</f>
        <v>1</v>
      </c>
      <c r="E57" s="749">
        <f t="shared" si="10"/>
        <v>1</v>
      </c>
      <c r="F57" s="382">
        <f t="shared" si="10"/>
        <v>1</v>
      </c>
      <c r="G57" s="379">
        <f t="shared" si="10"/>
        <v>1</v>
      </c>
      <c r="H57" s="380" t="e">
        <f t="shared" si="10"/>
        <v>#DIV/0!</v>
      </c>
      <c r="I57" s="381">
        <v>1</v>
      </c>
      <c r="J57" s="382">
        <f t="shared" si="10"/>
        <v>1</v>
      </c>
      <c r="K57" s="597">
        <f t="shared" si="10"/>
        <v>1</v>
      </c>
      <c r="L57" s="178" t="s">
        <v>62</v>
      </c>
    </row>
    <row r="58" spans="1:12" ht="12.75">
      <c r="A58" s="194">
        <v>18</v>
      </c>
      <c r="B58" s="213" t="s">
        <v>19</v>
      </c>
      <c r="C58" s="391">
        <v>16</v>
      </c>
      <c r="D58" s="392">
        <v>4</v>
      </c>
      <c r="E58" s="327">
        <v>1</v>
      </c>
      <c r="F58" s="586">
        <v>21</v>
      </c>
      <c r="G58" s="391">
        <v>1</v>
      </c>
      <c r="H58" s="392">
        <v>1</v>
      </c>
      <c r="I58" s="744">
        <v>0</v>
      </c>
      <c r="J58" s="586">
        <v>2</v>
      </c>
      <c r="K58" s="589">
        <v>23</v>
      </c>
      <c r="L58" s="176" t="s">
        <v>60</v>
      </c>
    </row>
    <row r="59" spans="1:12" ht="12.75">
      <c r="A59" s="45"/>
      <c r="B59" s="160"/>
      <c r="C59" s="368">
        <v>16</v>
      </c>
      <c r="D59" s="330">
        <v>4</v>
      </c>
      <c r="E59" s="331">
        <v>1</v>
      </c>
      <c r="F59" s="591">
        <v>21</v>
      </c>
      <c r="G59" s="368">
        <v>1</v>
      </c>
      <c r="H59" s="330">
        <v>1</v>
      </c>
      <c r="I59" s="747">
        <v>0</v>
      </c>
      <c r="J59" s="591">
        <v>2</v>
      </c>
      <c r="K59" s="587">
        <v>23</v>
      </c>
      <c r="L59" s="177" t="s">
        <v>61</v>
      </c>
    </row>
    <row r="60" spans="1:12" ht="13.5" thickBot="1">
      <c r="A60" s="188"/>
      <c r="B60" s="216"/>
      <c r="C60" s="412">
        <f>C59/C58</f>
        <v>1</v>
      </c>
      <c r="D60" s="413">
        <f aca="true" t="shared" si="11" ref="D60:K60">D59/D58</f>
        <v>1</v>
      </c>
      <c r="E60" s="748">
        <v>1</v>
      </c>
      <c r="F60" s="415">
        <f t="shared" si="11"/>
        <v>1</v>
      </c>
      <c r="G60" s="412">
        <f t="shared" si="11"/>
        <v>1</v>
      </c>
      <c r="H60" s="413">
        <v>1</v>
      </c>
      <c r="I60" s="414">
        <v>1</v>
      </c>
      <c r="J60" s="415">
        <f t="shared" si="11"/>
        <v>1</v>
      </c>
      <c r="K60" s="596">
        <f t="shared" si="11"/>
        <v>1</v>
      </c>
      <c r="L60" s="178" t="s">
        <v>62</v>
      </c>
    </row>
    <row r="61" spans="1:12" ht="12.75">
      <c r="A61" s="192">
        <v>19</v>
      </c>
      <c r="B61" s="217" t="s">
        <v>20</v>
      </c>
      <c r="C61" s="358">
        <v>70</v>
      </c>
      <c r="D61" s="359">
        <v>14</v>
      </c>
      <c r="E61" s="742">
        <v>10</v>
      </c>
      <c r="F61" s="584">
        <v>94</v>
      </c>
      <c r="G61" s="358">
        <v>3</v>
      </c>
      <c r="H61" s="359">
        <v>1</v>
      </c>
      <c r="I61" s="743">
        <v>0</v>
      </c>
      <c r="J61" s="584">
        <v>4</v>
      </c>
      <c r="K61" s="592">
        <v>98</v>
      </c>
      <c r="L61" s="176" t="s">
        <v>60</v>
      </c>
    </row>
    <row r="62" spans="1:12" ht="12.75">
      <c r="A62" s="45"/>
      <c r="B62" s="161"/>
      <c r="C62" s="368">
        <v>72</v>
      </c>
      <c r="D62" s="330">
        <v>14</v>
      </c>
      <c r="E62" s="331">
        <v>10</v>
      </c>
      <c r="F62" s="591">
        <v>96</v>
      </c>
      <c r="G62" s="368">
        <v>3</v>
      </c>
      <c r="H62" s="330">
        <v>1</v>
      </c>
      <c r="I62" s="747"/>
      <c r="J62" s="591">
        <v>4</v>
      </c>
      <c r="K62" s="593">
        <v>100</v>
      </c>
      <c r="L62" s="177" t="s">
        <v>61</v>
      </c>
    </row>
    <row r="63" spans="1:12" ht="13.5" thickBot="1">
      <c r="A63" s="193"/>
      <c r="B63" s="218"/>
      <c r="C63" s="379">
        <f>C61/C62</f>
        <v>0.9722222222222222</v>
      </c>
      <c r="D63" s="380">
        <f>D62/D61</f>
        <v>1</v>
      </c>
      <c r="E63" s="749">
        <f>E62/E61</f>
        <v>1</v>
      </c>
      <c r="F63" s="382">
        <f>F61/F62</f>
        <v>0.9791666666666666</v>
      </c>
      <c r="G63" s="379">
        <f>G61/G62</f>
        <v>1</v>
      </c>
      <c r="H63" s="380">
        <f>H62/H61</f>
        <v>1</v>
      </c>
      <c r="I63" s="381">
        <v>1</v>
      </c>
      <c r="J63" s="382">
        <f>J61/J62</f>
        <v>1</v>
      </c>
      <c r="K63" s="597">
        <f>K61/K62</f>
        <v>0.98</v>
      </c>
      <c r="L63" s="178" t="s">
        <v>62</v>
      </c>
    </row>
    <row r="64" spans="1:12" ht="12.75">
      <c r="A64" s="194">
        <v>20</v>
      </c>
      <c r="B64" s="213" t="s">
        <v>21</v>
      </c>
      <c r="C64" s="391">
        <v>85</v>
      </c>
      <c r="D64" s="392">
        <v>38</v>
      </c>
      <c r="E64" s="327">
        <v>14</v>
      </c>
      <c r="F64" s="586">
        <v>137</v>
      </c>
      <c r="G64" s="391">
        <v>8</v>
      </c>
      <c r="H64" s="392">
        <v>3</v>
      </c>
      <c r="I64" s="744">
        <v>2</v>
      </c>
      <c r="J64" s="586">
        <v>13</v>
      </c>
      <c r="K64" s="589">
        <v>150</v>
      </c>
      <c r="L64" s="176" t="s">
        <v>60</v>
      </c>
    </row>
    <row r="65" spans="1:12" ht="12.75">
      <c r="A65" s="45"/>
      <c r="B65" s="160"/>
      <c r="C65" s="368">
        <v>85</v>
      </c>
      <c r="D65" s="330">
        <v>39</v>
      </c>
      <c r="E65" s="331">
        <v>14</v>
      </c>
      <c r="F65" s="591">
        <v>138</v>
      </c>
      <c r="G65" s="368">
        <v>8</v>
      </c>
      <c r="H65" s="330">
        <v>3</v>
      </c>
      <c r="I65" s="747">
        <v>2</v>
      </c>
      <c r="J65" s="591">
        <v>13</v>
      </c>
      <c r="K65" s="587">
        <v>151</v>
      </c>
      <c r="L65" s="177" t="s">
        <v>61</v>
      </c>
    </row>
    <row r="66" spans="1:12" ht="13.5" thickBot="1">
      <c r="A66" s="188"/>
      <c r="B66" s="216"/>
      <c r="C66" s="412">
        <f>C64/C65</f>
        <v>1</v>
      </c>
      <c r="D66" s="413">
        <f>D64/D65</f>
        <v>0.9743589743589743</v>
      </c>
      <c r="E66" s="748">
        <f>E64/E65</f>
        <v>1</v>
      </c>
      <c r="F66" s="415">
        <f>F64/F65</f>
        <v>0.9927536231884058</v>
      </c>
      <c r="G66" s="412">
        <f>G65/G64</f>
        <v>1</v>
      </c>
      <c r="H66" s="413">
        <f>H65/H64</f>
        <v>1</v>
      </c>
      <c r="I66" s="414">
        <v>1</v>
      </c>
      <c r="J66" s="415">
        <f>J65/J64</f>
        <v>1</v>
      </c>
      <c r="K66" s="596">
        <f>K64/K65</f>
        <v>0.9933774834437086</v>
      </c>
      <c r="L66" s="179" t="s">
        <v>62</v>
      </c>
    </row>
    <row r="67" spans="1:12" ht="12.75">
      <c r="A67" s="192">
        <v>21</v>
      </c>
      <c r="B67" s="214" t="s">
        <v>22</v>
      </c>
      <c r="C67" s="358">
        <v>38</v>
      </c>
      <c r="D67" s="359">
        <v>16</v>
      </c>
      <c r="E67" s="742">
        <v>8</v>
      </c>
      <c r="F67" s="584">
        <v>62</v>
      </c>
      <c r="G67" s="358">
        <v>10</v>
      </c>
      <c r="H67" s="359">
        <v>2</v>
      </c>
      <c r="I67" s="743">
        <v>0</v>
      </c>
      <c r="J67" s="584">
        <v>12</v>
      </c>
      <c r="K67" s="585">
        <v>74</v>
      </c>
      <c r="L67" s="176" t="s">
        <v>60</v>
      </c>
    </row>
    <row r="68" spans="1:12" ht="12.75">
      <c r="A68" s="45"/>
      <c r="B68" s="160"/>
      <c r="C68" s="368">
        <v>38</v>
      </c>
      <c r="D68" s="330">
        <v>17</v>
      </c>
      <c r="E68" s="331">
        <v>8</v>
      </c>
      <c r="F68" s="591">
        <v>63</v>
      </c>
      <c r="G68" s="368">
        <v>10</v>
      </c>
      <c r="H68" s="330">
        <v>2</v>
      </c>
      <c r="I68" s="747">
        <v>0</v>
      </c>
      <c r="J68" s="591">
        <v>12</v>
      </c>
      <c r="K68" s="587">
        <v>75</v>
      </c>
      <c r="L68" s="177" t="s">
        <v>61</v>
      </c>
    </row>
    <row r="69" spans="1:12" ht="13.5" thickBot="1">
      <c r="A69" s="193"/>
      <c r="B69" s="215"/>
      <c r="C69" s="379">
        <f>C67/C68</f>
        <v>1</v>
      </c>
      <c r="D69" s="380">
        <f>D67/D68</f>
        <v>0.9411764705882353</v>
      </c>
      <c r="E69" s="749">
        <f>E67/E68</f>
        <v>1</v>
      </c>
      <c r="F69" s="382">
        <f>F67/F68</f>
        <v>0.9841269841269841</v>
      </c>
      <c r="G69" s="379">
        <f>G67/G68</f>
        <v>1</v>
      </c>
      <c r="H69" s="380">
        <v>1</v>
      </c>
      <c r="I69" s="381">
        <v>1</v>
      </c>
      <c r="J69" s="382">
        <f>J67/J68</f>
        <v>1</v>
      </c>
      <c r="K69" s="598">
        <f>K67/K68</f>
        <v>0.9866666666666667</v>
      </c>
      <c r="L69" s="178" t="s">
        <v>62</v>
      </c>
    </row>
    <row r="70" spans="1:12" ht="12.75">
      <c r="A70" s="194">
        <v>22</v>
      </c>
      <c r="B70" s="213" t="s">
        <v>23</v>
      </c>
      <c r="C70" s="391">
        <v>65</v>
      </c>
      <c r="D70" s="392">
        <v>30</v>
      </c>
      <c r="E70" s="327">
        <v>12</v>
      </c>
      <c r="F70" s="586">
        <v>107</v>
      </c>
      <c r="G70" s="391">
        <v>35</v>
      </c>
      <c r="H70" s="392">
        <v>9</v>
      </c>
      <c r="I70" s="744">
        <v>0</v>
      </c>
      <c r="J70" s="586">
        <v>44</v>
      </c>
      <c r="K70" s="589">
        <v>151</v>
      </c>
      <c r="L70" s="511" t="s">
        <v>60</v>
      </c>
    </row>
    <row r="71" spans="1:12" ht="12.75">
      <c r="A71" s="45"/>
      <c r="B71" s="160"/>
      <c r="C71" s="368">
        <v>65</v>
      </c>
      <c r="D71" s="330">
        <v>30</v>
      </c>
      <c r="E71" s="331">
        <v>13</v>
      </c>
      <c r="F71" s="591">
        <v>108</v>
      </c>
      <c r="G71" s="368">
        <v>35</v>
      </c>
      <c r="H71" s="330">
        <v>9</v>
      </c>
      <c r="I71" s="747">
        <v>0</v>
      </c>
      <c r="J71" s="591">
        <v>44</v>
      </c>
      <c r="K71" s="587">
        <v>152</v>
      </c>
      <c r="L71" s="177" t="s">
        <v>61</v>
      </c>
    </row>
    <row r="72" spans="1:12" ht="13.5" thickBot="1">
      <c r="A72" s="188"/>
      <c r="B72" s="216"/>
      <c r="C72" s="412">
        <f>C71/C70</f>
        <v>1</v>
      </c>
      <c r="D72" s="413">
        <f>D70/D71</f>
        <v>1</v>
      </c>
      <c r="E72" s="748">
        <f>E70/E71</f>
        <v>0.9230769230769231</v>
      </c>
      <c r="F72" s="415">
        <f>F70/F71</f>
        <v>0.9907407407407407</v>
      </c>
      <c r="G72" s="412">
        <f>G71/G70</f>
        <v>1</v>
      </c>
      <c r="H72" s="413">
        <f>H71/H70</f>
        <v>1</v>
      </c>
      <c r="I72" s="414" t="e">
        <f>I71/I70</f>
        <v>#DIV/0!</v>
      </c>
      <c r="J72" s="415">
        <f>J71/J70</f>
        <v>1</v>
      </c>
      <c r="K72" s="596">
        <f>K70/K71</f>
        <v>0.993421052631579</v>
      </c>
      <c r="L72" s="178" t="s">
        <v>62</v>
      </c>
    </row>
    <row r="73" spans="1:12" ht="12.75">
      <c r="A73" s="192">
        <v>23</v>
      </c>
      <c r="B73" s="214" t="s">
        <v>24</v>
      </c>
      <c r="C73" s="358">
        <v>10</v>
      </c>
      <c r="D73" s="359">
        <v>5</v>
      </c>
      <c r="E73" s="742">
        <v>2</v>
      </c>
      <c r="F73" s="584">
        <v>17</v>
      </c>
      <c r="G73" s="358">
        <v>0</v>
      </c>
      <c r="H73" s="359">
        <v>0</v>
      </c>
      <c r="I73" s="743">
        <v>1</v>
      </c>
      <c r="J73" s="584">
        <v>1</v>
      </c>
      <c r="K73" s="592">
        <v>18</v>
      </c>
      <c r="L73" s="176" t="s">
        <v>60</v>
      </c>
    </row>
    <row r="74" spans="1:12" ht="12.75">
      <c r="A74" s="45"/>
      <c r="B74" s="160"/>
      <c r="C74" s="368">
        <v>10</v>
      </c>
      <c r="D74" s="330">
        <v>5</v>
      </c>
      <c r="E74" s="331">
        <v>2</v>
      </c>
      <c r="F74" s="591">
        <v>17</v>
      </c>
      <c r="G74" s="368">
        <v>1</v>
      </c>
      <c r="H74" s="330">
        <v>0</v>
      </c>
      <c r="I74" s="747">
        <v>0</v>
      </c>
      <c r="J74" s="591">
        <v>1</v>
      </c>
      <c r="K74" s="593">
        <v>18</v>
      </c>
      <c r="L74" s="177" t="s">
        <v>61</v>
      </c>
    </row>
    <row r="75" spans="1:12" ht="13.5" thickBot="1">
      <c r="A75" s="193"/>
      <c r="B75" s="215"/>
      <c r="C75" s="379">
        <f>C74/C73</f>
        <v>1</v>
      </c>
      <c r="D75" s="380">
        <f aca="true" t="shared" si="12" ref="D75:K75">D74/D73</f>
        <v>1</v>
      </c>
      <c r="E75" s="749">
        <v>1</v>
      </c>
      <c r="F75" s="382">
        <f t="shared" si="12"/>
        <v>1</v>
      </c>
      <c r="G75" s="379" t="e">
        <f t="shared" si="12"/>
        <v>#DIV/0!</v>
      </c>
      <c r="H75" s="380" t="e">
        <f>H73/H74</f>
        <v>#DIV/0!</v>
      </c>
      <c r="I75" s="381">
        <v>1</v>
      </c>
      <c r="J75" s="382">
        <f>J73/J74</f>
        <v>1</v>
      </c>
      <c r="K75" s="597">
        <f t="shared" si="12"/>
        <v>1</v>
      </c>
      <c r="L75" s="178" t="s">
        <v>62</v>
      </c>
    </row>
    <row r="76" spans="1:12" ht="12.75">
      <c r="A76" s="194">
        <v>24</v>
      </c>
      <c r="B76" s="213" t="s">
        <v>25</v>
      </c>
      <c r="C76" s="391">
        <v>92</v>
      </c>
      <c r="D76" s="392">
        <v>27</v>
      </c>
      <c r="E76" s="327">
        <v>14</v>
      </c>
      <c r="F76" s="586">
        <v>133</v>
      </c>
      <c r="G76" s="391">
        <v>7</v>
      </c>
      <c r="H76" s="392">
        <v>6</v>
      </c>
      <c r="I76" s="744">
        <v>1</v>
      </c>
      <c r="J76" s="586">
        <v>14</v>
      </c>
      <c r="K76" s="589">
        <v>147</v>
      </c>
      <c r="L76" s="176" t="s">
        <v>60</v>
      </c>
    </row>
    <row r="77" spans="1:12" ht="12.75">
      <c r="A77" s="45"/>
      <c r="B77" s="160"/>
      <c r="C77" s="368">
        <v>92</v>
      </c>
      <c r="D77" s="330">
        <v>27</v>
      </c>
      <c r="E77" s="331">
        <v>15</v>
      </c>
      <c r="F77" s="591">
        <v>134</v>
      </c>
      <c r="G77" s="368">
        <v>7</v>
      </c>
      <c r="H77" s="330">
        <v>6</v>
      </c>
      <c r="I77" s="747">
        <v>1</v>
      </c>
      <c r="J77" s="591">
        <v>14</v>
      </c>
      <c r="K77" s="587">
        <v>148</v>
      </c>
      <c r="L77" s="177" t="s">
        <v>61</v>
      </c>
    </row>
    <row r="78" spans="1:12" ht="13.5" thickBot="1">
      <c r="A78" s="188"/>
      <c r="B78" s="216"/>
      <c r="C78" s="412">
        <f>C76/C77</f>
        <v>1</v>
      </c>
      <c r="D78" s="413">
        <f>D77/D76</f>
        <v>1</v>
      </c>
      <c r="E78" s="748">
        <f>E76/E77</f>
        <v>0.9333333333333333</v>
      </c>
      <c r="F78" s="415">
        <f>F76/F77</f>
        <v>0.9925373134328358</v>
      </c>
      <c r="G78" s="412">
        <f>G77/G76</f>
        <v>1</v>
      </c>
      <c r="H78" s="413">
        <f>H77/H76</f>
        <v>1</v>
      </c>
      <c r="I78" s="414">
        <v>1</v>
      </c>
      <c r="J78" s="415">
        <f>J77/J76</f>
        <v>1</v>
      </c>
      <c r="K78" s="596">
        <f>K76/K77</f>
        <v>0.9932432432432432</v>
      </c>
      <c r="L78" s="179" t="s">
        <v>62</v>
      </c>
    </row>
    <row r="79" spans="1:12" ht="12.75">
      <c r="A79" s="192">
        <v>25</v>
      </c>
      <c r="B79" s="214" t="s">
        <v>26</v>
      </c>
      <c r="C79" s="358">
        <v>241</v>
      </c>
      <c r="D79" s="359">
        <v>54</v>
      </c>
      <c r="E79" s="742">
        <v>31</v>
      </c>
      <c r="F79" s="584">
        <v>326</v>
      </c>
      <c r="G79" s="358">
        <v>57</v>
      </c>
      <c r="H79" s="359">
        <v>7</v>
      </c>
      <c r="I79" s="743">
        <v>4</v>
      </c>
      <c r="J79" s="584">
        <v>68</v>
      </c>
      <c r="K79" s="585">
        <v>394</v>
      </c>
      <c r="L79" s="176" t="s">
        <v>60</v>
      </c>
    </row>
    <row r="80" spans="1:12" ht="12.75">
      <c r="A80" s="188"/>
      <c r="B80" s="160"/>
      <c r="C80" s="368">
        <v>242</v>
      </c>
      <c r="D80" s="330">
        <v>54</v>
      </c>
      <c r="E80" s="331">
        <v>31</v>
      </c>
      <c r="F80" s="591">
        <v>327</v>
      </c>
      <c r="G80" s="368">
        <v>57</v>
      </c>
      <c r="H80" s="330">
        <v>7</v>
      </c>
      <c r="I80" s="747">
        <v>4</v>
      </c>
      <c r="J80" s="591">
        <v>68</v>
      </c>
      <c r="K80" s="587">
        <v>395</v>
      </c>
      <c r="L80" s="177" t="s">
        <v>61</v>
      </c>
    </row>
    <row r="81" spans="1:12" ht="13.5" thickBot="1">
      <c r="A81" s="193"/>
      <c r="B81" s="215"/>
      <c r="C81" s="379">
        <f>C79/C80</f>
        <v>0.9958677685950413</v>
      </c>
      <c r="D81" s="380">
        <f>D79/D80</f>
        <v>1</v>
      </c>
      <c r="E81" s="749">
        <f>E79/E80</f>
        <v>1</v>
      </c>
      <c r="F81" s="382">
        <f aca="true" t="shared" si="13" ref="F81:K81">F79/F80</f>
        <v>0.9969418960244648</v>
      </c>
      <c r="G81" s="379">
        <f t="shared" si="13"/>
        <v>1</v>
      </c>
      <c r="H81" s="380">
        <f t="shared" si="13"/>
        <v>1</v>
      </c>
      <c r="I81" s="381">
        <f t="shared" si="13"/>
        <v>1</v>
      </c>
      <c r="J81" s="382">
        <f t="shared" si="13"/>
        <v>1</v>
      </c>
      <c r="K81" s="598">
        <f t="shared" si="13"/>
        <v>0.9974683544303797</v>
      </c>
      <c r="L81" s="178" t="s">
        <v>62</v>
      </c>
    </row>
    <row r="82" spans="1:12" ht="12.75">
      <c r="A82" s="225">
        <v>26</v>
      </c>
      <c r="B82" s="599" t="s">
        <v>65</v>
      </c>
      <c r="C82" s="358">
        <v>81</v>
      </c>
      <c r="D82" s="359">
        <v>67</v>
      </c>
      <c r="E82" s="742">
        <v>11</v>
      </c>
      <c r="F82" s="584">
        <v>159</v>
      </c>
      <c r="G82" s="358">
        <v>8</v>
      </c>
      <c r="H82" s="359">
        <v>6</v>
      </c>
      <c r="I82" s="743">
        <v>0</v>
      </c>
      <c r="J82" s="584">
        <v>14</v>
      </c>
      <c r="K82" s="592">
        <v>173</v>
      </c>
      <c r="L82" s="176" t="s">
        <v>60</v>
      </c>
    </row>
    <row r="83" spans="1:12" ht="12.75">
      <c r="A83" s="188"/>
      <c r="B83" s="160"/>
      <c r="C83" s="368">
        <v>80</v>
      </c>
      <c r="D83" s="330">
        <v>73</v>
      </c>
      <c r="E83" s="331">
        <v>26</v>
      </c>
      <c r="F83" s="591">
        <v>179</v>
      </c>
      <c r="G83" s="368">
        <v>13</v>
      </c>
      <c r="H83" s="330">
        <v>5</v>
      </c>
      <c r="I83" s="747">
        <v>1</v>
      </c>
      <c r="J83" s="591">
        <v>19</v>
      </c>
      <c r="K83" s="593">
        <v>198</v>
      </c>
      <c r="L83" s="177" t="s">
        <v>61</v>
      </c>
    </row>
    <row r="84" spans="1:12" ht="13.5" thickBot="1">
      <c r="A84" s="193"/>
      <c r="B84" s="215"/>
      <c r="C84" s="379">
        <f>C83/C82</f>
        <v>0.9876543209876543</v>
      </c>
      <c r="D84" s="380">
        <f>D82/D83</f>
        <v>0.9178082191780822</v>
      </c>
      <c r="E84" s="749">
        <f>E82/E83</f>
        <v>0.4230769230769231</v>
      </c>
      <c r="F84" s="382">
        <f>F82/F83</f>
        <v>0.888268156424581</v>
      </c>
      <c r="G84" s="379">
        <f>G82/G83</f>
        <v>0.6153846153846154</v>
      </c>
      <c r="H84" s="380">
        <f>H83/H82</f>
        <v>0.8333333333333334</v>
      </c>
      <c r="I84" s="381" t="e">
        <f>I83/I82</f>
        <v>#DIV/0!</v>
      </c>
      <c r="J84" s="382">
        <f>J82/J83</f>
        <v>0.7368421052631579</v>
      </c>
      <c r="K84" s="598">
        <f>K82/K83</f>
        <v>0.8737373737373737</v>
      </c>
      <c r="L84" s="178" t="s">
        <v>62</v>
      </c>
    </row>
    <row r="85" spans="1:12" ht="12.75">
      <c r="A85" s="373">
        <v>27</v>
      </c>
      <c r="B85" s="213" t="s">
        <v>52</v>
      </c>
      <c r="C85" s="358">
        <v>6</v>
      </c>
      <c r="D85" s="359">
        <v>0</v>
      </c>
      <c r="E85" s="742">
        <v>0</v>
      </c>
      <c r="F85" s="584">
        <v>6</v>
      </c>
      <c r="G85" s="358">
        <v>1</v>
      </c>
      <c r="H85" s="359">
        <v>0</v>
      </c>
      <c r="I85" s="743">
        <v>0</v>
      </c>
      <c r="J85" s="584">
        <v>1</v>
      </c>
      <c r="K85" s="592">
        <v>7</v>
      </c>
      <c r="L85" s="176" t="s">
        <v>60</v>
      </c>
    </row>
    <row r="86" spans="1:12" ht="12.75">
      <c r="A86" s="188"/>
      <c r="B86" s="160"/>
      <c r="C86" s="368">
        <v>6</v>
      </c>
      <c r="D86" s="330">
        <v>0</v>
      </c>
      <c r="E86" s="331">
        <v>0</v>
      </c>
      <c r="F86" s="591">
        <v>6</v>
      </c>
      <c r="G86" s="368">
        <v>1</v>
      </c>
      <c r="H86" s="330">
        <v>0</v>
      </c>
      <c r="I86" s="747">
        <v>0</v>
      </c>
      <c r="J86" s="591">
        <v>1</v>
      </c>
      <c r="K86" s="593">
        <v>7</v>
      </c>
      <c r="L86" s="177" t="s">
        <v>61</v>
      </c>
    </row>
    <row r="87" spans="1:12" ht="13.5" thickBot="1">
      <c r="A87" s="148"/>
      <c r="B87" s="67"/>
      <c r="C87" s="379">
        <f>C86/C85</f>
        <v>1</v>
      </c>
      <c r="D87" s="380">
        <v>1</v>
      </c>
      <c r="E87" s="749">
        <v>1</v>
      </c>
      <c r="F87" s="382">
        <f>F86/F85</f>
        <v>1</v>
      </c>
      <c r="G87" s="379">
        <v>0</v>
      </c>
      <c r="H87" s="380">
        <v>1</v>
      </c>
      <c r="I87" s="381">
        <v>1</v>
      </c>
      <c r="J87" s="382">
        <v>0</v>
      </c>
      <c r="K87" s="597">
        <f>K86/K85</f>
        <v>1</v>
      </c>
      <c r="L87" s="178" t="s">
        <v>62</v>
      </c>
    </row>
    <row r="88" spans="1:12" ht="15.75">
      <c r="A88" s="957" t="s">
        <v>79</v>
      </c>
      <c r="B88" s="958"/>
      <c r="C88" s="600">
        <f>C7+C10+C13+C16+C19+C22+C25+C28+C31+C34+C37+C40+C43+C46+C49+C52+C55+C58+C61+C64+C67+C70+C73+C76+C79+C82+C85</f>
        <v>3002</v>
      </c>
      <c r="D88" s="601">
        <f aca="true" t="shared" si="14" ref="D88:K89">D7+D10+D13+D16+D19+D22+D25+D28+D31+D34+D37+D40+D43+D46+D49+D52+D55+D58+D61+D64+D67+D70+D73+D76+D79+D82+D85</f>
        <v>846</v>
      </c>
      <c r="E88" s="602">
        <f t="shared" si="14"/>
        <v>666</v>
      </c>
      <c r="F88" s="603">
        <f t="shared" si="14"/>
        <v>4514</v>
      </c>
      <c r="G88" s="600">
        <f t="shared" si="14"/>
        <v>530</v>
      </c>
      <c r="H88" s="601">
        <f t="shared" si="14"/>
        <v>117</v>
      </c>
      <c r="I88" s="750">
        <f t="shared" si="14"/>
        <v>40</v>
      </c>
      <c r="J88" s="603">
        <f t="shared" si="14"/>
        <v>687</v>
      </c>
      <c r="K88" s="604">
        <f t="shared" si="14"/>
        <v>5201</v>
      </c>
      <c r="L88" s="605" t="s">
        <v>60</v>
      </c>
    </row>
    <row r="89" spans="1:12" ht="15.75">
      <c r="A89" s="959"/>
      <c r="B89" s="960"/>
      <c r="C89" s="606">
        <f>C8+C11+C14+C17+C20+C23+C26+C29+C32+C35+C38+C41+C44+C47+C50+C53+C56+C59+C62+C65+C68+C71+C74+C77+C80+C83+C86</f>
        <v>3006</v>
      </c>
      <c r="D89" s="607">
        <f t="shared" si="14"/>
        <v>856</v>
      </c>
      <c r="E89" s="608">
        <f t="shared" si="14"/>
        <v>686</v>
      </c>
      <c r="F89" s="609">
        <f t="shared" si="14"/>
        <v>4548</v>
      </c>
      <c r="G89" s="606">
        <f t="shared" si="14"/>
        <v>536</v>
      </c>
      <c r="H89" s="607">
        <f t="shared" si="14"/>
        <v>114</v>
      </c>
      <c r="I89" s="751">
        <f t="shared" si="14"/>
        <v>40</v>
      </c>
      <c r="J89" s="609">
        <f t="shared" si="14"/>
        <v>690</v>
      </c>
      <c r="K89" s="610">
        <f t="shared" si="14"/>
        <v>5238</v>
      </c>
      <c r="L89" s="611" t="s">
        <v>61</v>
      </c>
    </row>
    <row r="90" spans="1:12" ht="16.5" thickBot="1">
      <c r="A90" s="961"/>
      <c r="B90" s="962"/>
      <c r="C90" s="612">
        <f>C88/C89</f>
        <v>0.9986693280106453</v>
      </c>
      <c r="D90" s="613">
        <f>D88/D89</f>
        <v>0.9883177570093458</v>
      </c>
      <c r="E90" s="614">
        <f aca="true" t="shared" si="15" ref="E90:K90">E88/E89</f>
        <v>0.9708454810495627</v>
      </c>
      <c r="F90" s="615">
        <f t="shared" si="15"/>
        <v>0.9925241864555848</v>
      </c>
      <c r="G90" s="612">
        <f t="shared" si="15"/>
        <v>0.9888059701492538</v>
      </c>
      <c r="H90" s="613">
        <f>H89/H88</f>
        <v>0.9743589743589743</v>
      </c>
      <c r="I90" s="752">
        <f t="shared" si="15"/>
        <v>1</v>
      </c>
      <c r="J90" s="615">
        <f t="shared" si="15"/>
        <v>0.9956521739130435</v>
      </c>
      <c r="K90" s="616">
        <f t="shared" si="15"/>
        <v>0.9929362352042764</v>
      </c>
      <c r="L90" s="617" t="s">
        <v>62</v>
      </c>
    </row>
    <row r="91" spans="1:11" ht="12.75">
      <c r="A91" s="534"/>
      <c r="B91" s="535"/>
      <c r="C91" s="112"/>
      <c r="D91" s="112"/>
      <c r="E91" s="112"/>
      <c r="F91" s="112"/>
      <c r="G91" s="112"/>
      <c r="H91" s="112"/>
      <c r="I91" s="112"/>
      <c r="J91" s="112"/>
      <c r="K91" s="112"/>
    </row>
    <row r="92" spans="1:11" ht="12.75">
      <c r="A92" s="534"/>
      <c r="B92" s="538"/>
      <c r="C92" s="112"/>
      <c r="D92" s="112"/>
      <c r="E92" s="112"/>
      <c r="F92" s="618"/>
      <c r="G92" s="112"/>
      <c r="H92" s="112"/>
      <c r="I92" s="112"/>
      <c r="J92" s="618"/>
      <c r="K92" s="618"/>
    </row>
    <row r="93" spans="1:11" ht="12.75">
      <c r="A93" s="925"/>
      <c r="B93" s="925"/>
      <c r="C93" s="112"/>
      <c r="D93" s="112"/>
      <c r="E93" s="112"/>
      <c r="F93" s="618"/>
      <c r="G93" s="112"/>
      <c r="H93" s="112"/>
      <c r="I93" s="112"/>
      <c r="J93" s="618"/>
      <c r="K93" s="618"/>
    </row>
    <row r="94" spans="1:11" ht="12.75">
      <c r="A94" s="925"/>
      <c r="B94" s="925"/>
      <c r="C94" s="434"/>
      <c r="D94" s="434"/>
      <c r="E94" s="434"/>
      <c r="F94" s="433"/>
      <c r="G94" s="434"/>
      <c r="H94" s="434"/>
      <c r="I94" s="434"/>
      <c r="J94" s="433"/>
      <c r="K94" s="433"/>
    </row>
    <row r="95" spans="1:11" ht="12.75">
      <c r="A95" s="925"/>
      <c r="B95" s="925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">
      <c r="A96" s="112"/>
      <c r="B96" s="580"/>
      <c r="C96" s="619"/>
      <c r="D96" s="619"/>
      <c r="E96" s="619"/>
      <c r="F96" s="619"/>
      <c r="G96" s="619"/>
      <c r="H96" s="619"/>
      <c r="I96" s="619"/>
      <c r="J96" s="619"/>
      <c r="K96" s="619"/>
    </row>
    <row r="97" spans="1:11" ht="15">
      <c r="A97" s="112"/>
      <c r="B97" s="580"/>
      <c r="C97" s="619"/>
      <c r="D97" s="619"/>
      <c r="E97" s="619"/>
      <c r="F97" s="26"/>
      <c r="G97" s="26"/>
      <c r="H97" s="26"/>
      <c r="I97" s="26"/>
      <c r="J97" s="26"/>
      <c r="K97" s="26"/>
    </row>
    <row r="98" spans="1:5" ht="15">
      <c r="A98" s="112"/>
      <c r="B98" s="580"/>
      <c r="C98" s="619"/>
      <c r="D98" s="619"/>
      <c r="E98" s="619"/>
    </row>
    <row r="99" spans="1:5" ht="15">
      <c r="A99" s="112"/>
      <c r="B99" s="580"/>
      <c r="C99" s="619"/>
      <c r="D99" s="619"/>
      <c r="E99" s="619"/>
    </row>
    <row r="100" spans="1:5" ht="15">
      <c r="A100" s="112"/>
      <c r="B100" s="580"/>
      <c r="C100" s="619"/>
      <c r="D100" s="619"/>
      <c r="E100" s="619"/>
    </row>
    <row r="101" spans="1:5" ht="15">
      <c r="A101" s="112"/>
      <c r="B101" s="580"/>
      <c r="C101" s="619"/>
      <c r="D101" s="619"/>
      <c r="E101" s="619"/>
    </row>
    <row r="102" spans="1:5" ht="15">
      <c r="A102" s="112"/>
      <c r="B102" s="580"/>
      <c r="C102" s="619"/>
      <c r="D102" s="619"/>
      <c r="E102" s="619"/>
    </row>
    <row r="103" spans="1:5" ht="15">
      <c r="A103" s="112"/>
      <c r="B103" s="580"/>
      <c r="C103" s="619"/>
      <c r="D103" s="619"/>
      <c r="E103" s="619"/>
    </row>
    <row r="104" spans="1:5" ht="15">
      <c r="A104" s="113"/>
      <c r="B104" s="582"/>
      <c r="C104" s="619"/>
      <c r="D104" s="619"/>
      <c r="E104" s="619"/>
    </row>
    <row r="105" spans="1:5" ht="15">
      <c r="A105" s="112"/>
      <c r="B105" s="580"/>
      <c r="C105" s="619"/>
      <c r="D105" s="619"/>
      <c r="E105" s="619"/>
    </row>
    <row r="106" spans="1:5" ht="15">
      <c r="A106" s="112"/>
      <c r="B106" s="580"/>
      <c r="C106" s="619"/>
      <c r="D106" s="619"/>
      <c r="E106" s="619"/>
    </row>
    <row r="107" spans="1:5" ht="15">
      <c r="A107" s="112"/>
      <c r="B107" s="580"/>
      <c r="C107" s="619"/>
      <c r="D107" s="619"/>
      <c r="E107" s="619"/>
    </row>
    <row r="108" spans="1:5" ht="15">
      <c r="A108" s="112"/>
      <c r="B108" s="580"/>
      <c r="C108" s="619"/>
      <c r="D108" s="619"/>
      <c r="E108" s="619"/>
    </row>
    <row r="109" spans="1:5" ht="15">
      <c r="A109" s="112"/>
      <c r="B109" s="580"/>
      <c r="C109" s="619"/>
      <c r="D109" s="619"/>
      <c r="E109" s="619"/>
    </row>
    <row r="110" spans="1:5" ht="15">
      <c r="A110" s="113"/>
      <c r="B110" s="582"/>
      <c r="C110" s="619"/>
      <c r="D110" s="619"/>
      <c r="E110" s="619"/>
    </row>
    <row r="111" spans="1:5" ht="15">
      <c r="A111" s="113"/>
      <c r="B111" s="582"/>
      <c r="C111" s="619"/>
      <c r="D111" s="619"/>
      <c r="E111" s="619"/>
    </row>
    <row r="112" spans="1:5" ht="15">
      <c r="A112" s="113"/>
      <c r="B112" s="582"/>
      <c r="C112" s="619"/>
      <c r="D112" s="619"/>
      <c r="E112" s="619"/>
    </row>
    <row r="113" spans="1:5" ht="15">
      <c r="A113" s="112"/>
      <c r="B113" s="580"/>
      <c r="C113" s="619"/>
      <c r="D113" s="619"/>
      <c r="E113" s="619"/>
    </row>
    <row r="114" spans="1:5" ht="15">
      <c r="A114" s="112"/>
      <c r="B114" s="580"/>
      <c r="C114" s="619"/>
      <c r="D114" s="619"/>
      <c r="E114" s="619"/>
    </row>
    <row r="115" spans="1:5" ht="15">
      <c r="A115" s="113"/>
      <c r="B115" s="582"/>
      <c r="C115" s="619"/>
      <c r="D115" s="619"/>
      <c r="E115" s="619"/>
    </row>
    <row r="116" spans="1:5" ht="15">
      <c r="A116" s="112"/>
      <c r="B116" s="580"/>
      <c r="C116" s="619"/>
      <c r="D116" s="619"/>
      <c r="E116" s="619"/>
    </row>
    <row r="117" spans="1:5" ht="15">
      <c r="A117" s="112"/>
      <c r="B117" s="580"/>
      <c r="C117" s="619"/>
      <c r="D117" s="619"/>
      <c r="E117" s="619"/>
    </row>
    <row r="118" spans="1:5" ht="15">
      <c r="A118" s="112"/>
      <c r="B118" s="580"/>
      <c r="C118" s="619"/>
      <c r="D118" s="619"/>
      <c r="E118" s="619"/>
    </row>
    <row r="119" spans="1:5" ht="15">
      <c r="A119" s="112"/>
      <c r="B119" s="580"/>
      <c r="C119" s="619"/>
      <c r="D119" s="619"/>
      <c r="E119" s="619"/>
    </row>
    <row r="120" spans="1:5" ht="15">
      <c r="A120" s="112"/>
      <c r="B120" s="580"/>
      <c r="C120" s="619"/>
      <c r="D120" s="619"/>
      <c r="E120" s="619"/>
    </row>
    <row r="121" spans="1:5" ht="15">
      <c r="A121" s="112"/>
      <c r="B121" s="580"/>
      <c r="C121" s="619"/>
      <c r="D121" s="619"/>
      <c r="E121" s="619"/>
    </row>
    <row r="122" spans="1:5" ht="15">
      <c r="A122" s="112"/>
      <c r="B122" s="580"/>
      <c r="C122" s="619"/>
      <c r="D122" s="619"/>
      <c r="E122" s="619"/>
    </row>
    <row r="123" spans="1:5" ht="15">
      <c r="A123" s="112"/>
      <c r="B123" s="440"/>
      <c r="C123" s="619"/>
      <c r="D123" s="619"/>
      <c r="E123" s="619"/>
    </row>
    <row r="124" spans="1:5" ht="15">
      <c r="A124" s="112"/>
      <c r="B124" s="535"/>
      <c r="C124" s="619"/>
      <c r="D124" s="619"/>
      <c r="E124" s="619"/>
    </row>
    <row r="125" spans="1:5" ht="15.75">
      <c r="A125" s="926"/>
      <c r="B125" s="926"/>
      <c r="C125" s="619"/>
      <c r="D125" s="619"/>
      <c r="E125" s="619"/>
    </row>
    <row r="127" spans="3:4" ht="15">
      <c r="C127" s="619"/>
      <c r="D127" s="619"/>
    </row>
  </sheetData>
  <sheetProtection/>
  <mergeCells count="13">
    <mergeCell ref="A125:B125"/>
    <mergeCell ref="A1:K1"/>
    <mergeCell ref="C2:K3"/>
    <mergeCell ref="A3:B3"/>
    <mergeCell ref="A4:A6"/>
    <mergeCell ref="B4:B6"/>
    <mergeCell ref="C4:F4"/>
    <mergeCell ref="G4:J5"/>
    <mergeCell ref="K4:K5"/>
    <mergeCell ref="C5:F5"/>
    <mergeCell ref="A88:B90"/>
    <mergeCell ref="A93:A95"/>
    <mergeCell ref="B93:B95"/>
  </mergeCells>
  <printOptions/>
  <pageMargins left="2.48" right="0.19" top="0.26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2"/>
  <sheetViews>
    <sheetView zoomScale="90" zoomScaleNormal="90" zoomScalePageLayoutView="0" workbookViewId="0" topLeftCell="A157">
      <pane ySplit="9" topLeftCell="A224" activePane="bottomLeft" state="frozen"/>
      <selection pane="topLeft" activeCell="A157" sqref="A157"/>
      <selection pane="bottomLeft" activeCell="L252" sqref="L252"/>
    </sheetView>
  </sheetViews>
  <sheetFormatPr defaultColWidth="9.140625" defaultRowHeight="12.75"/>
  <cols>
    <col min="1" max="1" width="4.140625" style="0" customWidth="1"/>
    <col min="2" max="2" width="19.57421875" style="0" customWidth="1"/>
    <col min="3" max="3" width="11.28125" style="0" customWidth="1"/>
    <col min="4" max="4" width="10.8515625" style="0" customWidth="1"/>
    <col min="10" max="10" width="11.00390625" style="0" customWidth="1"/>
    <col min="11" max="11" width="11.421875" style="0" customWidth="1"/>
    <col min="12" max="12" width="12.140625" style="0" customWidth="1"/>
    <col min="13" max="13" width="13.7109375" style="0" customWidth="1"/>
    <col min="14" max="14" width="18.140625" style="0" customWidth="1"/>
  </cols>
  <sheetData>
    <row r="2" spans="1:13" ht="30.7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20.25" thickBot="1">
      <c r="A3" s="966" t="s">
        <v>44</v>
      </c>
      <c r="B3" s="966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49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967" t="s">
        <v>40</v>
      </c>
      <c r="B5" s="968"/>
      <c r="C5" s="969" t="s">
        <v>58</v>
      </c>
      <c r="D5" s="969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4" t="s">
        <v>0</v>
      </c>
      <c r="B6" s="904" t="s">
        <v>1</v>
      </c>
      <c r="C6" s="904" t="s">
        <v>27</v>
      </c>
      <c r="D6" s="904" t="s">
        <v>29</v>
      </c>
      <c r="E6" s="909" t="s">
        <v>28</v>
      </c>
      <c r="F6" s="911"/>
      <c r="G6" s="909" t="s">
        <v>35</v>
      </c>
      <c r="H6" s="910"/>
      <c r="I6" s="911"/>
      <c r="J6" s="904" t="s">
        <v>36</v>
      </c>
      <c r="K6" s="904" t="s">
        <v>37</v>
      </c>
      <c r="L6" s="904" t="s">
        <v>38</v>
      </c>
      <c r="M6" s="904" t="s">
        <v>39</v>
      </c>
    </row>
    <row r="7" spans="1:13" ht="13.5" customHeight="1" thickBot="1">
      <c r="A7" s="905"/>
      <c r="B7" s="905"/>
      <c r="C7" s="905"/>
      <c r="D7" s="905"/>
      <c r="E7" s="912"/>
      <c r="F7" s="914"/>
      <c r="G7" s="912"/>
      <c r="H7" s="913"/>
      <c r="I7" s="914"/>
      <c r="J7" s="905"/>
      <c r="K7" s="905"/>
      <c r="L7" s="905"/>
      <c r="M7" s="905"/>
    </row>
    <row r="8" spans="1:13" ht="12.75">
      <c r="A8" s="905"/>
      <c r="B8" s="905"/>
      <c r="C8" s="905"/>
      <c r="D8" s="905"/>
      <c r="E8" s="904" t="s">
        <v>30</v>
      </c>
      <c r="F8" s="904" t="s">
        <v>31</v>
      </c>
      <c r="G8" s="970" t="s">
        <v>32</v>
      </c>
      <c r="H8" s="970" t="s">
        <v>33</v>
      </c>
      <c r="I8" s="970" t="s">
        <v>34</v>
      </c>
      <c r="J8" s="905"/>
      <c r="K8" s="905"/>
      <c r="L8" s="905"/>
      <c r="M8" s="905"/>
    </row>
    <row r="9" spans="1:13" ht="12.75">
      <c r="A9" s="905"/>
      <c r="B9" s="905"/>
      <c r="C9" s="905"/>
      <c r="D9" s="905"/>
      <c r="E9" s="905"/>
      <c r="F9" s="905"/>
      <c r="G9" s="971"/>
      <c r="H9" s="971"/>
      <c r="I9" s="971"/>
      <c r="J9" s="905"/>
      <c r="K9" s="905"/>
      <c r="L9" s="905"/>
      <c r="M9" s="905"/>
    </row>
    <row r="10" spans="1:13" ht="13.5" thickBot="1">
      <c r="A10" s="906"/>
      <c r="B10" s="906"/>
      <c r="C10" s="906"/>
      <c r="D10" s="906"/>
      <c r="E10" s="906"/>
      <c r="F10" s="906"/>
      <c r="G10" s="972"/>
      <c r="H10" s="972"/>
      <c r="I10" s="972"/>
      <c r="J10" s="906"/>
      <c r="K10" s="906"/>
      <c r="L10" s="906"/>
      <c r="M10" s="906"/>
    </row>
    <row r="11" spans="1:13" s="15" customFormat="1" ht="13.5" thickBot="1">
      <c r="A11" s="45">
        <v>1</v>
      </c>
      <c r="B11" s="47" t="s">
        <v>2</v>
      </c>
      <c r="C11" s="17">
        <v>47</v>
      </c>
      <c r="D11" s="18">
        <v>34</v>
      </c>
      <c r="E11" s="4">
        <v>4</v>
      </c>
      <c r="F11" s="4">
        <v>1</v>
      </c>
      <c r="G11" s="4">
        <v>8</v>
      </c>
      <c r="H11" s="4">
        <v>0</v>
      </c>
      <c r="I11" s="4">
        <v>32</v>
      </c>
      <c r="J11" s="4">
        <v>11</v>
      </c>
      <c r="K11" s="4">
        <v>0</v>
      </c>
      <c r="L11" s="63">
        <v>0</v>
      </c>
      <c r="M11" s="55">
        <f aca="true" t="shared" si="0" ref="M11:M37">SUM(C11:L11)</f>
        <v>137</v>
      </c>
    </row>
    <row r="12" spans="1:13" s="15" customFormat="1" ht="13.5" thickBot="1">
      <c r="A12" s="45">
        <v>2</v>
      </c>
      <c r="B12" s="47" t="s">
        <v>3</v>
      </c>
      <c r="C12" s="17">
        <v>48</v>
      </c>
      <c r="D12" s="18">
        <v>37</v>
      </c>
      <c r="E12" s="4">
        <v>4</v>
      </c>
      <c r="F12" s="4">
        <v>6</v>
      </c>
      <c r="G12" s="4">
        <v>5</v>
      </c>
      <c r="H12" s="4">
        <v>0</v>
      </c>
      <c r="I12" s="4">
        <v>16</v>
      </c>
      <c r="J12" s="4">
        <v>10</v>
      </c>
      <c r="K12" s="4">
        <v>0</v>
      </c>
      <c r="L12" s="63">
        <v>0</v>
      </c>
      <c r="M12" s="55">
        <f t="shared" si="0"/>
        <v>126</v>
      </c>
    </row>
    <row r="13" spans="1:13" s="15" customFormat="1" ht="13.5" thickBot="1">
      <c r="A13" s="45">
        <v>3</v>
      </c>
      <c r="B13" s="47" t="s">
        <v>4</v>
      </c>
      <c r="C13" s="17">
        <v>101</v>
      </c>
      <c r="D13" s="18">
        <v>56</v>
      </c>
      <c r="E13" s="4">
        <v>12</v>
      </c>
      <c r="F13" s="4">
        <v>26</v>
      </c>
      <c r="G13" s="4">
        <v>25</v>
      </c>
      <c r="H13" s="4">
        <v>11</v>
      </c>
      <c r="I13" s="4">
        <v>114</v>
      </c>
      <c r="J13" s="4">
        <v>18</v>
      </c>
      <c r="K13" s="4">
        <v>0</v>
      </c>
      <c r="L13" s="63">
        <v>0</v>
      </c>
      <c r="M13" s="55">
        <f t="shared" si="0"/>
        <v>363</v>
      </c>
    </row>
    <row r="14" spans="1:13" s="15" customFormat="1" ht="13.5" thickBot="1">
      <c r="A14" s="45">
        <v>4</v>
      </c>
      <c r="B14" s="47" t="s">
        <v>5</v>
      </c>
      <c r="C14" s="17">
        <v>54</v>
      </c>
      <c r="D14" s="18">
        <v>0</v>
      </c>
      <c r="E14" s="4">
        <v>8</v>
      </c>
      <c r="F14" s="4">
        <v>13</v>
      </c>
      <c r="G14" s="4">
        <v>20</v>
      </c>
      <c r="H14" s="4">
        <v>1</v>
      </c>
      <c r="I14" s="4">
        <v>40</v>
      </c>
      <c r="J14" s="4">
        <v>10</v>
      </c>
      <c r="K14" s="4">
        <v>0</v>
      </c>
      <c r="L14" s="63">
        <v>0</v>
      </c>
      <c r="M14" s="55">
        <f t="shared" si="0"/>
        <v>146</v>
      </c>
    </row>
    <row r="15" spans="1:13" ht="13.5" thickBot="1">
      <c r="A15" s="45">
        <v>5</v>
      </c>
      <c r="B15" s="47" t="s">
        <v>6</v>
      </c>
      <c r="C15" s="17">
        <v>55</v>
      </c>
      <c r="D15" s="18">
        <v>9</v>
      </c>
      <c r="E15" s="4">
        <v>3</v>
      </c>
      <c r="F15" s="4">
        <v>6</v>
      </c>
      <c r="G15" s="4">
        <v>15</v>
      </c>
      <c r="H15" s="4">
        <v>2</v>
      </c>
      <c r="I15" s="4">
        <v>16</v>
      </c>
      <c r="J15" s="4">
        <v>8</v>
      </c>
      <c r="K15" s="4">
        <v>0</v>
      </c>
      <c r="L15" s="63">
        <v>0</v>
      </c>
      <c r="M15" s="55">
        <f t="shared" si="0"/>
        <v>114</v>
      </c>
    </row>
    <row r="16" spans="1:13" s="15" customFormat="1" ht="13.5" thickBot="1">
      <c r="A16" s="45">
        <v>6</v>
      </c>
      <c r="B16" s="47" t="s">
        <v>7</v>
      </c>
      <c r="C16" s="17">
        <v>77</v>
      </c>
      <c r="D16" s="18">
        <v>2</v>
      </c>
      <c r="E16" s="4">
        <v>1</v>
      </c>
      <c r="F16" s="4">
        <v>1</v>
      </c>
      <c r="G16" s="4">
        <v>6</v>
      </c>
      <c r="H16" s="4">
        <v>2</v>
      </c>
      <c r="I16" s="4">
        <v>44</v>
      </c>
      <c r="J16" s="4">
        <v>13</v>
      </c>
      <c r="K16" s="4">
        <v>0</v>
      </c>
      <c r="L16" s="63">
        <v>0</v>
      </c>
      <c r="M16" s="55">
        <f t="shared" si="0"/>
        <v>146</v>
      </c>
    </row>
    <row r="17" spans="1:13" s="15" customFormat="1" ht="13.5" thickBot="1">
      <c r="A17" s="45">
        <v>7</v>
      </c>
      <c r="B17" s="47" t="s">
        <v>8</v>
      </c>
      <c r="C17" s="17">
        <v>38</v>
      </c>
      <c r="D17" s="18">
        <v>42</v>
      </c>
      <c r="E17" s="4">
        <v>10</v>
      </c>
      <c r="F17" s="4">
        <v>6</v>
      </c>
      <c r="G17" s="4">
        <v>14</v>
      </c>
      <c r="H17" s="4">
        <v>1</v>
      </c>
      <c r="I17" s="4">
        <v>48</v>
      </c>
      <c r="J17" s="4">
        <v>15</v>
      </c>
      <c r="K17" s="4">
        <v>0</v>
      </c>
      <c r="L17" s="63">
        <v>0</v>
      </c>
      <c r="M17" s="55">
        <f t="shared" si="0"/>
        <v>174</v>
      </c>
    </row>
    <row r="18" spans="1:13" s="15" customFormat="1" ht="13.5" thickBot="1">
      <c r="A18" s="45">
        <v>8</v>
      </c>
      <c r="B18" s="47" t="s">
        <v>9</v>
      </c>
      <c r="C18" s="17">
        <v>60</v>
      </c>
      <c r="D18" s="18">
        <v>13</v>
      </c>
      <c r="E18" s="4">
        <v>7</v>
      </c>
      <c r="F18" s="4">
        <v>2</v>
      </c>
      <c r="G18" s="4">
        <v>6</v>
      </c>
      <c r="H18" s="4">
        <v>7</v>
      </c>
      <c r="I18" s="4">
        <v>13</v>
      </c>
      <c r="J18" s="4">
        <v>11</v>
      </c>
      <c r="K18" s="4">
        <v>0</v>
      </c>
      <c r="L18" s="63">
        <v>0</v>
      </c>
      <c r="M18" s="55">
        <f t="shared" si="0"/>
        <v>119</v>
      </c>
    </row>
    <row r="19" spans="1:13" s="15" customFormat="1" ht="13.5" thickBot="1">
      <c r="A19" s="45">
        <v>9</v>
      </c>
      <c r="B19" s="47" t="s">
        <v>10</v>
      </c>
      <c r="C19" s="17">
        <v>17</v>
      </c>
      <c r="D19" s="18">
        <v>71</v>
      </c>
      <c r="E19" s="4">
        <v>6</v>
      </c>
      <c r="F19" s="4">
        <v>6</v>
      </c>
      <c r="G19" s="4">
        <v>8</v>
      </c>
      <c r="H19" s="4">
        <v>5</v>
      </c>
      <c r="I19" s="4">
        <v>48</v>
      </c>
      <c r="J19" s="4">
        <v>13</v>
      </c>
      <c r="K19" s="4">
        <v>0</v>
      </c>
      <c r="L19" s="63">
        <v>0</v>
      </c>
      <c r="M19" s="55">
        <f t="shared" si="0"/>
        <v>174</v>
      </c>
    </row>
    <row r="20" spans="1:13" s="15" customFormat="1" ht="13.5" thickBot="1">
      <c r="A20" s="45">
        <v>10</v>
      </c>
      <c r="B20" s="47" t="s">
        <v>11</v>
      </c>
      <c r="C20" s="17">
        <v>30</v>
      </c>
      <c r="D20" s="18">
        <v>46</v>
      </c>
      <c r="E20" s="4">
        <v>12</v>
      </c>
      <c r="F20" s="4">
        <v>7</v>
      </c>
      <c r="G20" s="4">
        <v>8</v>
      </c>
      <c r="H20" s="4">
        <v>1</v>
      </c>
      <c r="I20" s="4">
        <v>41</v>
      </c>
      <c r="J20" s="4">
        <v>11</v>
      </c>
      <c r="K20" s="4">
        <v>0</v>
      </c>
      <c r="L20" s="63">
        <v>0</v>
      </c>
      <c r="M20" s="55">
        <f t="shared" si="0"/>
        <v>156</v>
      </c>
    </row>
    <row r="21" spans="1:13" s="15" customFormat="1" ht="13.5" thickBot="1">
      <c r="A21" s="45">
        <v>11</v>
      </c>
      <c r="B21" s="47" t="s">
        <v>12</v>
      </c>
      <c r="C21" s="17">
        <v>6</v>
      </c>
      <c r="D21" s="18">
        <v>10</v>
      </c>
      <c r="E21" s="4">
        <v>5</v>
      </c>
      <c r="F21" s="4">
        <v>0</v>
      </c>
      <c r="G21" s="4">
        <v>9</v>
      </c>
      <c r="H21" s="4">
        <v>1</v>
      </c>
      <c r="I21" s="4">
        <v>12</v>
      </c>
      <c r="J21" s="4">
        <v>3</v>
      </c>
      <c r="K21" s="4">
        <v>0</v>
      </c>
      <c r="L21" s="63">
        <v>1</v>
      </c>
      <c r="M21" s="55">
        <f t="shared" si="0"/>
        <v>47</v>
      </c>
    </row>
    <row r="22" spans="1:13" s="15" customFormat="1" ht="13.5" thickBot="1">
      <c r="A22" s="45">
        <v>12</v>
      </c>
      <c r="B22" s="47" t="s">
        <v>13</v>
      </c>
      <c r="C22" s="17">
        <v>75</v>
      </c>
      <c r="D22" s="18">
        <v>91</v>
      </c>
      <c r="E22" s="4">
        <v>9</v>
      </c>
      <c r="F22" s="4">
        <v>6</v>
      </c>
      <c r="G22" s="4">
        <v>23</v>
      </c>
      <c r="H22" s="4">
        <v>2</v>
      </c>
      <c r="I22" s="4">
        <v>58</v>
      </c>
      <c r="J22" s="4">
        <v>20</v>
      </c>
      <c r="K22" s="4">
        <v>0</v>
      </c>
      <c r="L22" s="63">
        <v>0</v>
      </c>
      <c r="M22" s="55">
        <f t="shared" si="0"/>
        <v>284</v>
      </c>
    </row>
    <row r="23" spans="1:13" ht="13.5" thickBot="1">
      <c r="A23" s="45">
        <v>13</v>
      </c>
      <c r="B23" s="47" t="s">
        <v>14</v>
      </c>
      <c r="C23" s="17">
        <v>50</v>
      </c>
      <c r="D23" s="18">
        <v>28</v>
      </c>
      <c r="E23" s="4">
        <v>2</v>
      </c>
      <c r="F23" s="4">
        <v>5</v>
      </c>
      <c r="G23" s="4">
        <v>2</v>
      </c>
      <c r="H23" s="4">
        <v>3</v>
      </c>
      <c r="I23" s="4">
        <v>37</v>
      </c>
      <c r="J23" s="4">
        <v>10</v>
      </c>
      <c r="K23" s="4">
        <v>0</v>
      </c>
      <c r="L23" s="63">
        <v>0</v>
      </c>
      <c r="M23" s="55">
        <f t="shared" si="0"/>
        <v>137</v>
      </c>
    </row>
    <row r="24" spans="1:13" s="15" customFormat="1" ht="13.5" thickBot="1">
      <c r="A24" s="45">
        <v>14</v>
      </c>
      <c r="B24" s="47" t="s">
        <v>15</v>
      </c>
      <c r="C24" s="17">
        <v>186</v>
      </c>
      <c r="D24" s="18">
        <v>3</v>
      </c>
      <c r="E24" s="4">
        <v>13</v>
      </c>
      <c r="F24" s="4">
        <v>24</v>
      </c>
      <c r="G24" s="4">
        <v>16</v>
      </c>
      <c r="H24" s="4">
        <v>4</v>
      </c>
      <c r="I24" s="4">
        <v>94</v>
      </c>
      <c r="J24" s="4">
        <v>25</v>
      </c>
      <c r="K24" s="4">
        <v>1</v>
      </c>
      <c r="L24" s="63">
        <v>0</v>
      </c>
      <c r="M24" s="55">
        <f t="shared" si="0"/>
        <v>366</v>
      </c>
    </row>
    <row r="25" spans="1:13" s="15" customFormat="1" ht="13.5" thickBot="1">
      <c r="A25" s="45">
        <v>15</v>
      </c>
      <c r="B25" s="47" t="s">
        <v>16</v>
      </c>
      <c r="C25" s="17">
        <v>52</v>
      </c>
      <c r="D25" s="18">
        <v>9</v>
      </c>
      <c r="E25" s="4">
        <v>4</v>
      </c>
      <c r="F25" s="4">
        <v>4</v>
      </c>
      <c r="G25" s="4">
        <v>7</v>
      </c>
      <c r="H25" s="4">
        <v>0</v>
      </c>
      <c r="I25" s="4">
        <v>36</v>
      </c>
      <c r="J25" s="4">
        <v>12</v>
      </c>
      <c r="K25" s="4">
        <v>1</v>
      </c>
      <c r="L25" s="63">
        <v>0</v>
      </c>
      <c r="M25" s="55">
        <f t="shared" si="0"/>
        <v>125</v>
      </c>
    </row>
    <row r="26" spans="1:13" ht="13.5" thickBot="1">
      <c r="A26" s="45">
        <v>16</v>
      </c>
      <c r="B26" s="47" t="s">
        <v>17</v>
      </c>
      <c r="C26" s="17">
        <v>39</v>
      </c>
      <c r="D26" s="18">
        <v>32</v>
      </c>
      <c r="E26" s="4">
        <v>8</v>
      </c>
      <c r="F26" s="4">
        <v>5</v>
      </c>
      <c r="G26" s="4">
        <v>6</v>
      </c>
      <c r="H26" s="4">
        <v>0</v>
      </c>
      <c r="I26" s="4">
        <v>10</v>
      </c>
      <c r="J26" s="4">
        <v>3</v>
      </c>
      <c r="K26" s="4">
        <v>1</v>
      </c>
      <c r="L26" s="63">
        <v>0</v>
      </c>
      <c r="M26" s="55">
        <f t="shared" si="0"/>
        <v>104</v>
      </c>
    </row>
    <row r="27" spans="1:13" s="15" customFormat="1" ht="13.5" thickBot="1">
      <c r="A27" s="45">
        <v>17</v>
      </c>
      <c r="B27" s="47" t="s">
        <v>18</v>
      </c>
      <c r="C27" s="17">
        <v>53</v>
      </c>
      <c r="D27" s="18">
        <v>15</v>
      </c>
      <c r="E27" s="4">
        <v>11</v>
      </c>
      <c r="F27" s="4">
        <v>6</v>
      </c>
      <c r="G27" s="4">
        <v>12</v>
      </c>
      <c r="H27" s="4">
        <v>0</v>
      </c>
      <c r="I27" s="4">
        <v>18</v>
      </c>
      <c r="J27" s="4">
        <v>8</v>
      </c>
      <c r="K27" s="4">
        <v>0</v>
      </c>
      <c r="L27" s="63">
        <v>0</v>
      </c>
      <c r="M27" s="55">
        <f t="shared" si="0"/>
        <v>123</v>
      </c>
    </row>
    <row r="28" spans="1:13" s="15" customFormat="1" ht="13.5" thickBot="1">
      <c r="A28" s="45">
        <v>18</v>
      </c>
      <c r="B28" s="47" t="s">
        <v>19</v>
      </c>
      <c r="C28" s="17">
        <v>10</v>
      </c>
      <c r="D28" s="18">
        <v>40</v>
      </c>
      <c r="E28" s="4">
        <v>3</v>
      </c>
      <c r="F28" s="4">
        <v>1</v>
      </c>
      <c r="G28" s="4">
        <v>1</v>
      </c>
      <c r="H28" s="4">
        <v>1</v>
      </c>
      <c r="I28" s="4">
        <v>11</v>
      </c>
      <c r="J28" s="4">
        <v>1</v>
      </c>
      <c r="K28" s="4">
        <v>0</v>
      </c>
      <c r="L28" s="63">
        <v>0</v>
      </c>
      <c r="M28" s="55">
        <f t="shared" si="0"/>
        <v>68</v>
      </c>
    </row>
    <row r="29" spans="1:13" s="15" customFormat="1" ht="13.5" thickBot="1">
      <c r="A29" s="45">
        <v>19</v>
      </c>
      <c r="B29" s="47" t="s">
        <v>20</v>
      </c>
      <c r="C29" s="17">
        <v>58</v>
      </c>
      <c r="D29" s="18">
        <v>40</v>
      </c>
      <c r="E29" s="4">
        <v>8</v>
      </c>
      <c r="F29" s="4">
        <v>5</v>
      </c>
      <c r="G29" s="4">
        <v>13</v>
      </c>
      <c r="H29" s="4">
        <v>2</v>
      </c>
      <c r="I29" s="4">
        <v>60</v>
      </c>
      <c r="J29" s="4">
        <v>9</v>
      </c>
      <c r="K29" s="4">
        <v>0</v>
      </c>
      <c r="L29" s="63">
        <v>0</v>
      </c>
      <c r="M29" s="55">
        <f t="shared" si="0"/>
        <v>195</v>
      </c>
    </row>
    <row r="30" spans="1:13" s="15" customFormat="1" ht="13.5" thickBot="1">
      <c r="A30" s="45">
        <v>20</v>
      </c>
      <c r="B30" s="47" t="s">
        <v>21</v>
      </c>
      <c r="C30" s="17">
        <v>17</v>
      </c>
      <c r="D30" s="18">
        <v>35</v>
      </c>
      <c r="E30" s="4">
        <v>1</v>
      </c>
      <c r="F30" s="4">
        <v>4</v>
      </c>
      <c r="G30" s="4">
        <v>10</v>
      </c>
      <c r="H30" s="4">
        <v>1</v>
      </c>
      <c r="I30" s="4">
        <v>38</v>
      </c>
      <c r="J30" s="4">
        <v>9</v>
      </c>
      <c r="K30" s="4">
        <v>0</v>
      </c>
      <c r="L30" s="63">
        <v>0</v>
      </c>
      <c r="M30" s="55">
        <f t="shared" si="0"/>
        <v>115</v>
      </c>
    </row>
    <row r="31" spans="1:13" s="15" customFormat="1" ht="13.5" thickBot="1">
      <c r="A31" s="45">
        <v>21</v>
      </c>
      <c r="B31" s="47" t="s">
        <v>22</v>
      </c>
      <c r="C31" s="17">
        <v>58</v>
      </c>
      <c r="D31" s="18">
        <v>0</v>
      </c>
      <c r="E31" s="4">
        <v>7</v>
      </c>
      <c r="F31" s="4">
        <v>5</v>
      </c>
      <c r="G31" s="4">
        <v>10</v>
      </c>
      <c r="H31" s="4">
        <v>2</v>
      </c>
      <c r="I31" s="4">
        <v>32</v>
      </c>
      <c r="J31" s="4">
        <v>3</v>
      </c>
      <c r="K31" s="4">
        <v>0</v>
      </c>
      <c r="L31" s="63">
        <v>0</v>
      </c>
      <c r="M31" s="55">
        <f t="shared" si="0"/>
        <v>117</v>
      </c>
    </row>
    <row r="32" spans="1:13" s="15" customFormat="1" ht="13.5" thickBot="1">
      <c r="A32" s="45">
        <v>22</v>
      </c>
      <c r="B32" s="47" t="s">
        <v>23</v>
      </c>
      <c r="C32" s="17">
        <v>19</v>
      </c>
      <c r="D32" s="18">
        <v>37</v>
      </c>
      <c r="E32" s="4">
        <v>7</v>
      </c>
      <c r="F32" s="4">
        <v>4</v>
      </c>
      <c r="G32" s="4">
        <v>7</v>
      </c>
      <c r="H32" s="4">
        <v>0</v>
      </c>
      <c r="I32" s="4">
        <v>30</v>
      </c>
      <c r="J32" s="4">
        <v>4</v>
      </c>
      <c r="K32" s="4">
        <v>0</v>
      </c>
      <c r="L32" s="63">
        <v>0</v>
      </c>
      <c r="M32" s="55">
        <f t="shared" si="0"/>
        <v>108</v>
      </c>
    </row>
    <row r="33" spans="1:13" s="15" customFormat="1" ht="13.5" thickBot="1">
      <c r="A33" s="123">
        <v>23</v>
      </c>
      <c r="B33" s="47" t="s">
        <v>24</v>
      </c>
      <c r="C33" s="17">
        <v>20</v>
      </c>
      <c r="D33" s="18">
        <v>12</v>
      </c>
      <c r="E33" s="4">
        <v>5</v>
      </c>
      <c r="F33" s="4">
        <v>1</v>
      </c>
      <c r="G33" s="4">
        <v>4</v>
      </c>
      <c r="H33" s="4">
        <v>0</v>
      </c>
      <c r="I33" s="4">
        <v>12</v>
      </c>
      <c r="J33" s="4">
        <v>3</v>
      </c>
      <c r="K33" s="4">
        <v>3</v>
      </c>
      <c r="L33" s="63">
        <v>0</v>
      </c>
      <c r="M33" s="55">
        <f t="shared" si="0"/>
        <v>60</v>
      </c>
    </row>
    <row r="34" spans="1:13" s="15" customFormat="1" ht="13.5" thickBot="1">
      <c r="A34" s="45">
        <v>24</v>
      </c>
      <c r="B34" s="47" t="s">
        <v>25</v>
      </c>
      <c r="C34" s="17">
        <v>31</v>
      </c>
      <c r="D34" s="18">
        <v>29</v>
      </c>
      <c r="E34" s="4">
        <v>4</v>
      </c>
      <c r="F34" s="4">
        <v>4</v>
      </c>
      <c r="G34" s="4">
        <v>8</v>
      </c>
      <c r="H34" s="4">
        <v>0</v>
      </c>
      <c r="I34" s="4">
        <v>17</v>
      </c>
      <c r="J34" s="4">
        <v>3</v>
      </c>
      <c r="K34" s="4">
        <v>1</v>
      </c>
      <c r="L34" s="63">
        <v>0</v>
      </c>
      <c r="M34" s="55">
        <f t="shared" si="0"/>
        <v>97</v>
      </c>
    </row>
    <row r="35" spans="1:13" s="15" customFormat="1" ht="13.5" thickBot="1">
      <c r="A35" s="45">
        <v>25</v>
      </c>
      <c r="B35" s="47" t="s">
        <v>26</v>
      </c>
      <c r="C35" s="17">
        <v>50</v>
      </c>
      <c r="D35" s="18">
        <v>61</v>
      </c>
      <c r="E35" s="4">
        <v>3</v>
      </c>
      <c r="F35" s="4">
        <v>7</v>
      </c>
      <c r="G35" s="4">
        <v>9</v>
      </c>
      <c r="H35" s="4">
        <v>8</v>
      </c>
      <c r="I35" s="4">
        <v>33</v>
      </c>
      <c r="J35" s="4">
        <v>16</v>
      </c>
      <c r="K35" s="4">
        <v>0</v>
      </c>
      <c r="L35" s="63">
        <v>0</v>
      </c>
      <c r="M35" s="55">
        <f t="shared" si="0"/>
        <v>187</v>
      </c>
    </row>
    <row r="36" spans="1:13" s="15" customFormat="1" ht="13.5" thickBot="1">
      <c r="A36" s="46">
        <v>26</v>
      </c>
      <c r="B36" s="66" t="s">
        <v>53</v>
      </c>
      <c r="C36" s="17">
        <v>10</v>
      </c>
      <c r="D36" s="87">
        <v>32</v>
      </c>
      <c r="E36" s="4">
        <v>2</v>
      </c>
      <c r="F36" s="4">
        <v>2</v>
      </c>
      <c r="G36" s="4">
        <v>1</v>
      </c>
      <c r="H36" s="4">
        <v>1</v>
      </c>
      <c r="I36" s="4">
        <v>19</v>
      </c>
      <c r="J36" s="4">
        <v>1</v>
      </c>
      <c r="K36" s="4">
        <v>1</v>
      </c>
      <c r="L36" s="63">
        <v>0</v>
      </c>
      <c r="M36" s="55">
        <f t="shared" si="0"/>
        <v>69</v>
      </c>
    </row>
    <row r="37" spans="1:13" s="15" customFormat="1" ht="13.5" thickBot="1">
      <c r="A37" s="124">
        <v>27</v>
      </c>
      <c r="B37" s="67" t="s">
        <v>52</v>
      </c>
      <c r="C37" s="73">
        <v>5</v>
      </c>
      <c r="D37" s="97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5</v>
      </c>
    </row>
    <row r="38" spans="1:13" ht="13.5" thickBot="1">
      <c r="A38" s="973" t="s">
        <v>55</v>
      </c>
      <c r="B38" s="974"/>
      <c r="C38" s="62">
        <f aca="true" t="shared" si="1" ref="C38:M38">SUM(C11:C37)</f>
        <v>1266</v>
      </c>
      <c r="D38" s="62">
        <f t="shared" si="1"/>
        <v>784</v>
      </c>
      <c r="E38" s="62">
        <f t="shared" si="1"/>
        <v>159</v>
      </c>
      <c r="F38" s="62">
        <f t="shared" si="1"/>
        <v>157</v>
      </c>
      <c r="G38" s="62">
        <f t="shared" si="1"/>
        <v>253</v>
      </c>
      <c r="H38" s="62">
        <f t="shared" si="1"/>
        <v>55</v>
      </c>
      <c r="I38" s="62">
        <f t="shared" si="1"/>
        <v>929</v>
      </c>
      <c r="J38" s="62">
        <f t="shared" si="1"/>
        <v>250</v>
      </c>
      <c r="K38" s="62">
        <f t="shared" si="1"/>
        <v>8</v>
      </c>
      <c r="L38" s="62">
        <f t="shared" si="1"/>
        <v>1</v>
      </c>
      <c r="M38" s="62">
        <f t="shared" si="1"/>
        <v>3862</v>
      </c>
    </row>
    <row r="39" ht="18.75" customHeight="1" thickBot="1">
      <c r="M39" s="108">
        <f>SUM(C38:L38)</f>
        <v>3862</v>
      </c>
    </row>
    <row r="41" spans="1:13" ht="30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20.25" thickBot="1">
      <c r="A42" s="966" t="s">
        <v>44</v>
      </c>
      <c r="B42" s="966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49</v>
      </c>
      <c r="B43" s="8"/>
      <c r="C43" s="10"/>
      <c r="D43" s="2"/>
      <c r="E43" s="2"/>
      <c r="F43" s="2"/>
      <c r="G43" s="1"/>
      <c r="H43" s="1"/>
      <c r="I43" s="1"/>
      <c r="J43" s="2"/>
      <c r="K43" s="2"/>
      <c r="L43" s="3"/>
      <c r="M43" s="3"/>
    </row>
    <row r="44" spans="1:13" ht="16.5" thickBot="1">
      <c r="A44" s="967" t="s">
        <v>40</v>
      </c>
      <c r="B44" s="968"/>
      <c r="C44" s="969" t="s">
        <v>46</v>
      </c>
      <c r="D44" s="969"/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04" t="s">
        <v>0</v>
      </c>
      <c r="B45" s="904" t="s">
        <v>1</v>
      </c>
      <c r="C45" s="904" t="s">
        <v>27</v>
      </c>
      <c r="D45" s="904" t="s">
        <v>29</v>
      </c>
      <c r="E45" s="909" t="s">
        <v>28</v>
      </c>
      <c r="F45" s="911"/>
      <c r="G45" s="909" t="s">
        <v>35</v>
      </c>
      <c r="H45" s="910"/>
      <c r="I45" s="911"/>
      <c r="J45" s="904" t="s">
        <v>36</v>
      </c>
      <c r="K45" s="904" t="s">
        <v>37</v>
      </c>
      <c r="L45" s="904" t="s">
        <v>38</v>
      </c>
      <c r="M45" s="904" t="s">
        <v>39</v>
      </c>
    </row>
    <row r="46" spans="1:13" ht="16.5" customHeight="1" thickBot="1">
      <c r="A46" s="905"/>
      <c r="B46" s="905"/>
      <c r="C46" s="905"/>
      <c r="D46" s="905"/>
      <c r="E46" s="912"/>
      <c r="F46" s="914"/>
      <c r="G46" s="912"/>
      <c r="H46" s="913"/>
      <c r="I46" s="914"/>
      <c r="J46" s="905"/>
      <c r="K46" s="905"/>
      <c r="L46" s="905"/>
      <c r="M46" s="905"/>
    </row>
    <row r="47" spans="1:13" ht="10.5" customHeight="1">
      <c r="A47" s="905"/>
      <c r="B47" s="905"/>
      <c r="C47" s="905"/>
      <c r="D47" s="905"/>
      <c r="E47" s="904" t="s">
        <v>30</v>
      </c>
      <c r="F47" s="904" t="s">
        <v>31</v>
      </c>
      <c r="G47" s="970" t="s">
        <v>32</v>
      </c>
      <c r="H47" s="970" t="s">
        <v>33</v>
      </c>
      <c r="I47" s="970" t="s">
        <v>34</v>
      </c>
      <c r="J47" s="905"/>
      <c r="K47" s="905"/>
      <c r="L47" s="905"/>
      <c r="M47" s="905"/>
    </row>
    <row r="48" spans="1:13" ht="16.5" customHeight="1">
      <c r="A48" s="905"/>
      <c r="B48" s="905"/>
      <c r="C48" s="905"/>
      <c r="D48" s="905"/>
      <c r="E48" s="905"/>
      <c r="F48" s="905"/>
      <c r="G48" s="971"/>
      <c r="H48" s="971"/>
      <c r="I48" s="971"/>
      <c r="J48" s="905"/>
      <c r="K48" s="905"/>
      <c r="L48" s="905"/>
      <c r="M48" s="905"/>
    </row>
    <row r="49" spans="1:13" ht="16.5" customHeight="1" thickBot="1">
      <c r="A49" s="906"/>
      <c r="B49" s="906"/>
      <c r="C49" s="906"/>
      <c r="D49" s="906"/>
      <c r="E49" s="906"/>
      <c r="F49" s="906"/>
      <c r="G49" s="972"/>
      <c r="H49" s="972"/>
      <c r="I49" s="972"/>
      <c r="J49" s="906"/>
      <c r="K49" s="906"/>
      <c r="L49" s="906"/>
      <c r="M49" s="906"/>
    </row>
    <row r="50" spans="1:13" s="15" customFormat="1" ht="16.5" customHeight="1" thickBot="1">
      <c r="A50" s="45">
        <v>1</v>
      </c>
      <c r="B50" s="47" t="s">
        <v>2</v>
      </c>
      <c r="C50" s="52">
        <v>46</v>
      </c>
      <c r="D50" s="51">
        <v>20</v>
      </c>
      <c r="E50" s="51">
        <v>2</v>
      </c>
      <c r="F50" s="51">
        <v>1</v>
      </c>
      <c r="G50" s="51">
        <v>13</v>
      </c>
      <c r="H50" s="51">
        <v>2</v>
      </c>
      <c r="I50" s="51">
        <v>41</v>
      </c>
      <c r="J50" s="51">
        <v>5</v>
      </c>
      <c r="K50" s="51">
        <v>0</v>
      </c>
      <c r="L50" s="54">
        <v>0</v>
      </c>
      <c r="M50" s="55">
        <f aca="true" t="shared" si="2" ref="M50:M76">SUM(C50:L50)</f>
        <v>130</v>
      </c>
    </row>
    <row r="51" spans="1:13" s="15" customFormat="1" ht="16.5" customHeight="1" thickBot="1">
      <c r="A51" s="45">
        <v>2</v>
      </c>
      <c r="B51" s="47" t="s">
        <v>3</v>
      </c>
      <c r="C51" s="52">
        <v>29</v>
      </c>
      <c r="D51" s="51">
        <v>41</v>
      </c>
      <c r="E51" s="51">
        <v>3</v>
      </c>
      <c r="F51" s="51">
        <v>4</v>
      </c>
      <c r="G51" s="51">
        <v>4</v>
      </c>
      <c r="H51" s="51">
        <v>1</v>
      </c>
      <c r="I51" s="51">
        <v>16</v>
      </c>
      <c r="J51" s="51">
        <v>3</v>
      </c>
      <c r="K51" s="51">
        <v>0</v>
      </c>
      <c r="L51" s="54">
        <v>0</v>
      </c>
      <c r="M51" s="55">
        <f t="shared" si="2"/>
        <v>101</v>
      </c>
    </row>
    <row r="52" spans="1:13" s="15" customFormat="1" ht="16.5" customHeight="1" thickBot="1">
      <c r="A52" s="45">
        <v>3</v>
      </c>
      <c r="B52" s="47" t="s">
        <v>4</v>
      </c>
      <c r="C52" s="52">
        <v>92</v>
      </c>
      <c r="D52" s="51">
        <v>66</v>
      </c>
      <c r="E52" s="51">
        <v>12</v>
      </c>
      <c r="F52" s="51">
        <v>22</v>
      </c>
      <c r="G52" s="51">
        <v>20</v>
      </c>
      <c r="H52" s="51">
        <v>4</v>
      </c>
      <c r="I52" s="51">
        <v>107</v>
      </c>
      <c r="J52" s="51">
        <v>14</v>
      </c>
      <c r="K52" s="51">
        <v>0</v>
      </c>
      <c r="L52" s="54">
        <v>0</v>
      </c>
      <c r="M52" s="55">
        <f t="shared" si="2"/>
        <v>337</v>
      </c>
    </row>
    <row r="53" spans="1:13" s="15" customFormat="1" ht="16.5" customHeight="1" thickBot="1">
      <c r="A53" s="45">
        <v>4</v>
      </c>
      <c r="B53" s="47" t="s">
        <v>5</v>
      </c>
      <c r="C53" s="52">
        <v>61</v>
      </c>
      <c r="D53" s="51">
        <v>7</v>
      </c>
      <c r="E53" s="51">
        <v>7</v>
      </c>
      <c r="F53" s="51">
        <v>13</v>
      </c>
      <c r="G53" s="51">
        <v>15</v>
      </c>
      <c r="H53" s="51">
        <v>2</v>
      </c>
      <c r="I53" s="51">
        <v>70</v>
      </c>
      <c r="J53" s="51">
        <v>12</v>
      </c>
      <c r="K53" s="51">
        <v>0</v>
      </c>
      <c r="L53" s="54">
        <v>0</v>
      </c>
      <c r="M53" s="55">
        <f t="shared" si="2"/>
        <v>187</v>
      </c>
    </row>
    <row r="54" spans="1:13" ht="16.5" customHeight="1" thickBot="1">
      <c r="A54" s="45">
        <v>5</v>
      </c>
      <c r="B54" s="47" t="s">
        <v>6</v>
      </c>
      <c r="C54" s="52">
        <v>63</v>
      </c>
      <c r="D54" s="51">
        <v>19</v>
      </c>
      <c r="E54" s="51">
        <v>7</v>
      </c>
      <c r="F54" s="51">
        <v>9</v>
      </c>
      <c r="G54" s="51">
        <v>11</v>
      </c>
      <c r="H54" s="51">
        <v>1</v>
      </c>
      <c r="I54" s="51">
        <v>13</v>
      </c>
      <c r="J54" s="51">
        <v>6</v>
      </c>
      <c r="K54" s="51">
        <v>0</v>
      </c>
      <c r="L54" s="54">
        <v>0</v>
      </c>
      <c r="M54" s="55">
        <f t="shared" si="2"/>
        <v>129</v>
      </c>
    </row>
    <row r="55" spans="1:13" s="15" customFormat="1" ht="16.5" customHeight="1" thickBot="1">
      <c r="A55" s="45">
        <v>6</v>
      </c>
      <c r="B55" s="47" t="s">
        <v>7</v>
      </c>
      <c r="C55" s="52">
        <v>76</v>
      </c>
      <c r="D55" s="51">
        <v>4</v>
      </c>
      <c r="E55" s="51">
        <v>2</v>
      </c>
      <c r="F55" s="51">
        <v>1</v>
      </c>
      <c r="G55" s="51">
        <v>7</v>
      </c>
      <c r="H55" s="51">
        <v>2</v>
      </c>
      <c r="I55" s="51">
        <v>31</v>
      </c>
      <c r="J55" s="51">
        <v>15</v>
      </c>
      <c r="K55" s="51">
        <v>0</v>
      </c>
      <c r="L55" s="54">
        <v>0</v>
      </c>
      <c r="M55" s="55">
        <f t="shared" si="2"/>
        <v>138</v>
      </c>
    </row>
    <row r="56" spans="1:13" s="15" customFormat="1" ht="16.5" customHeight="1" thickBot="1">
      <c r="A56" s="45">
        <v>7</v>
      </c>
      <c r="B56" s="47" t="s">
        <v>8</v>
      </c>
      <c r="C56" s="52">
        <v>34</v>
      </c>
      <c r="D56" s="51">
        <v>41</v>
      </c>
      <c r="E56" s="51">
        <v>6</v>
      </c>
      <c r="F56" s="51">
        <v>7</v>
      </c>
      <c r="G56" s="51">
        <v>20</v>
      </c>
      <c r="H56" s="51">
        <v>1</v>
      </c>
      <c r="I56" s="51">
        <v>45</v>
      </c>
      <c r="J56" s="51">
        <v>8</v>
      </c>
      <c r="K56" s="51">
        <v>0</v>
      </c>
      <c r="L56" s="54">
        <v>0</v>
      </c>
      <c r="M56" s="55">
        <f t="shared" si="2"/>
        <v>162</v>
      </c>
    </row>
    <row r="57" spans="1:13" s="15" customFormat="1" ht="16.5" customHeight="1" thickBot="1">
      <c r="A57" s="45">
        <v>8</v>
      </c>
      <c r="B57" s="47" t="s">
        <v>9</v>
      </c>
      <c r="C57" s="52">
        <v>58</v>
      </c>
      <c r="D57" s="51">
        <v>11</v>
      </c>
      <c r="E57" s="51">
        <v>4</v>
      </c>
      <c r="F57" s="51">
        <v>3</v>
      </c>
      <c r="G57" s="51">
        <v>5</v>
      </c>
      <c r="H57" s="51">
        <v>12</v>
      </c>
      <c r="I57" s="51">
        <v>19</v>
      </c>
      <c r="J57" s="51">
        <v>4</v>
      </c>
      <c r="K57" s="51">
        <v>1</v>
      </c>
      <c r="L57" s="54">
        <v>0</v>
      </c>
      <c r="M57" s="55">
        <f t="shared" si="2"/>
        <v>117</v>
      </c>
    </row>
    <row r="58" spans="1:13" s="15" customFormat="1" ht="16.5" customHeight="1" thickBot="1">
      <c r="A58" s="45">
        <v>9</v>
      </c>
      <c r="B58" s="47" t="s">
        <v>10</v>
      </c>
      <c r="C58" s="52">
        <v>28</v>
      </c>
      <c r="D58" s="51">
        <v>69</v>
      </c>
      <c r="E58" s="51">
        <v>7</v>
      </c>
      <c r="F58" s="51">
        <v>8</v>
      </c>
      <c r="G58" s="51">
        <v>11</v>
      </c>
      <c r="H58" s="51">
        <v>2</v>
      </c>
      <c r="I58" s="51">
        <v>53</v>
      </c>
      <c r="J58" s="51">
        <v>14</v>
      </c>
      <c r="K58" s="51">
        <v>0</v>
      </c>
      <c r="L58" s="54">
        <v>0</v>
      </c>
      <c r="M58" s="55">
        <f t="shared" si="2"/>
        <v>192</v>
      </c>
    </row>
    <row r="59" spans="1:13" s="15" customFormat="1" ht="16.5" customHeight="1" thickBot="1">
      <c r="A59" s="45">
        <v>10</v>
      </c>
      <c r="B59" s="47" t="s">
        <v>11</v>
      </c>
      <c r="C59" s="52">
        <v>24</v>
      </c>
      <c r="D59" s="51">
        <v>52</v>
      </c>
      <c r="E59" s="51">
        <v>5</v>
      </c>
      <c r="F59" s="51">
        <v>5</v>
      </c>
      <c r="G59" s="51">
        <v>7</v>
      </c>
      <c r="H59" s="51">
        <v>1</v>
      </c>
      <c r="I59" s="51">
        <v>31</v>
      </c>
      <c r="J59" s="51">
        <v>4</v>
      </c>
      <c r="K59" s="51">
        <v>0</v>
      </c>
      <c r="L59" s="54">
        <v>0</v>
      </c>
      <c r="M59" s="55">
        <f t="shared" si="2"/>
        <v>129</v>
      </c>
    </row>
    <row r="60" spans="1:13" s="15" customFormat="1" ht="16.5" customHeight="1" thickBot="1">
      <c r="A60" s="45">
        <v>11</v>
      </c>
      <c r="B60" s="47" t="s">
        <v>12</v>
      </c>
      <c r="C60" s="52">
        <v>3</v>
      </c>
      <c r="D60" s="51">
        <v>7</v>
      </c>
      <c r="E60" s="51">
        <v>4</v>
      </c>
      <c r="F60" s="51">
        <v>0</v>
      </c>
      <c r="G60" s="51">
        <v>5</v>
      </c>
      <c r="H60" s="51">
        <v>0</v>
      </c>
      <c r="I60" s="51">
        <v>13</v>
      </c>
      <c r="J60" s="51">
        <v>1</v>
      </c>
      <c r="K60" s="51">
        <v>0</v>
      </c>
      <c r="L60" s="54">
        <v>0</v>
      </c>
      <c r="M60" s="55">
        <f t="shared" si="2"/>
        <v>33</v>
      </c>
    </row>
    <row r="61" spans="1:13" s="15" customFormat="1" ht="16.5" customHeight="1" thickBot="1">
      <c r="A61" s="45">
        <v>12</v>
      </c>
      <c r="B61" s="47" t="s">
        <v>13</v>
      </c>
      <c r="C61" s="52">
        <v>47</v>
      </c>
      <c r="D61" s="51">
        <v>60</v>
      </c>
      <c r="E61" s="51">
        <v>8</v>
      </c>
      <c r="F61" s="51">
        <v>6</v>
      </c>
      <c r="G61" s="51">
        <v>19</v>
      </c>
      <c r="H61" s="51">
        <v>0</v>
      </c>
      <c r="I61" s="51">
        <v>30</v>
      </c>
      <c r="J61" s="51">
        <v>15</v>
      </c>
      <c r="K61" s="51">
        <v>0</v>
      </c>
      <c r="L61" s="54">
        <v>0</v>
      </c>
      <c r="M61" s="55">
        <f t="shared" si="2"/>
        <v>185</v>
      </c>
    </row>
    <row r="62" spans="1:13" s="15" customFormat="1" ht="16.5" customHeight="1" thickBot="1">
      <c r="A62" s="45">
        <v>13</v>
      </c>
      <c r="B62" s="47" t="s">
        <v>14</v>
      </c>
      <c r="C62" s="52">
        <v>37</v>
      </c>
      <c r="D62" s="51">
        <v>25</v>
      </c>
      <c r="E62" s="51">
        <v>3</v>
      </c>
      <c r="F62" s="51">
        <v>5</v>
      </c>
      <c r="G62" s="51">
        <v>1</v>
      </c>
      <c r="H62" s="51">
        <v>1</v>
      </c>
      <c r="I62" s="51">
        <v>56</v>
      </c>
      <c r="J62" s="51">
        <v>5</v>
      </c>
      <c r="K62" s="51">
        <v>0</v>
      </c>
      <c r="L62" s="54">
        <v>0</v>
      </c>
      <c r="M62" s="55">
        <f t="shared" si="2"/>
        <v>133</v>
      </c>
    </row>
    <row r="63" spans="1:13" s="15" customFormat="1" ht="16.5" customHeight="1" thickBot="1">
      <c r="A63" s="45">
        <v>14</v>
      </c>
      <c r="B63" s="47" t="s">
        <v>15</v>
      </c>
      <c r="C63" s="52">
        <v>177</v>
      </c>
      <c r="D63" s="51">
        <v>2</v>
      </c>
      <c r="E63" s="51">
        <v>13</v>
      </c>
      <c r="F63" s="51">
        <v>21</v>
      </c>
      <c r="G63" s="51">
        <v>16</v>
      </c>
      <c r="H63" s="51">
        <v>3</v>
      </c>
      <c r="I63" s="51">
        <v>111</v>
      </c>
      <c r="J63" s="51">
        <v>48</v>
      </c>
      <c r="K63" s="51">
        <v>0</v>
      </c>
      <c r="L63" s="54">
        <v>0</v>
      </c>
      <c r="M63" s="55">
        <f t="shared" si="2"/>
        <v>391</v>
      </c>
    </row>
    <row r="64" spans="1:13" s="15" customFormat="1" ht="16.5" customHeight="1" thickBot="1">
      <c r="A64" s="45">
        <v>15</v>
      </c>
      <c r="B64" s="47" t="s">
        <v>16</v>
      </c>
      <c r="C64" s="52">
        <v>52</v>
      </c>
      <c r="D64" s="51">
        <v>5</v>
      </c>
      <c r="E64" s="51">
        <v>4</v>
      </c>
      <c r="F64" s="51">
        <v>5</v>
      </c>
      <c r="G64" s="51">
        <v>10</v>
      </c>
      <c r="H64" s="51">
        <v>0</v>
      </c>
      <c r="I64" s="51">
        <v>29</v>
      </c>
      <c r="J64" s="51">
        <v>4</v>
      </c>
      <c r="K64" s="51">
        <v>0</v>
      </c>
      <c r="L64" s="54">
        <v>0</v>
      </c>
      <c r="M64" s="55">
        <f t="shared" si="2"/>
        <v>109</v>
      </c>
    </row>
    <row r="65" spans="1:13" s="15" customFormat="1" ht="16.5" customHeight="1" thickBot="1">
      <c r="A65" s="45">
        <v>16</v>
      </c>
      <c r="B65" s="47" t="s">
        <v>17</v>
      </c>
      <c r="C65" s="52">
        <v>50</v>
      </c>
      <c r="D65" s="51">
        <v>33</v>
      </c>
      <c r="E65" s="51">
        <v>4</v>
      </c>
      <c r="F65" s="51">
        <v>3</v>
      </c>
      <c r="G65" s="51">
        <v>7</v>
      </c>
      <c r="H65" s="51">
        <v>0</v>
      </c>
      <c r="I65" s="51">
        <v>12</v>
      </c>
      <c r="J65" s="51">
        <v>3</v>
      </c>
      <c r="K65" s="51">
        <v>0</v>
      </c>
      <c r="L65" s="54">
        <v>0</v>
      </c>
      <c r="M65" s="55">
        <f t="shared" si="2"/>
        <v>112</v>
      </c>
    </row>
    <row r="66" spans="1:13" s="15" customFormat="1" ht="16.5" customHeight="1" thickBot="1">
      <c r="A66" s="45">
        <v>17</v>
      </c>
      <c r="B66" s="47" t="s">
        <v>18</v>
      </c>
      <c r="C66" s="52">
        <v>49</v>
      </c>
      <c r="D66" s="51">
        <v>15</v>
      </c>
      <c r="E66" s="51">
        <v>4</v>
      </c>
      <c r="F66" s="51">
        <v>10</v>
      </c>
      <c r="G66" s="51">
        <v>8</v>
      </c>
      <c r="H66" s="51">
        <v>0</v>
      </c>
      <c r="I66" s="51">
        <v>19</v>
      </c>
      <c r="J66" s="51">
        <v>3</v>
      </c>
      <c r="K66" s="51">
        <v>0</v>
      </c>
      <c r="L66" s="54">
        <v>0</v>
      </c>
      <c r="M66" s="55">
        <f t="shared" si="2"/>
        <v>108</v>
      </c>
    </row>
    <row r="67" spans="1:13" s="15" customFormat="1" ht="16.5" customHeight="1" thickBot="1">
      <c r="A67" s="45">
        <v>18</v>
      </c>
      <c r="B67" s="47" t="s">
        <v>19</v>
      </c>
      <c r="C67" s="52">
        <v>3</v>
      </c>
      <c r="D67" s="51">
        <v>18</v>
      </c>
      <c r="E67" s="51">
        <v>0</v>
      </c>
      <c r="F67" s="51">
        <v>2</v>
      </c>
      <c r="G67" s="51">
        <v>1</v>
      </c>
      <c r="H67" s="51">
        <v>0</v>
      </c>
      <c r="I67" s="51">
        <v>18</v>
      </c>
      <c r="J67" s="51">
        <v>2</v>
      </c>
      <c r="K67" s="51">
        <v>0</v>
      </c>
      <c r="L67" s="54">
        <v>0</v>
      </c>
      <c r="M67" s="55">
        <f t="shared" si="2"/>
        <v>44</v>
      </c>
    </row>
    <row r="68" spans="1:13" s="15" customFormat="1" ht="16.5" customHeight="1" thickBot="1">
      <c r="A68" s="45">
        <v>19</v>
      </c>
      <c r="B68" s="47" t="s">
        <v>20</v>
      </c>
      <c r="C68" s="52">
        <v>43</v>
      </c>
      <c r="D68" s="51">
        <v>42</v>
      </c>
      <c r="E68" s="51">
        <v>10</v>
      </c>
      <c r="F68" s="51">
        <v>2</v>
      </c>
      <c r="G68" s="51">
        <v>14</v>
      </c>
      <c r="H68" s="51">
        <v>0</v>
      </c>
      <c r="I68" s="51">
        <v>53</v>
      </c>
      <c r="J68" s="51">
        <v>10</v>
      </c>
      <c r="K68" s="51">
        <v>0</v>
      </c>
      <c r="L68" s="54">
        <v>0</v>
      </c>
      <c r="M68" s="55">
        <f t="shared" si="2"/>
        <v>174</v>
      </c>
    </row>
    <row r="69" spans="1:13" s="15" customFormat="1" ht="16.5" customHeight="1" thickBot="1">
      <c r="A69" s="45">
        <v>20</v>
      </c>
      <c r="B69" s="47" t="s">
        <v>21</v>
      </c>
      <c r="C69" s="52">
        <v>27</v>
      </c>
      <c r="D69" s="51">
        <v>31</v>
      </c>
      <c r="E69" s="51">
        <v>9</v>
      </c>
      <c r="F69" s="51">
        <v>3</v>
      </c>
      <c r="G69" s="51">
        <v>9</v>
      </c>
      <c r="H69" s="51">
        <v>4</v>
      </c>
      <c r="I69" s="51">
        <v>49</v>
      </c>
      <c r="J69" s="51">
        <v>7</v>
      </c>
      <c r="K69" s="51">
        <v>0</v>
      </c>
      <c r="L69" s="54">
        <v>0</v>
      </c>
      <c r="M69" s="55">
        <f t="shared" si="2"/>
        <v>139</v>
      </c>
    </row>
    <row r="70" spans="1:13" s="15" customFormat="1" ht="16.5" customHeight="1" thickBot="1">
      <c r="A70" s="45">
        <v>21</v>
      </c>
      <c r="B70" s="47" t="s">
        <v>22</v>
      </c>
      <c r="C70" s="52">
        <v>53</v>
      </c>
      <c r="D70" s="51">
        <v>0</v>
      </c>
      <c r="E70" s="51">
        <v>3</v>
      </c>
      <c r="F70" s="51">
        <v>1</v>
      </c>
      <c r="G70" s="51">
        <v>4</v>
      </c>
      <c r="H70" s="51">
        <v>6</v>
      </c>
      <c r="I70" s="51">
        <v>20</v>
      </c>
      <c r="J70" s="51">
        <v>5</v>
      </c>
      <c r="K70" s="51">
        <v>0</v>
      </c>
      <c r="L70" s="54">
        <v>0</v>
      </c>
      <c r="M70" s="55">
        <f t="shared" si="2"/>
        <v>92</v>
      </c>
    </row>
    <row r="71" spans="1:13" s="15" customFormat="1" ht="16.5" customHeight="1" thickBot="1">
      <c r="A71" s="45">
        <v>22</v>
      </c>
      <c r="B71" s="47" t="s">
        <v>23</v>
      </c>
      <c r="C71" s="52">
        <v>49</v>
      </c>
      <c r="D71" s="51">
        <v>20</v>
      </c>
      <c r="E71" s="51">
        <v>3</v>
      </c>
      <c r="F71" s="51">
        <v>7</v>
      </c>
      <c r="G71" s="51">
        <v>7</v>
      </c>
      <c r="H71" s="51">
        <v>1</v>
      </c>
      <c r="I71" s="51">
        <v>24</v>
      </c>
      <c r="J71" s="51">
        <v>4</v>
      </c>
      <c r="K71" s="51">
        <v>1</v>
      </c>
      <c r="L71" s="54">
        <v>0</v>
      </c>
      <c r="M71" s="55">
        <f t="shared" si="2"/>
        <v>116</v>
      </c>
    </row>
    <row r="72" spans="1:13" ht="16.5" customHeight="1" thickBot="1">
      <c r="A72" s="123">
        <v>23</v>
      </c>
      <c r="B72" s="47" t="s">
        <v>24</v>
      </c>
      <c r="C72" s="52">
        <v>27</v>
      </c>
      <c r="D72" s="51">
        <v>17</v>
      </c>
      <c r="E72" s="51">
        <v>3</v>
      </c>
      <c r="F72" s="51">
        <v>2</v>
      </c>
      <c r="G72" s="51">
        <v>5</v>
      </c>
      <c r="H72" s="51">
        <v>1</v>
      </c>
      <c r="I72" s="51">
        <v>17</v>
      </c>
      <c r="J72" s="51">
        <v>7</v>
      </c>
      <c r="K72" s="51">
        <v>1</v>
      </c>
      <c r="L72" s="54">
        <v>0</v>
      </c>
      <c r="M72" s="55">
        <f t="shared" si="2"/>
        <v>80</v>
      </c>
    </row>
    <row r="73" spans="1:13" s="15" customFormat="1" ht="16.5" customHeight="1" thickBot="1">
      <c r="A73" s="45">
        <v>24</v>
      </c>
      <c r="B73" s="47" t="s">
        <v>25</v>
      </c>
      <c r="C73" s="52">
        <v>23</v>
      </c>
      <c r="D73" s="51">
        <v>35</v>
      </c>
      <c r="E73" s="51">
        <v>5</v>
      </c>
      <c r="F73" s="51">
        <v>6</v>
      </c>
      <c r="G73" s="51">
        <v>9</v>
      </c>
      <c r="H73" s="51">
        <v>0</v>
      </c>
      <c r="I73" s="51">
        <v>29</v>
      </c>
      <c r="J73" s="51">
        <v>2</v>
      </c>
      <c r="K73" s="51">
        <v>0</v>
      </c>
      <c r="L73" s="54">
        <v>0</v>
      </c>
      <c r="M73" s="55">
        <f t="shared" si="2"/>
        <v>109</v>
      </c>
    </row>
    <row r="74" spans="1:13" s="15" customFormat="1" ht="16.5" customHeight="1" thickBot="1">
      <c r="A74" s="45">
        <v>25</v>
      </c>
      <c r="B74" s="47" t="s">
        <v>26</v>
      </c>
      <c r="C74" s="52">
        <v>59</v>
      </c>
      <c r="D74" s="51">
        <v>52</v>
      </c>
      <c r="E74" s="51">
        <v>5</v>
      </c>
      <c r="F74" s="51">
        <v>11</v>
      </c>
      <c r="G74" s="51">
        <v>13</v>
      </c>
      <c r="H74" s="51">
        <v>0</v>
      </c>
      <c r="I74" s="51">
        <v>43</v>
      </c>
      <c r="J74" s="51">
        <v>10</v>
      </c>
      <c r="K74" s="51">
        <v>1</v>
      </c>
      <c r="L74" s="54">
        <v>0</v>
      </c>
      <c r="M74" s="55">
        <f t="shared" si="2"/>
        <v>194</v>
      </c>
    </row>
    <row r="75" spans="1:13" ht="17.25" customHeight="1" thickBot="1">
      <c r="A75" s="46">
        <v>26</v>
      </c>
      <c r="B75" s="65" t="s">
        <v>53</v>
      </c>
      <c r="C75" s="104">
        <v>16</v>
      </c>
      <c r="D75" s="105">
        <v>15</v>
      </c>
      <c r="E75" s="106">
        <v>1</v>
      </c>
      <c r="F75" s="106">
        <v>2</v>
      </c>
      <c r="G75" s="106">
        <v>7</v>
      </c>
      <c r="H75" s="106">
        <v>4</v>
      </c>
      <c r="I75" s="106">
        <v>23</v>
      </c>
      <c r="J75" s="106">
        <v>1</v>
      </c>
      <c r="K75" s="106">
        <v>5</v>
      </c>
      <c r="L75" s="107">
        <v>0</v>
      </c>
      <c r="M75" s="55">
        <f t="shared" si="2"/>
        <v>74</v>
      </c>
    </row>
    <row r="76" spans="1:13" ht="16.5" customHeight="1" thickBot="1">
      <c r="A76" s="124">
        <v>27</v>
      </c>
      <c r="B76" s="50" t="s">
        <v>52</v>
      </c>
      <c r="C76" s="143">
        <v>9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55">
        <f t="shared" si="2"/>
        <v>9</v>
      </c>
    </row>
    <row r="77" spans="1:13" ht="16.5" customHeight="1" thickBot="1">
      <c r="A77" s="973" t="s">
        <v>55</v>
      </c>
      <c r="B77" s="974"/>
      <c r="C77" s="28">
        <f aca="true" t="shared" si="3" ref="C77:M77">SUM(C50:C76)</f>
        <v>1235</v>
      </c>
      <c r="D77" s="28">
        <f t="shared" si="3"/>
        <v>707</v>
      </c>
      <c r="E77" s="28">
        <f t="shared" si="3"/>
        <v>134</v>
      </c>
      <c r="F77" s="28">
        <f t="shared" si="3"/>
        <v>159</v>
      </c>
      <c r="G77" s="28">
        <f t="shared" si="3"/>
        <v>248</v>
      </c>
      <c r="H77" s="28">
        <f t="shared" si="3"/>
        <v>48</v>
      </c>
      <c r="I77" s="28">
        <f t="shared" si="3"/>
        <v>972</v>
      </c>
      <c r="J77" s="28">
        <f t="shared" si="3"/>
        <v>212</v>
      </c>
      <c r="K77" s="28">
        <f t="shared" si="3"/>
        <v>9</v>
      </c>
      <c r="L77" s="28">
        <f t="shared" si="3"/>
        <v>0</v>
      </c>
      <c r="M77" s="28">
        <f t="shared" si="3"/>
        <v>3724</v>
      </c>
    </row>
    <row r="78" s="19" customFormat="1" ht="17.25" customHeight="1" thickBot="1">
      <c r="M78" s="108">
        <f>SUM(C77:L77)</f>
        <v>3724</v>
      </c>
    </row>
    <row r="79" s="19" customFormat="1" ht="21.75" customHeight="1">
      <c r="M79" s="11"/>
    </row>
    <row r="80" spans="1:13" s="19" customFormat="1" ht="30.75" customHeight="1">
      <c r="A80" s="975" t="s">
        <v>57</v>
      </c>
      <c r="B80" s="975"/>
      <c r="C80" s="975"/>
      <c r="D80" s="975"/>
      <c r="E80" s="975"/>
      <c r="F80" s="975"/>
      <c r="G80" s="975"/>
      <c r="H80" s="975"/>
      <c r="I80" s="975"/>
      <c r="J80" s="975"/>
      <c r="K80" s="975"/>
      <c r="L80" s="975"/>
      <c r="M80" s="975"/>
    </row>
    <row r="81" spans="1:13" ht="15.75" customHeight="1" thickBot="1">
      <c r="A81" s="966" t="s">
        <v>44</v>
      </c>
      <c r="B81" s="966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thickBot="1">
      <c r="A82" s="7" t="s">
        <v>49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967" t="s">
        <v>40</v>
      </c>
      <c r="B83" s="968"/>
      <c r="C83" s="969" t="s">
        <v>47</v>
      </c>
      <c r="D83" s="969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4" t="s">
        <v>0</v>
      </c>
      <c r="B84" s="904" t="s">
        <v>1</v>
      </c>
      <c r="C84" s="904" t="s">
        <v>27</v>
      </c>
      <c r="D84" s="904" t="s">
        <v>29</v>
      </c>
      <c r="E84" s="909" t="s">
        <v>28</v>
      </c>
      <c r="F84" s="911"/>
      <c r="G84" s="909" t="s">
        <v>35</v>
      </c>
      <c r="H84" s="910"/>
      <c r="I84" s="911"/>
      <c r="J84" s="904" t="s">
        <v>36</v>
      </c>
      <c r="K84" s="904" t="s">
        <v>37</v>
      </c>
      <c r="L84" s="904" t="s">
        <v>38</v>
      </c>
      <c r="M84" s="904" t="s">
        <v>39</v>
      </c>
    </row>
    <row r="85" spans="1:13" ht="13.5" customHeight="1" thickBot="1">
      <c r="A85" s="905"/>
      <c r="B85" s="905"/>
      <c r="C85" s="905"/>
      <c r="D85" s="905"/>
      <c r="E85" s="912"/>
      <c r="F85" s="914"/>
      <c r="G85" s="912"/>
      <c r="H85" s="913"/>
      <c r="I85" s="914"/>
      <c r="J85" s="905"/>
      <c r="K85" s="905"/>
      <c r="L85" s="905"/>
      <c r="M85" s="905"/>
    </row>
    <row r="86" spans="1:13" ht="12.75" customHeight="1">
      <c r="A86" s="905"/>
      <c r="B86" s="905"/>
      <c r="C86" s="905"/>
      <c r="D86" s="905"/>
      <c r="E86" s="904" t="s">
        <v>30</v>
      </c>
      <c r="F86" s="904" t="s">
        <v>31</v>
      </c>
      <c r="G86" s="970" t="s">
        <v>32</v>
      </c>
      <c r="H86" s="970" t="s">
        <v>33</v>
      </c>
      <c r="I86" s="970" t="s">
        <v>34</v>
      </c>
      <c r="J86" s="905"/>
      <c r="K86" s="905"/>
      <c r="L86" s="905"/>
      <c r="M86" s="905"/>
    </row>
    <row r="87" spans="1:13" ht="12.75">
      <c r="A87" s="905"/>
      <c r="B87" s="905"/>
      <c r="C87" s="905"/>
      <c r="D87" s="905"/>
      <c r="E87" s="905"/>
      <c r="F87" s="905"/>
      <c r="G87" s="971"/>
      <c r="H87" s="971"/>
      <c r="I87" s="971"/>
      <c r="J87" s="905"/>
      <c r="K87" s="905"/>
      <c r="L87" s="905"/>
      <c r="M87" s="905"/>
    </row>
    <row r="88" spans="1:13" ht="13.5" thickBot="1">
      <c r="A88" s="906"/>
      <c r="B88" s="906"/>
      <c r="C88" s="906"/>
      <c r="D88" s="906"/>
      <c r="E88" s="906"/>
      <c r="F88" s="906"/>
      <c r="G88" s="972"/>
      <c r="H88" s="972"/>
      <c r="I88" s="972"/>
      <c r="J88" s="906"/>
      <c r="K88" s="906"/>
      <c r="L88" s="906"/>
      <c r="M88" s="906"/>
    </row>
    <row r="89" spans="1:13" ht="13.5" thickBot="1">
      <c r="A89" s="45">
        <v>1</v>
      </c>
      <c r="B89" s="47" t="s">
        <v>2</v>
      </c>
      <c r="C89" s="52"/>
      <c r="D89" s="51"/>
      <c r="E89" s="51"/>
      <c r="F89" s="51"/>
      <c r="G89" s="51"/>
      <c r="H89" s="51"/>
      <c r="I89" s="51"/>
      <c r="J89" s="51"/>
      <c r="K89" s="51"/>
      <c r="L89" s="54"/>
      <c r="M89" s="55">
        <f aca="true" t="shared" si="4" ref="M89:M115">SUM(C89:L89)</f>
        <v>0</v>
      </c>
    </row>
    <row r="90" spans="1:13" ht="13.5" thickBot="1">
      <c r="A90" s="45">
        <v>2</v>
      </c>
      <c r="B90" s="47" t="s">
        <v>3</v>
      </c>
      <c r="C90" s="52"/>
      <c r="D90" s="51"/>
      <c r="E90" s="51"/>
      <c r="F90" s="51"/>
      <c r="G90" s="51"/>
      <c r="H90" s="51"/>
      <c r="I90" s="51"/>
      <c r="J90" s="51"/>
      <c r="K90" s="51"/>
      <c r="L90" s="54"/>
      <c r="M90" s="55">
        <f t="shared" si="4"/>
        <v>0</v>
      </c>
    </row>
    <row r="91" spans="1:13" ht="13.5" thickBot="1">
      <c r="A91" s="45">
        <v>3</v>
      </c>
      <c r="B91" s="47" t="s">
        <v>4</v>
      </c>
      <c r="C91" s="52"/>
      <c r="D91" s="51"/>
      <c r="E91" s="51"/>
      <c r="F91" s="51"/>
      <c r="G91" s="51"/>
      <c r="H91" s="51"/>
      <c r="I91" s="51"/>
      <c r="J91" s="51"/>
      <c r="K91" s="51"/>
      <c r="L91" s="54"/>
      <c r="M91" s="55">
        <f t="shared" si="4"/>
        <v>0</v>
      </c>
    </row>
    <row r="92" spans="1:13" ht="13.5" thickBot="1">
      <c r="A92" s="45">
        <v>4</v>
      </c>
      <c r="B92" s="47" t="s">
        <v>5</v>
      </c>
      <c r="C92" s="52"/>
      <c r="D92" s="51"/>
      <c r="E92" s="51"/>
      <c r="F92" s="51"/>
      <c r="G92" s="51"/>
      <c r="H92" s="51"/>
      <c r="I92" s="51"/>
      <c r="J92" s="51"/>
      <c r="K92" s="51"/>
      <c r="L92" s="54"/>
      <c r="M92" s="55">
        <f t="shared" si="4"/>
        <v>0</v>
      </c>
    </row>
    <row r="93" spans="1:13" ht="13.5" thickBot="1">
      <c r="A93" s="45">
        <v>5</v>
      </c>
      <c r="B93" s="47" t="s">
        <v>6</v>
      </c>
      <c r="C93" s="52"/>
      <c r="D93" s="51"/>
      <c r="E93" s="51"/>
      <c r="F93" s="51"/>
      <c r="G93" s="51"/>
      <c r="H93" s="51"/>
      <c r="I93" s="51"/>
      <c r="J93" s="51"/>
      <c r="K93" s="51"/>
      <c r="L93" s="54"/>
      <c r="M93" s="55">
        <f t="shared" si="4"/>
        <v>0</v>
      </c>
    </row>
    <row r="94" spans="1:13" ht="13.5" thickBot="1">
      <c r="A94" s="45">
        <v>6</v>
      </c>
      <c r="B94" s="47" t="s">
        <v>7</v>
      </c>
      <c r="C94" s="52"/>
      <c r="D94" s="51"/>
      <c r="E94" s="51"/>
      <c r="F94" s="51"/>
      <c r="G94" s="51"/>
      <c r="H94" s="51"/>
      <c r="I94" s="51"/>
      <c r="J94" s="51"/>
      <c r="K94" s="51"/>
      <c r="L94" s="54"/>
      <c r="M94" s="55">
        <f t="shared" si="4"/>
        <v>0</v>
      </c>
    </row>
    <row r="95" spans="1:13" ht="13.5" thickBot="1">
      <c r="A95" s="45">
        <v>7</v>
      </c>
      <c r="B95" s="47" t="s">
        <v>8</v>
      </c>
      <c r="C95" s="52"/>
      <c r="D95" s="51"/>
      <c r="E95" s="51"/>
      <c r="F95" s="51"/>
      <c r="G95" s="51"/>
      <c r="H95" s="51"/>
      <c r="I95" s="51"/>
      <c r="J95" s="51"/>
      <c r="K95" s="51"/>
      <c r="L95" s="54"/>
      <c r="M95" s="55">
        <f t="shared" si="4"/>
        <v>0</v>
      </c>
    </row>
    <row r="96" spans="1:13" ht="13.5" thickBot="1">
      <c r="A96" s="45">
        <v>8</v>
      </c>
      <c r="B96" s="47" t="s">
        <v>9</v>
      </c>
      <c r="C96" s="52"/>
      <c r="D96" s="51"/>
      <c r="E96" s="51"/>
      <c r="F96" s="51"/>
      <c r="G96" s="51"/>
      <c r="H96" s="51"/>
      <c r="I96" s="51"/>
      <c r="J96" s="51"/>
      <c r="K96" s="51"/>
      <c r="L96" s="54"/>
      <c r="M96" s="55">
        <f t="shared" si="4"/>
        <v>0</v>
      </c>
    </row>
    <row r="97" spans="1:13" ht="13.5" thickBot="1">
      <c r="A97" s="45">
        <v>9</v>
      </c>
      <c r="B97" s="47" t="s">
        <v>10</v>
      </c>
      <c r="C97" s="52"/>
      <c r="D97" s="51"/>
      <c r="E97" s="51"/>
      <c r="F97" s="51"/>
      <c r="G97" s="51"/>
      <c r="H97" s="51"/>
      <c r="I97" s="51"/>
      <c r="J97" s="51"/>
      <c r="K97" s="51"/>
      <c r="L97" s="54"/>
      <c r="M97" s="55">
        <f t="shared" si="4"/>
        <v>0</v>
      </c>
    </row>
    <row r="98" spans="1:13" ht="13.5" thickBot="1">
      <c r="A98" s="45">
        <v>10</v>
      </c>
      <c r="B98" s="47" t="s">
        <v>11</v>
      </c>
      <c r="C98" s="52"/>
      <c r="D98" s="51"/>
      <c r="E98" s="51"/>
      <c r="F98" s="51"/>
      <c r="G98" s="51"/>
      <c r="H98" s="51"/>
      <c r="I98" s="51"/>
      <c r="J98" s="51"/>
      <c r="K98" s="51"/>
      <c r="L98" s="54"/>
      <c r="M98" s="55">
        <f t="shared" si="4"/>
        <v>0</v>
      </c>
    </row>
    <row r="99" spans="1:13" ht="13.5" thickBot="1">
      <c r="A99" s="45">
        <v>11</v>
      </c>
      <c r="B99" s="47" t="s">
        <v>12</v>
      </c>
      <c r="C99" s="52"/>
      <c r="D99" s="51"/>
      <c r="E99" s="51"/>
      <c r="F99" s="51"/>
      <c r="G99" s="51"/>
      <c r="H99" s="51"/>
      <c r="I99" s="51"/>
      <c r="J99" s="51"/>
      <c r="K99" s="51"/>
      <c r="L99" s="54"/>
      <c r="M99" s="55">
        <f t="shared" si="4"/>
        <v>0</v>
      </c>
    </row>
    <row r="100" spans="1:13" ht="13.5" thickBot="1">
      <c r="A100" s="45">
        <v>12</v>
      </c>
      <c r="B100" s="47" t="s">
        <v>13</v>
      </c>
      <c r="C100" s="52"/>
      <c r="D100" s="51"/>
      <c r="E100" s="51"/>
      <c r="F100" s="51"/>
      <c r="G100" s="51"/>
      <c r="H100" s="51"/>
      <c r="I100" s="51"/>
      <c r="J100" s="51"/>
      <c r="K100" s="51"/>
      <c r="L100" s="54"/>
      <c r="M100" s="55">
        <f t="shared" si="4"/>
        <v>0</v>
      </c>
    </row>
    <row r="101" spans="1:13" ht="13.5" thickBot="1">
      <c r="A101" s="45">
        <v>13</v>
      </c>
      <c r="B101" s="47" t="s">
        <v>14</v>
      </c>
      <c r="C101" s="52"/>
      <c r="D101" s="51"/>
      <c r="E101" s="51"/>
      <c r="F101" s="51"/>
      <c r="G101" s="51"/>
      <c r="H101" s="51"/>
      <c r="I101" s="51"/>
      <c r="J101" s="51"/>
      <c r="K101" s="51"/>
      <c r="L101" s="54"/>
      <c r="M101" s="55">
        <f t="shared" si="4"/>
        <v>0</v>
      </c>
    </row>
    <row r="102" spans="1:13" ht="13.5" thickBot="1">
      <c r="A102" s="45">
        <v>14</v>
      </c>
      <c r="B102" s="47" t="s">
        <v>15</v>
      </c>
      <c r="C102" s="52"/>
      <c r="D102" s="51"/>
      <c r="E102" s="51"/>
      <c r="F102" s="51"/>
      <c r="G102" s="51"/>
      <c r="H102" s="51"/>
      <c r="I102" s="51"/>
      <c r="J102" s="51"/>
      <c r="K102" s="51"/>
      <c r="L102" s="54"/>
      <c r="M102" s="55">
        <f t="shared" si="4"/>
        <v>0</v>
      </c>
    </row>
    <row r="103" spans="1:13" ht="13.5" thickBot="1">
      <c r="A103" s="45">
        <v>15</v>
      </c>
      <c r="B103" s="47" t="s">
        <v>16</v>
      </c>
      <c r="C103" s="52"/>
      <c r="D103" s="51"/>
      <c r="E103" s="51"/>
      <c r="F103" s="51"/>
      <c r="G103" s="51"/>
      <c r="H103" s="51"/>
      <c r="I103" s="51"/>
      <c r="J103" s="51"/>
      <c r="K103" s="51"/>
      <c r="L103" s="54"/>
      <c r="M103" s="55">
        <f t="shared" si="4"/>
        <v>0</v>
      </c>
    </row>
    <row r="104" spans="1:13" ht="13.5" thickBot="1">
      <c r="A104" s="45">
        <v>16</v>
      </c>
      <c r="B104" s="47" t="s">
        <v>17</v>
      </c>
      <c r="C104" s="52"/>
      <c r="D104" s="51"/>
      <c r="E104" s="51"/>
      <c r="F104" s="51"/>
      <c r="G104" s="51"/>
      <c r="H104" s="51"/>
      <c r="I104" s="51"/>
      <c r="J104" s="51"/>
      <c r="K104" s="51"/>
      <c r="L104" s="54"/>
      <c r="M104" s="55">
        <f t="shared" si="4"/>
        <v>0</v>
      </c>
    </row>
    <row r="105" spans="1:13" ht="13.5" thickBot="1">
      <c r="A105" s="45">
        <v>17</v>
      </c>
      <c r="B105" s="47" t="s">
        <v>18</v>
      </c>
      <c r="C105" s="52"/>
      <c r="D105" s="51"/>
      <c r="E105" s="51"/>
      <c r="F105" s="51"/>
      <c r="G105" s="51"/>
      <c r="H105" s="51"/>
      <c r="I105" s="51"/>
      <c r="J105" s="51"/>
      <c r="K105" s="51"/>
      <c r="L105" s="54"/>
      <c r="M105" s="55">
        <f t="shared" si="4"/>
        <v>0</v>
      </c>
    </row>
    <row r="106" spans="1:13" ht="13.5" thickBot="1">
      <c r="A106" s="45">
        <v>18</v>
      </c>
      <c r="B106" s="47" t="s">
        <v>19</v>
      </c>
      <c r="C106" s="52"/>
      <c r="D106" s="51"/>
      <c r="E106" s="51"/>
      <c r="F106" s="51"/>
      <c r="G106" s="51"/>
      <c r="H106" s="51"/>
      <c r="I106" s="51"/>
      <c r="J106" s="51"/>
      <c r="K106" s="51"/>
      <c r="L106" s="54"/>
      <c r="M106" s="55">
        <f t="shared" si="4"/>
        <v>0</v>
      </c>
    </row>
    <row r="107" spans="1:13" ht="13.5" thickBot="1">
      <c r="A107" s="45">
        <v>19</v>
      </c>
      <c r="B107" s="47" t="s">
        <v>20</v>
      </c>
      <c r="C107" s="52"/>
      <c r="D107" s="51"/>
      <c r="E107" s="51"/>
      <c r="F107" s="51"/>
      <c r="G107" s="51"/>
      <c r="H107" s="51"/>
      <c r="I107" s="51"/>
      <c r="J107" s="51"/>
      <c r="K107" s="51"/>
      <c r="L107" s="54"/>
      <c r="M107" s="55">
        <f t="shared" si="4"/>
        <v>0</v>
      </c>
    </row>
    <row r="108" spans="1:13" ht="13.5" thickBot="1">
      <c r="A108" s="45">
        <v>20</v>
      </c>
      <c r="B108" s="47" t="s">
        <v>21</v>
      </c>
      <c r="C108" s="52"/>
      <c r="D108" s="51"/>
      <c r="E108" s="51"/>
      <c r="F108" s="51"/>
      <c r="G108" s="51"/>
      <c r="H108" s="51"/>
      <c r="I108" s="51"/>
      <c r="J108" s="51"/>
      <c r="K108" s="51"/>
      <c r="L108" s="54"/>
      <c r="M108" s="55">
        <f t="shared" si="4"/>
        <v>0</v>
      </c>
    </row>
    <row r="109" spans="1:13" ht="13.5" thickBot="1">
      <c r="A109" s="45">
        <v>21</v>
      </c>
      <c r="B109" s="47" t="s">
        <v>22</v>
      </c>
      <c r="C109" s="52"/>
      <c r="D109" s="51"/>
      <c r="E109" s="51"/>
      <c r="F109" s="51"/>
      <c r="G109" s="51"/>
      <c r="H109" s="51"/>
      <c r="I109" s="51"/>
      <c r="J109" s="51"/>
      <c r="K109" s="51"/>
      <c r="L109" s="54"/>
      <c r="M109" s="55">
        <f t="shared" si="4"/>
        <v>0</v>
      </c>
    </row>
    <row r="110" spans="1:13" ht="13.5" thickBot="1">
      <c r="A110" s="45">
        <v>22</v>
      </c>
      <c r="B110" s="47" t="s">
        <v>23</v>
      </c>
      <c r="C110" s="52"/>
      <c r="D110" s="51"/>
      <c r="E110" s="51"/>
      <c r="F110" s="51"/>
      <c r="G110" s="51"/>
      <c r="H110" s="51"/>
      <c r="I110" s="51"/>
      <c r="J110" s="51"/>
      <c r="K110" s="51"/>
      <c r="L110" s="54"/>
      <c r="M110" s="55">
        <f t="shared" si="4"/>
        <v>0</v>
      </c>
    </row>
    <row r="111" spans="1:13" ht="13.5" thickBot="1">
      <c r="A111" s="123">
        <v>23</v>
      </c>
      <c r="B111" s="47" t="s">
        <v>24</v>
      </c>
      <c r="C111" s="52"/>
      <c r="D111" s="51"/>
      <c r="E111" s="51"/>
      <c r="F111" s="51"/>
      <c r="G111" s="51"/>
      <c r="H111" s="51"/>
      <c r="I111" s="51"/>
      <c r="J111" s="51"/>
      <c r="K111" s="51"/>
      <c r="L111" s="54"/>
      <c r="M111" s="55">
        <f t="shared" si="4"/>
        <v>0</v>
      </c>
    </row>
    <row r="112" spans="1:13" ht="13.5" thickBot="1">
      <c r="A112" s="45">
        <v>24</v>
      </c>
      <c r="B112" s="47" t="s">
        <v>25</v>
      </c>
      <c r="C112" s="52"/>
      <c r="D112" s="51"/>
      <c r="E112" s="51"/>
      <c r="F112" s="51"/>
      <c r="G112" s="51"/>
      <c r="H112" s="51"/>
      <c r="I112" s="51"/>
      <c r="J112" s="51"/>
      <c r="K112" s="51"/>
      <c r="L112" s="54"/>
      <c r="M112" s="55">
        <f t="shared" si="4"/>
        <v>0</v>
      </c>
    </row>
    <row r="113" spans="1:13" ht="13.5" thickBot="1">
      <c r="A113" s="45">
        <v>25</v>
      </c>
      <c r="B113" s="47" t="s">
        <v>26</v>
      </c>
      <c r="C113" s="53"/>
      <c r="D113" s="51"/>
      <c r="E113" s="51"/>
      <c r="F113" s="51"/>
      <c r="G113" s="51"/>
      <c r="H113" s="51"/>
      <c r="I113" s="51"/>
      <c r="J113" s="51"/>
      <c r="K113" s="51"/>
      <c r="L113" s="54"/>
      <c r="M113" s="55">
        <f t="shared" si="4"/>
        <v>0</v>
      </c>
    </row>
    <row r="114" spans="1:13" ht="23.25" thickBot="1">
      <c r="A114" s="46">
        <v>26</v>
      </c>
      <c r="B114" s="65" t="s">
        <v>51</v>
      </c>
      <c r="C114" s="52"/>
      <c r="D114" s="105"/>
      <c r="E114" s="106"/>
      <c r="F114" s="106"/>
      <c r="G114" s="106"/>
      <c r="H114" s="106"/>
      <c r="I114" s="106"/>
      <c r="J114" s="106"/>
      <c r="K114" s="106"/>
      <c r="L114" s="107"/>
      <c r="M114" s="55">
        <f t="shared" si="4"/>
        <v>0</v>
      </c>
    </row>
    <row r="115" spans="1:13" ht="13.5" thickBot="1">
      <c r="A115" s="124">
        <v>27</v>
      </c>
      <c r="B115" s="50" t="s">
        <v>52</v>
      </c>
      <c r="C115" s="143"/>
      <c r="D115" s="144"/>
      <c r="E115" s="145"/>
      <c r="F115" s="145"/>
      <c r="G115" s="145"/>
      <c r="H115" s="145"/>
      <c r="I115" s="145"/>
      <c r="J115" s="145"/>
      <c r="K115" s="145"/>
      <c r="L115" s="146"/>
      <c r="M115" s="55">
        <f t="shared" si="4"/>
        <v>0</v>
      </c>
    </row>
    <row r="116" spans="1:13" ht="16.5" thickBot="1">
      <c r="A116" s="973" t="s">
        <v>55</v>
      </c>
      <c r="B116" s="974"/>
      <c r="C116" s="28">
        <f aca="true" t="shared" si="5" ref="C116:M116">SUM(C89:C115)</f>
        <v>0</v>
      </c>
      <c r="D116" s="28">
        <f t="shared" si="5"/>
        <v>0</v>
      </c>
      <c r="E116" s="28">
        <f t="shared" si="5"/>
        <v>0</v>
      </c>
      <c r="F116" s="28">
        <f t="shared" si="5"/>
        <v>0</v>
      </c>
      <c r="G116" s="28">
        <f t="shared" si="5"/>
        <v>0</v>
      </c>
      <c r="H116" s="28">
        <f t="shared" si="5"/>
        <v>0</v>
      </c>
      <c r="I116" s="28">
        <f t="shared" si="5"/>
        <v>0</v>
      </c>
      <c r="J116" s="28">
        <f t="shared" si="5"/>
        <v>0</v>
      </c>
      <c r="K116" s="28">
        <f t="shared" si="5"/>
        <v>0</v>
      </c>
      <c r="L116" s="28">
        <f t="shared" si="5"/>
        <v>0</v>
      </c>
      <c r="M116" s="28">
        <f t="shared" si="5"/>
        <v>0</v>
      </c>
    </row>
    <row r="117" ht="27" customHeight="1" thickBot="1">
      <c r="M117" s="108">
        <f>SUM(C116:L116)</f>
        <v>0</v>
      </c>
    </row>
    <row r="118" ht="16.5" customHeight="1">
      <c r="M118" s="11"/>
    </row>
    <row r="119" spans="1:13" ht="32.25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20.25" thickBot="1">
      <c r="A120" s="966" t="s">
        <v>44</v>
      </c>
      <c r="B120" s="966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49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67" t="s">
        <v>40</v>
      </c>
      <c r="B122" s="968"/>
      <c r="C122" s="969" t="s">
        <v>48</v>
      </c>
      <c r="D122" s="969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4" t="s">
        <v>0</v>
      </c>
      <c r="B123" s="904" t="s">
        <v>1</v>
      </c>
      <c r="C123" s="904" t="s">
        <v>27</v>
      </c>
      <c r="D123" s="904" t="s">
        <v>29</v>
      </c>
      <c r="E123" s="909" t="s">
        <v>28</v>
      </c>
      <c r="F123" s="911"/>
      <c r="G123" s="909" t="s">
        <v>35</v>
      </c>
      <c r="H123" s="910"/>
      <c r="I123" s="911"/>
      <c r="J123" s="904" t="s">
        <v>36</v>
      </c>
      <c r="K123" s="904" t="s">
        <v>37</v>
      </c>
      <c r="L123" s="904" t="s">
        <v>38</v>
      </c>
      <c r="M123" s="904" t="s">
        <v>39</v>
      </c>
    </row>
    <row r="124" spans="1:13" ht="13.5" customHeight="1" thickBot="1">
      <c r="A124" s="905"/>
      <c r="B124" s="905"/>
      <c r="C124" s="905"/>
      <c r="D124" s="905"/>
      <c r="E124" s="912"/>
      <c r="F124" s="914"/>
      <c r="G124" s="912"/>
      <c r="H124" s="913"/>
      <c r="I124" s="914"/>
      <c r="J124" s="905"/>
      <c r="K124" s="905"/>
      <c r="L124" s="905"/>
      <c r="M124" s="905"/>
    </row>
    <row r="125" spans="1:13" ht="12.75">
      <c r="A125" s="905"/>
      <c r="B125" s="905"/>
      <c r="C125" s="905"/>
      <c r="D125" s="905"/>
      <c r="E125" s="904" t="s">
        <v>30</v>
      </c>
      <c r="F125" s="904" t="s">
        <v>31</v>
      </c>
      <c r="G125" s="970" t="s">
        <v>32</v>
      </c>
      <c r="H125" s="970" t="s">
        <v>33</v>
      </c>
      <c r="I125" s="970" t="s">
        <v>34</v>
      </c>
      <c r="J125" s="905"/>
      <c r="K125" s="905"/>
      <c r="L125" s="905"/>
      <c r="M125" s="905"/>
    </row>
    <row r="126" spans="1:13" ht="12.75">
      <c r="A126" s="905"/>
      <c r="B126" s="905"/>
      <c r="C126" s="905"/>
      <c r="D126" s="905"/>
      <c r="E126" s="905"/>
      <c r="F126" s="905"/>
      <c r="G126" s="971"/>
      <c r="H126" s="971"/>
      <c r="I126" s="971"/>
      <c r="J126" s="905"/>
      <c r="K126" s="905"/>
      <c r="L126" s="905"/>
      <c r="M126" s="905"/>
    </row>
    <row r="127" spans="1:13" ht="13.5" thickBot="1">
      <c r="A127" s="906"/>
      <c r="B127" s="906"/>
      <c r="C127" s="906"/>
      <c r="D127" s="906"/>
      <c r="E127" s="906"/>
      <c r="F127" s="906"/>
      <c r="G127" s="972"/>
      <c r="H127" s="972"/>
      <c r="I127" s="972"/>
      <c r="J127" s="906"/>
      <c r="K127" s="906"/>
      <c r="L127" s="906"/>
      <c r="M127" s="906"/>
    </row>
    <row r="128" spans="1:13" ht="16.5" thickBot="1">
      <c r="A128" s="45">
        <v>1</v>
      </c>
      <c r="B128" s="47" t="s">
        <v>2</v>
      </c>
      <c r="C128" s="29">
        <v>20</v>
      </c>
      <c r="D128" s="30">
        <v>38</v>
      </c>
      <c r="E128" s="30">
        <v>5</v>
      </c>
      <c r="F128" s="30">
        <v>3</v>
      </c>
      <c r="G128" s="30">
        <v>2</v>
      </c>
      <c r="H128" s="30">
        <v>1</v>
      </c>
      <c r="I128" s="30">
        <v>26</v>
      </c>
      <c r="J128" s="30">
        <v>2</v>
      </c>
      <c r="K128" s="30">
        <v>0</v>
      </c>
      <c r="L128" s="41">
        <v>0</v>
      </c>
      <c r="M128" s="44">
        <f aca="true" t="shared" si="6" ref="M128:M154">SUM(C128:L128)</f>
        <v>97</v>
      </c>
    </row>
    <row r="129" spans="1:13" ht="16.5" thickBot="1">
      <c r="A129" s="45">
        <v>2</v>
      </c>
      <c r="B129" s="47" t="s">
        <v>3</v>
      </c>
      <c r="C129" s="29">
        <v>32</v>
      </c>
      <c r="D129" s="30">
        <v>28</v>
      </c>
      <c r="E129" s="30">
        <v>3</v>
      </c>
      <c r="F129" s="30">
        <v>1</v>
      </c>
      <c r="G129" s="30">
        <v>2</v>
      </c>
      <c r="H129" s="30">
        <v>0</v>
      </c>
      <c r="I129" s="30">
        <v>11</v>
      </c>
      <c r="J129" s="30">
        <v>8</v>
      </c>
      <c r="K129" s="30">
        <v>0</v>
      </c>
      <c r="L129" s="41">
        <v>0</v>
      </c>
      <c r="M129" s="44">
        <f t="shared" si="6"/>
        <v>85</v>
      </c>
    </row>
    <row r="130" spans="1:13" ht="16.5" thickBot="1">
      <c r="A130" s="45">
        <v>3</v>
      </c>
      <c r="B130" s="47" t="s">
        <v>4</v>
      </c>
      <c r="C130" s="29">
        <v>93</v>
      </c>
      <c r="D130" s="30">
        <v>63</v>
      </c>
      <c r="E130" s="30">
        <v>5</v>
      </c>
      <c r="F130" s="30">
        <v>18</v>
      </c>
      <c r="G130" s="30">
        <v>26</v>
      </c>
      <c r="H130" s="30">
        <v>3</v>
      </c>
      <c r="I130" s="30">
        <v>112</v>
      </c>
      <c r="J130" s="30">
        <v>11</v>
      </c>
      <c r="K130" s="30">
        <v>1</v>
      </c>
      <c r="L130" s="41">
        <v>0</v>
      </c>
      <c r="M130" s="44">
        <f t="shared" si="6"/>
        <v>332</v>
      </c>
    </row>
    <row r="131" spans="1:13" ht="16.5" thickBot="1">
      <c r="A131" s="45">
        <v>4</v>
      </c>
      <c r="B131" s="47" t="s">
        <v>5</v>
      </c>
      <c r="C131" s="29">
        <v>62</v>
      </c>
      <c r="D131" s="30">
        <v>5</v>
      </c>
      <c r="E131" s="30">
        <v>4</v>
      </c>
      <c r="F131" s="30">
        <v>10</v>
      </c>
      <c r="G131" s="30">
        <v>6</v>
      </c>
      <c r="H131" s="30">
        <v>2</v>
      </c>
      <c r="I131" s="30">
        <v>46</v>
      </c>
      <c r="J131" s="30">
        <v>11</v>
      </c>
      <c r="K131" s="30">
        <v>0</v>
      </c>
      <c r="L131" s="41">
        <v>0</v>
      </c>
      <c r="M131" s="44">
        <f t="shared" si="6"/>
        <v>146</v>
      </c>
    </row>
    <row r="132" spans="1:13" ht="16.5" thickBot="1">
      <c r="A132" s="45">
        <v>5</v>
      </c>
      <c r="B132" s="47" t="s">
        <v>6</v>
      </c>
      <c r="C132" s="29">
        <v>48</v>
      </c>
      <c r="D132" s="30">
        <v>7</v>
      </c>
      <c r="E132" s="30">
        <v>10</v>
      </c>
      <c r="F132" s="30">
        <v>5</v>
      </c>
      <c r="G132" s="30">
        <v>24</v>
      </c>
      <c r="H132" s="30">
        <v>2</v>
      </c>
      <c r="I132" s="30">
        <v>22</v>
      </c>
      <c r="J132" s="30">
        <v>5</v>
      </c>
      <c r="K132" s="30">
        <v>0</v>
      </c>
      <c r="L132" s="41">
        <v>0</v>
      </c>
      <c r="M132" s="44">
        <f t="shared" si="6"/>
        <v>123</v>
      </c>
    </row>
    <row r="133" spans="1:13" ht="16.5" thickBot="1">
      <c r="A133" s="45">
        <v>6</v>
      </c>
      <c r="B133" s="47" t="s">
        <v>7</v>
      </c>
      <c r="C133" s="29">
        <v>72</v>
      </c>
      <c r="D133" s="30">
        <v>0</v>
      </c>
      <c r="E133" s="30">
        <v>0</v>
      </c>
      <c r="F133" s="30">
        <v>3</v>
      </c>
      <c r="G133" s="30">
        <v>10</v>
      </c>
      <c r="H133" s="30">
        <v>0</v>
      </c>
      <c r="I133" s="30">
        <v>37</v>
      </c>
      <c r="J133" s="30">
        <v>8</v>
      </c>
      <c r="K133" s="30">
        <v>0</v>
      </c>
      <c r="L133" s="41">
        <v>0</v>
      </c>
      <c r="M133" s="44">
        <f t="shared" si="6"/>
        <v>130</v>
      </c>
    </row>
    <row r="134" spans="1:13" ht="16.5" thickBot="1">
      <c r="A134" s="45">
        <v>7</v>
      </c>
      <c r="B134" s="47" t="s">
        <v>8</v>
      </c>
      <c r="C134" s="29">
        <v>28</v>
      </c>
      <c r="D134" s="30">
        <v>40</v>
      </c>
      <c r="E134" s="30">
        <v>4</v>
      </c>
      <c r="F134" s="30">
        <v>3</v>
      </c>
      <c r="G134" s="30">
        <v>13</v>
      </c>
      <c r="H134" s="30">
        <v>0</v>
      </c>
      <c r="I134" s="30">
        <v>40</v>
      </c>
      <c r="J134" s="30">
        <v>4</v>
      </c>
      <c r="K134" s="30">
        <v>0</v>
      </c>
      <c r="L134" s="41">
        <v>0</v>
      </c>
      <c r="M134" s="44">
        <f t="shared" si="6"/>
        <v>132</v>
      </c>
    </row>
    <row r="135" spans="1:13" ht="16.5" thickBot="1">
      <c r="A135" s="45">
        <v>8</v>
      </c>
      <c r="B135" s="47" t="s">
        <v>9</v>
      </c>
      <c r="C135" s="29">
        <v>46</v>
      </c>
      <c r="D135" s="30">
        <v>15</v>
      </c>
      <c r="E135" s="30">
        <v>3</v>
      </c>
      <c r="F135" s="30">
        <v>6</v>
      </c>
      <c r="G135" s="30">
        <v>10</v>
      </c>
      <c r="H135" s="30">
        <v>7</v>
      </c>
      <c r="I135" s="30">
        <v>12</v>
      </c>
      <c r="J135" s="30">
        <v>5</v>
      </c>
      <c r="K135" s="30">
        <v>0</v>
      </c>
      <c r="L135" s="41">
        <v>0</v>
      </c>
      <c r="M135" s="44">
        <f t="shared" si="6"/>
        <v>104</v>
      </c>
    </row>
    <row r="136" spans="1:13" ht="16.5" thickBot="1">
      <c r="A136" s="45">
        <v>9</v>
      </c>
      <c r="B136" s="47" t="s">
        <v>10</v>
      </c>
      <c r="C136" s="29">
        <v>32</v>
      </c>
      <c r="D136" s="30">
        <v>52</v>
      </c>
      <c r="E136" s="30">
        <v>5</v>
      </c>
      <c r="F136" s="30">
        <v>4</v>
      </c>
      <c r="G136" s="30">
        <v>5</v>
      </c>
      <c r="H136" s="30">
        <v>5</v>
      </c>
      <c r="I136" s="30">
        <v>38</v>
      </c>
      <c r="J136" s="30">
        <v>11</v>
      </c>
      <c r="K136" s="30">
        <v>0</v>
      </c>
      <c r="L136" s="41">
        <v>0</v>
      </c>
      <c r="M136" s="44">
        <f t="shared" si="6"/>
        <v>152</v>
      </c>
    </row>
    <row r="137" spans="1:13" ht="16.5" thickBot="1">
      <c r="A137" s="45">
        <v>10</v>
      </c>
      <c r="B137" s="47" t="s">
        <v>11</v>
      </c>
      <c r="C137" s="29">
        <v>17</v>
      </c>
      <c r="D137" s="30">
        <v>57</v>
      </c>
      <c r="E137" s="30">
        <v>5</v>
      </c>
      <c r="F137" s="30">
        <v>5</v>
      </c>
      <c r="G137" s="30">
        <v>8</v>
      </c>
      <c r="H137" s="30">
        <v>1</v>
      </c>
      <c r="I137" s="30">
        <v>32</v>
      </c>
      <c r="J137" s="30">
        <v>1</v>
      </c>
      <c r="K137" s="30">
        <v>0</v>
      </c>
      <c r="L137" s="41">
        <v>0</v>
      </c>
      <c r="M137" s="44">
        <f t="shared" si="6"/>
        <v>126</v>
      </c>
    </row>
    <row r="138" spans="1:13" ht="16.5" thickBot="1">
      <c r="A138" s="45">
        <v>11</v>
      </c>
      <c r="B138" s="47" t="s">
        <v>12</v>
      </c>
      <c r="C138" s="29">
        <v>5</v>
      </c>
      <c r="D138" s="30">
        <v>8</v>
      </c>
      <c r="E138" s="30">
        <v>2</v>
      </c>
      <c r="F138" s="30">
        <v>0</v>
      </c>
      <c r="G138" s="30">
        <v>8</v>
      </c>
      <c r="H138" s="30">
        <v>1</v>
      </c>
      <c r="I138" s="30">
        <v>16</v>
      </c>
      <c r="J138" s="30">
        <v>1</v>
      </c>
      <c r="K138" s="30">
        <v>0</v>
      </c>
      <c r="L138" s="41">
        <v>0</v>
      </c>
      <c r="M138" s="44">
        <f t="shared" si="6"/>
        <v>41</v>
      </c>
    </row>
    <row r="139" spans="1:13" ht="16.5" thickBot="1">
      <c r="A139" s="45">
        <v>12</v>
      </c>
      <c r="B139" s="47" t="s">
        <v>13</v>
      </c>
      <c r="C139" s="29">
        <v>42</v>
      </c>
      <c r="D139" s="30">
        <v>51</v>
      </c>
      <c r="E139" s="30">
        <v>7</v>
      </c>
      <c r="F139" s="30">
        <v>2</v>
      </c>
      <c r="G139" s="30">
        <v>26</v>
      </c>
      <c r="H139" s="30">
        <v>5</v>
      </c>
      <c r="I139" s="30">
        <v>37</v>
      </c>
      <c r="J139" s="30">
        <v>14</v>
      </c>
      <c r="K139" s="30">
        <v>0</v>
      </c>
      <c r="L139" s="41">
        <v>0</v>
      </c>
      <c r="M139" s="44">
        <f t="shared" si="6"/>
        <v>184</v>
      </c>
    </row>
    <row r="140" spans="1:13" ht="16.5" thickBot="1">
      <c r="A140" s="45">
        <v>13</v>
      </c>
      <c r="B140" s="47" t="s">
        <v>14</v>
      </c>
      <c r="C140" s="29">
        <v>30</v>
      </c>
      <c r="D140" s="30">
        <v>12</v>
      </c>
      <c r="E140" s="30">
        <v>1</v>
      </c>
      <c r="F140" s="30">
        <v>6</v>
      </c>
      <c r="G140" s="30">
        <v>3</v>
      </c>
      <c r="H140" s="30">
        <v>0</v>
      </c>
      <c r="I140" s="30">
        <v>54</v>
      </c>
      <c r="J140" s="30">
        <v>2</v>
      </c>
      <c r="K140" s="30">
        <v>1</v>
      </c>
      <c r="L140" s="41">
        <v>0</v>
      </c>
      <c r="M140" s="44">
        <f t="shared" si="6"/>
        <v>109</v>
      </c>
    </row>
    <row r="141" spans="1:13" ht="16.5" thickBot="1">
      <c r="A141" s="45">
        <v>14</v>
      </c>
      <c r="B141" s="47" t="s">
        <v>15</v>
      </c>
      <c r="C141" s="29">
        <v>161</v>
      </c>
      <c r="D141" s="30">
        <v>0</v>
      </c>
      <c r="E141" s="30">
        <v>8</v>
      </c>
      <c r="F141" s="30">
        <v>35</v>
      </c>
      <c r="G141" s="30">
        <v>19</v>
      </c>
      <c r="H141" s="30">
        <v>3</v>
      </c>
      <c r="I141" s="30">
        <v>105</v>
      </c>
      <c r="J141" s="30">
        <v>31</v>
      </c>
      <c r="K141" s="30">
        <v>0</v>
      </c>
      <c r="L141" s="41">
        <v>0</v>
      </c>
      <c r="M141" s="44">
        <f t="shared" si="6"/>
        <v>362</v>
      </c>
    </row>
    <row r="142" spans="1:13" ht="16.5" thickBot="1">
      <c r="A142" s="45">
        <v>15</v>
      </c>
      <c r="B142" s="47" t="s">
        <v>16</v>
      </c>
      <c r="C142" s="29">
        <v>54</v>
      </c>
      <c r="D142" s="30">
        <v>5</v>
      </c>
      <c r="E142" s="30">
        <v>3</v>
      </c>
      <c r="F142" s="30">
        <v>4</v>
      </c>
      <c r="G142" s="30">
        <v>6</v>
      </c>
      <c r="H142" s="30">
        <v>1</v>
      </c>
      <c r="I142" s="30">
        <v>25</v>
      </c>
      <c r="J142" s="30">
        <v>0</v>
      </c>
      <c r="K142" s="30">
        <v>0</v>
      </c>
      <c r="L142" s="41">
        <v>0</v>
      </c>
      <c r="M142" s="44">
        <f t="shared" si="6"/>
        <v>98</v>
      </c>
    </row>
    <row r="143" spans="1:13" ht="16.5" thickBot="1">
      <c r="A143" s="45">
        <v>16</v>
      </c>
      <c r="B143" s="47" t="s">
        <v>17</v>
      </c>
      <c r="C143" s="29">
        <v>23</v>
      </c>
      <c r="D143" s="30">
        <v>31</v>
      </c>
      <c r="E143" s="30">
        <v>4</v>
      </c>
      <c r="F143" s="30">
        <v>2</v>
      </c>
      <c r="G143" s="30">
        <v>8</v>
      </c>
      <c r="H143" s="30">
        <v>0</v>
      </c>
      <c r="I143" s="30">
        <v>15</v>
      </c>
      <c r="J143" s="30">
        <v>0</v>
      </c>
      <c r="K143" s="30">
        <v>0</v>
      </c>
      <c r="L143" s="41">
        <v>0</v>
      </c>
      <c r="M143" s="44">
        <f t="shared" si="6"/>
        <v>83</v>
      </c>
    </row>
    <row r="144" spans="1:13" ht="16.5" thickBot="1">
      <c r="A144" s="45">
        <v>17</v>
      </c>
      <c r="B144" s="47" t="s">
        <v>18</v>
      </c>
      <c r="C144" s="29">
        <v>36</v>
      </c>
      <c r="D144" s="30">
        <v>15</v>
      </c>
      <c r="E144" s="30">
        <v>1</v>
      </c>
      <c r="F144" s="30">
        <v>4</v>
      </c>
      <c r="G144" s="30">
        <v>10</v>
      </c>
      <c r="H144" s="30">
        <v>0</v>
      </c>
      <c r="I144" s="30">
        <v>13</v>
      </c>
      <c r="J144" s="30">
        <v>5</v>
      </c>
      <c r="K144" s="30">
        <v>0</v>
      </c>
      <c r="L144" s="41">
        <v>0</v>
      </c>
      <c r="M144" s="44">
        <f t="shared" si="6"/>
        <v>84</v>
      </c>
    </row>
    <row r="145" spans="1:13" ht="16.5" thickBot="1">
      <c r="A145" s="45">
        <v>18</v>
      </c>
      <c r="B145" s="47" t="s">
        <v>19</v>
      </c>
      <c r="C145" s="29">
        <v>3</v>
      </c>
      <c r="D145" s="30">
        <v>40</v>
      </c>
      <c r="E145" s="30">
        <v>2</v>
      </c>
      <c r="F145" s="30">
        <v>2</v>
      </c>
      <c r="G145" s="30">
        <v>2</v>
      </c>
      <c r="H145" s="30">
        <v>0</v>
      </c>
      <c r="I145" s="30">
        <v>14</v>
      </c>
      <c r="J145" s="30">
        <v>2</v>
      </c>
      <c r="K145" s="30">
        <v>0</v>
      </c>
      <c r="L145" s="41">
        <v>0</v>
      </c>
      <c r="M145" s="44">
        <f t="shared" si="6"/>
        <v>65</v>
      </c>
    </row>
    <row r="146" spans="1:13" ht="16.5" thickBot="1">
      <c r="A146" s="45">
        <v>19</v>
      </c>
      <c r="B146" s="47" t="s">
        <v>20</v>
      </c>
      <c r="C146" s="29">
        <v>51</v>
      </c>
      <c r="D146" s="30">
        <v>47</v>
      </c>
      <c r="E146" s="30">
        <v>5</v>
      </c>
      <c r="F146" s="30">
        <v>7</v>
      </c>
      <c r="G146" s="30">
        <v>13</v>
      </c>
      <c r="H146" s="30">
        <v>2</v>
      </c>
      <c r="I146" s="30">
        <v>45</v>
      </c>
      <c r="J146" s="30">
        <v>14</v>
      </c>
      <c r="K146" s="30">
        <v>0</v>
      </c>
      <c r="L146" s="41">
        <v>0</v>
      </c>
      <c r="M146" s="44">
        <f t="shared" si="6"/>
        <v>184</v>
      </c>
    </row>
    <row r="147" spans="1:13" ht="16.5" thickBot="1">
      <c r="A147" s="45">
        <v>20</v>
      </c>
      <c r="B147" s="47" t="s">
        <v>21</v>
      </c>
      <c r="C147" s="29">
        <v>33</v>
      </c>
      <c r="D147" s="30">
        <v>24</v>
      </c>
      <c r="E147" s="30">
        <v>3</v>
      </c>
      <c r="F147" s="30">
        <v>5</v>
      </c>
      <c r="G147" s="30">
        <v>6</v>
      </c>
      <c r="H147" s="30">
        <v>0</v>
      </c>
      <c r="I147" s="30">
        <v>49</v>
      </c>
      <c r="J147" s="30">
        <v>5</v>
      </c>
      <c r="K147" s="30">
        <v>0</v>
      </c>
      <c r="L147" s="41">
        <v>0</v>
      </c>
      <c r="M147" s="44">
        <f t="shared" si="6"/>
        <v>125</v>
      </c>
    </row>
    <row r="148" spans="1:13" ht="16.5" thickBot="1">
      <c r="A148" s="45">
        <v>21</v>
      </c>
      <c r="B148" s="47" t="s">
        <v>22</v>
      </c>
      <c r="C148" s="29">
        <v>45</v>
      </c>
      <c r="D148" s="30">
        <v>0</v>
      </c>
      <c r="E148" s="30">
        <v>3</v>
      </c>
      <c r="F148" s="30">
        <v>3</v>
      </c>
      <c r="G148" s="30">
        <v>2</v>
      </c>
      <c r="H148" s="30">
        <v>5</v>
      </c>
      <c r="I148" s="30">
        <v>19</v>
      </c>
      <c r="J148" s="30">
        <v>1</v>
      </c>
      <c r="K148" s="30">
        <v>0</v>
      </c>
      <c r="L148" s="41">
        <v>0</v>
      </c>
      <c r="M148" s="44">
        <f t="shared" si="6"/>
        <v>78</v>
      </c>
    </row>
    <row r="149" spans="1:13" ht="16.5" thickBot="1">
      <c r="A149" s="45">
        <v>22</v>
      </c>
      <c r="B149" s="47" t="s">
        <v>23</v>
      </c>
      <c r="C149" s="29">
        <v>40</v>
      </c>
      <c r="D149" s="30">
        <v>5</v>
      </c>
      <c r="E149" s="30">
        <v>2</v>
      </c>
      <c r="F149" s="30">
        <v>6</v>
      </c>
      <c r="G149" s="30">
        <v>7</v>
      </c>
      <c r="H149" s="30">
        <v>1</v>
      </c>
      <c r="I149" s="30">
        <v>26</v>
      </c>
      <c r="J149" s="30">
        <v>2</v>
      </c>
      <c r="K149" s="30">
        <v>0</v>
      </c>
      <c r="L149" s="41">
        <v>0</v>
      </c>
      <c r="M149" s="44">
        <f t="shared" si="6"/>
        <v>89</v>
      </c>
    </row>
    <row r="150" spans="1:13" ht="16.5" thickBot="1">
      <c r="A150" s="123">
        <v>23</v>
      </c>
      <c r="B150" s="86" t="s">
        <v>24</v>
      </c>
      <c r="C150" s="31">
        <v>16</v>
      </c>
      <c r="D150" s="32">
        <v>11</v>
      </c>
      <c r="E150" s="32">
        <v>0</v>
      </c>
      <c r="F150" s="32">
        <v>3</v>
      </c>
      <c r="G150" s="32">
        <v>3</v>
      </c>
      <c r="H150" s="32">
        <v>3</v>
      </c>
      <c r="I150" s="32">
        <v>11</v>
      </c>
      <c r="J150" s="32">
        <v>5</v>
      </c>
      <c r="K150" s="32">
        <v>0</v>
      </c>
      <c r="L150" s="92">
        <v>0</v>
      </c>
      <c r="M150" s="44">
        <f t="shared" si="6"/>
        <v>52</v>
      </c>
    </row>
    <row r="151" spans="1:13" ht="16.5" thickBot="1">
      <c r="A151" s="45">
        <v>24</v>
      </c>
      <c r="B151" s="47" t="s">
        <v>25</v>
      </c>
      <c r="C151" s="29">
        <v>37</v>
      </c>
      <c r="D151" s="30">
        <v>29</v>
      </c>
      <c r="E151" s="30">
        <v>3</v>
      </c>
      <c r="F151" s="30">
        <v>6</v>
      </c>
      <c r="G151" s="30">
        <v>6</v>
      </c>
      <c r="H151" s="30">
        <v>1</v>
      </c>
      <c r="I151" s="30">
        <v>29</v>
      </c>
      <c r="J151" s="30">
        <v>4</v>
      </c>
      <c r="K151" s="30">
        <v>0</v>
      </c>
      <c r="L151" s="41">
        <v>0</v>
      </c>
      <c r="M151" s="44">
        <f t="shared" si="6"/>
        <v>115</v>
      </c>
    </row>
    <row r="152" spans="1:13" ht="16.5" thickBot="1">
      <c r="A152" s="45">
        <v>25</v>
      </c>
      <c r="B152" s="47" t="s">
        <v>26</v>
      </c>
      <c r="C152" s="29">
        <v>36</v>
      </c>
      <c r="D152" s="30">
        <v>75</v>
      </c>
      <c r="E152" s="30">
        <v>12</v>
      </c>
      <c r="F152" s="30">
        <v>6</v>
      </c>
      <c r="G152" s="30">
        <v>12</v>
      </c>
      <c r="H152" s="30">
        <v>2</v>
      </c>
      <c r="I152" s="30">
        <v>45</v>
      </c>
      <c r="J152" s="30">
        <v>10</v>
      </c>
      <c r="K152" s="30">
        <v>0</v>
      </c>
      <c r="L152" s="41">
        <v>0</v>
      </c>
      <c r="M152" s="44">
        <f t="shared" si="6"/>
        <v>198</v>
      </c>
    </row>
    <row r="153" spans="1:13" ht="24" thickBot="1">
      <c r="A153" s="46">
        <v>26</v>
      </c>
      <c r="B153" s="65" t="s">
        <v>51</v>
      </c>
      <c r="C153" s="78">
        <v>11</v>
      </c>
      <c r="D153" s="76">
        <v>16</v>
      </c>
      <c r="E153" s="76">
        <v>0</v>
      </c>
      <c r="F153" s="76">
        <v>0</v>
      </c>
      <c r="G153" s="76">
        <v>2</v>
      </c>
      <c r="H153" s="76">
        <v>4</v>
      </c>
      <c r="I153" s="76">
        <v>13</v>
      </c>
      <c r="J153" s="76">
        <v>3</v>
      </c>
      <c r="K153" s="76">
        <v>2</v>
      </c>
      <c r="L153" s="93">
        <v>0</v>
      </c>
      <c r="M153" s="44">
        <f t="shared" si="6"/>
        <v>51</v>
      </c>
    </row>
    <row r="154" spans="1:13" ht="16.5" thickBot="1">
      <c r="A154" s="124">
        <v>27</v>
      </c>
      <c r="B154" s="50" t="s">
        <v>52</v>
      </c>
      <c r="C154" s="33">
        <v>25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94">
        <v>0</v>
      </c>
      <c r="M154" s="44">
        <f t="shared" si="6"/>
        <v>25</v>
      </c>
    </row>
    <row r="155" spans="1:13" ht="16.5" thickBot="1">
      <c r="A155" s="973" t="s">
        <v>55</v>
      </c>
      <c r="B155" s="974"/>
      <c r="C155" s="75">
        <f aca="true" t="shared" si="7" ref="C155:M155">SUM(C128:C154)</f>
        <v>1098</v>
      </c>
      <c r="D155" s="75">
        <f t="shared" si="7"/>
        <v>674</v>
      </c>
      <c r="E155" s="75">
        <f t="shared" si="7"/>
        <v>100</v>
      </c>
      <c r="F155" s="75">
        <f t="shared" si="7"/>
        <v>149</v>
      </c>
      <c r="G155" s="75">
        <f t="shared" si="7"/>
        <v>239</v>
      </c>
      <c r="H155" s="75">
        <f t="shared" si="7"/>
        <v>49</v>
      </c>
      <c r="I155" s="75">
        <f t="shared" si="7"/>
        <v>892</v>
      </c>
      <c r="J155" s="75">
        <f t="shared" si="7"/>
        <v>165</v>
      </c>
      <c r="K155" s="75">
        <f t="shared" si="7"/>
        <v>4</v>
      </c>
      <c r="L155" s="75">
        <f t="shared" si="7"/>
        <v>0</v>
      </c>
      <c r="M155" s="75">
        <f t="shared" si="7"/>
        <v>3370</v>
      </c>
    </row>
    <row r="156" spans="12:13" ht="16.5" thickBot="1">
      <c r="L156" s="14"/>
      <c r="M156" s="109">
        <f>SUM(C155:L155)</f>
        <v>3370</v>
      </c>
    </row>
    <row r="157" spans="1:13" ht="29.25" customHeight="1">
      <c r="A157" s="963" t="s">
        <v>57</v>
      </c>
      <c r="B157" s="963"/>
      <c r="C157" s="963"/>
      <c r="D157" s="963"/>
      <c r="E157" s="963"/>
      <c r="F157" s="963"/>
      <c r="G157" s="963"/>
      <c r="H157" s="963"/>
      <c r="I157" s="963"/>
      <c r="J157" s="963"/>
      <c r="K157" s="963"/>
      <c r="L157" s="963"/>
      <c r="M157" s="963"/>
    </row>
    <row r="158" spans="1:13" ht="20.25" thickBot="1">
      <c r="A158" s="966" t="s">
        <v>64</v>
      </c>
      <c r="B158" s="966"/>
      <c r="C158" s="9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.75" thickBot="1">
      <c r="A159" s="7" t="s">
        <v>49</v>
      </c>
      <c r="B159" s="8"/>
      <c r="C159" s="10"/>
      <c r="D159" s="2"/>
      <c r="E159" s="2"/>
      <c r="F159" s="3"/>
      <c r="G159" s="1"/>
      <c r="H159" s="1"/>
      <c r="I159" s="1"/>
      <c r="J159" s="2"/>
      <c r="K159" s="2"/>
      <c r="L159" s="3"/>
      <c r="M159" s="3"/>
    </row>
    <row r="160" spans="1:13" ht="16.5" thickBot="1">
      <c r="A160" s="967" t="s">
        <v>40</v>
      </c>
      <c r="B160" s="968"/>
      <c r="C160" s="969" t="s">
        <v>125</v>
      </c>
      <c r="D160" s="969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2.75" customHeight="1">
      <c r="A161" s="904" t="s">
        <v>0</v>
      </c>
      <c r="B161" s="904" t="s">
        <v>1</v>
      </c>
      <c r="C161" s="904" t="s">
        <v>27</v>
      </c>
      <c r="D161" s="904" t="s">
        <v>29</v>
      </c>
      <c r="E161" s="909" t="s">
        <v>28</v>
      </c>
      <c r="F161" s="911"/>
      <c r="G161" s="909" t="s">
        <v>35</v>
      </c>
      <c r="H161" s="910"/>
      <c r="I161" s="911"/>
      <c r="J161" s="904" t="s">
        <v>36</v>
      </c>
      <c r="K161" s="904" t="s">
        <v>37</v>
      </c>
      <c r="L161" s="904" t="s">
        <v>38</v>
      </c>
      <c r="M161" s="904" t="s">
        <v>39</v>
      </c>
    </row>
    <row r="162" spans="1:13" ht="13.5" customHeight="1" thickBot="1">
      <c r="A162" s="905"/>
      <c r="B162" s="905"/>
      <c r="C162" s="905"/>
      <c r="D162" s="905"/>
      <c r="E162" s="912"/>
      <c r="F162" s="914"/>
      <c r="G162" s="912"/>
      <c r="H162" s="913"/>
      <c r="I162" s="914"/>
      <c r="J162" s="905"/>
      <c r="K162" s="905"/>
      <c r="L162" s="905"/>
      <c r="M162" s="905"/>
    </row>
    <row r="163" spans="1:13" ht="12.75">
      <c r="A163" s="905"/>
      <c r="B163" s="905"/>
      <c r="C163" s="905"/>
      <c r="D163" s="905"/>
      <c r="E163" s="904" t="s">
        <v>30</v>
      </c>
      <c r="F163" s="904" t="s">
        <v>31</v>
      </c>
      <c r="G163" s="970" t="s">
        <v>32</v>
      </c>
      <c r="H163" s="970" t="s">
        <v>33</v>
      </c>
      <c r="I163" s="970" t="s">
        <v>34</v>
      </c>
      <c r="J163" s="905"/>
      <c r="K163" s="905"/>
      <c r="L163" s="905"/>
      <c r="M163" s="905"/>
    </row>
    <row r="164" spans="1:13" ht="12.75">
      <c r="A164" s="905"/>
      <c r="B164" s="905"/>
      <c r="C164" s="905"/>
      <c r="D164" s="905"/>
      <c r="E164" s="905"/>
      <c r="F164" s="905"/>
      <c r="G164" s="971"/>
      <c r="H164" s="971"/>
      <c r="I164" s="971"/>
      <c r="J164" s="905"/>
      <c r="K164" s="905"/>
      <c r="L164" s="905"/>
      <c r="M164" s="905"/>
    </row>
    <row r="165" spans="1:13" ht="13.5" thickBot="1">
      <c r="A165" s="906"/>
      <c r="B165" s="906"/>
      <c r="C165" s="906"/>
      <c r="D165" s="906"/>
      <c r="E165" s="906"/>
      <c r="F165" s="906"/>
      <c r="G165" s="972"/>
      <c r="H165" s="972"/>
      <c r="I165" s="972"/>
      <c r="J165" s="906"/>
      <c r="K165" s="906"/>
      <c r="L165" s="906"/>
      <c r="M165" s="906"/>
    </row>
    <row r="166" spans="1:14" ht="15">
      <c r="A166" s="192">
        <v>1</v>
      </c>
      <c r="B166" s="162" t="s">
        <v>2</v>
      </c>
      <c r="C166" s="163">
        <v>71</v>
      </c>
      <c r="D166" s="163">
        <v>192</v>
      </c>
      <c r="E166" s="163">
        <v>15</v>
      </c>
      <c r="F166" s="163">
        <v>11</v>
      </c>
      <c r="G166" s="163">
        <v>41</v>
      </c>
      <c r="H166" s="163">
        <v>0</v>
      </c>
      <c r="I166" s="163">
        <v>109</v>
      </c>
      <c r="J166" s="163">
        <v>17</v>
      </c>
      <c r="K166" s="163">
        <v>0</v>
      </c>
      <c r="L166" s="163">
        <v>0</v>
      </c>
      <c r="M166" s="182">
        <v>456</v>
      </c>
      <c r="N166" s="176" t="s">
        <v>60</v>
      </c>
    </row>
    <row r="167" spans="1:14" ht="15">
      <c r="A167" s="45"/>
      <c r="B167" s="164"/>
      <c r="C167" s="165">
        <v>71</v>
      </c>
      <c r="D167" s="165">
        <v>194</v>
      </c>
      <c r="E167" s="165">
        <v>15</v>
      </c>
      <c r="F167" s="165">
        <v>11</v>
      </c>
      <c r="G167" s="165">
        <v>41</v>
      </c>
      <c r="H167" s="165">
        <v>0</v>
      </c>
      <c r="I167" s="165">
        <v>108</v>
      </c>
      <c r="J167" s="165">
        <v>17</v>
      </c>
      <c r="K167" s="165">
        <v>0</v>
      </c>
      <c r="L167" s="165">
        <v>0</v>
      </c>
      <c r="M167" s="183">
        <v>457</v>
      </c>
      <c r="N167" s="177" t="s">
        <v>61</v>
      </c>
    </row>
    <row r="168" spans="1:14" ht="15.75" thickBot="1">
      <c r="A168" s="193"/>
      <c r="B168" s="251"/>
      <c r="C168" s="252">
        <f>C166/C167</f>
        <v>1</v>
      </c>
      <c r="D168" s="252">
        <f>D166/D167</f>
        <v>0.9896907216494846</v>
      </c>
      <c r="E168" s="252">
        <f>E167/E166</f>
        <v>1</v>
      </c>
      <c r="F168" s="252">
        <f>F167/F166</f>
        <v>1</v>
      </c>
      <c r="G168" s="252">
        <f>G167/G166</f>
        <v>1</v>
      </c>
      <c r="H168" s="252">
        <v>1</v>
      </c>
      <c r="I168" s="252">
        <f>I167/I166</f>
        <v>0.9908256880733946</v>
      </c>
      <c r="J168" s="252">
        <v>1</v>
      </c>
      <c r="K168" s="252">
        <v>1</v>
      </c>
      <c r="L168" s="252">
        <v>1</v>
      </c>
      <c r="M168" s="253">
        <f>M166/M167</f>
        <v>0.9978118161925602</v>
      </c>
      <c r="N168" s="178" t="s">
        <v>62</v>
      </c>
    </row>
    <row r="169" spans="1:14" ht="15">
      <c r="A169" s="194">
        <v>2</v>
      </c>
      <c r="B169" s="248" t="s">
        <v>3</v>
      </c>
      <c r="C169" s="249">
        <v>97</v>
      </c>
      <c r="D169" s="249">
        <v>171</v>
      </c>
      <c r="E169" s="249">
        <v>18</v>
      </c>
      <c r="F169" s="249">
        <v>12</v>
      </c>
      <c r="G169" s="249">
        <v>16</v>
      </c>
      <c r="H169" s="249">
        <v>0</v>
      </c>
      <c r="I169" s="249">
        <v>79</v>
      </c>
      <c r="J169" s="249">
        <v>20</v>
      </c>
      <c r="K169" s="249">
        <v>3</v>
      </c>
      <c r="L169" s="249">
        <v>0</v>
      </c>
      <c r="M169" s="250">
        <v>416</v>
      </c>
      <c r="N169" s="176" t="s">
        <v>60</v>
      </c>
    </row>
    <row r="170" spans="1:14" ht="15">
      <c r="A170" s="45"/>
      <c r="B170" s="164"/>
      <c r="C170" s="165">
        <v>97</v>
      </c>
      <c r="D170" s="165">
        <v>172</v>
      </c>
      <c r="E170" s="165">
        <v>18</v>
      </c>
      <c r="F170" s="165">
        <v>12</v>
      </c>
      <c r="G170" s="165">
        <v>16</v>
      </c>
      <c r="H170" s="165">
        <v>0</v>
      </c>
      <c r="I170" s="165">
        <v>79</v>
      </c>
      <c r="J170" s="165">
        <v>20</v>
      </c>
      <c r="K170" s="165">
        <v>3</v>
      </c>
      <c r="L170" s="165">
        <v>0</v>
      </c>
      <c r="M170" s="183">
        <v>416</v>
      </c>
      <c r="N170" s="177" t="s">
        <v>61</v>
      </c>
    </row>
    <row r="171" spans="1:14" ht="15.75" thickBot="1">
      <c r="A171" s="188"/>
      <c r="B171" s="254"/>
      <c r="C171" s="255">
        <f>C170/C169</f>
        <v>1</v>
      </c>
      <c r="D171" s="255">
        <f>D169/D170</f>
        <v>0.9941860465116279</v>
      </c>
      <c r="E171" s="255">
        <f aca="true" t="shared" si="8" ref="E171:J171">E169/E170</f>
        <v>1</v>
      </c>
      <c r="F171" s="255">
        <f t="shared" si="8"/>
        <v>1</v>
      </c>
      <c r="G171" s="255">
        <v>1</v>
      </c>
      <c r="H171" s="255">
        <v>1</v>
      </c>
      <c r="I171" s="255">
        <f t="shared" si="8"/>
        <v>1</v>
      </c>
      <c r="J171" s="255">
        <f t="shared" si="8"/>
        <v>1</v>
      </c>
      <c r="K171" s="255">
        <f>K170/K169</f>
        <v>1</v>
      </c>
      <c r="L171" s="255" t="e">
        <f>L169/L170</f>
        <v>#DIV/0!</v>
      </c>
      <c r="M171" s="256">
        <f>M170/M169</f>
        <v>1</v>
      </c>
      <c r="N171" s="178" t="s">
        <v>62</v>
      </c>
    </row>
    <row r="172" spans="1:14" ht="15">
      <c r="A172" s="192">
        <v>3</v>
      </c>
      <c r="B172" s="162" t="s">
        <v>4</v>
      </c>
      <c r="C172" s="163">
        <v>320</v>
      </c>
      <c r="D172" s="163">
        <v>189</v>
      </c>
      <c r="E172" s="163">
        <v>24</v>
      </c>
      <c r="F172" s="163">
        <v>49</v>
      </c>
      <c r="G172" s="163">
        <v>74</v>
      </c>
      <c r="H172" s="163">
        <v>14</v>
      </c>
      <c r="I172" s="163">
        <v>377</v>
      </c>
      <c r="J172" s="163">
        <v>42</v>
      </c>
      <c r="K172" s="163">
        <v>1</v>
      </c>
      <c r="L172" s="163">
        <v>0</v>
      </c>
      <c r="M172" s="182">
        <v>1090</v>
      </c>
      <c r="N172" s="176" t="s">
        <v>60</v>
      </c>
    </row>
    <row r="173" spans="1:14" ht="15">
      <c r="A173" s="45"/>
      <c r="B173" s="164"/>
      <c r="C173" s="165">
        <v>318</v>
      </c>
      <c r="D173" s="165">
        <v>192</v>
      </c>
      <c r="E173" s="165">
        <v>24</v>
      </c>
      <c r="F173" s="165">
        <v>49</v>
      </c>
      <c r="G173" s="165">
        <v>76</v>
      </c>
      <c r="H173" s="165">
        <v>14</v>
      </c>
      <c r="I173" s="165">
        <v>376</v>
      </c>
      <c r="J173" s="165">
        <v>45</v>
      </c>
      <c r="K173" s="165">
        <v>0</v>
      </c>
      <c r="L173" s="165">
        <v>0</v>
      </c>
      <c r="M173" s="183">
        <v>1094</v>
      </c>
      <c r="N173" s="177" t="s">
        <v>61</v>
      </c>
    </row>
    <row r="174" spans="1:14" ht="15.75" thickBot="1">
      <c r="A174" s="193"/>
      <c r="B174" s="251"/>
      <c r="C174" s="252">
        <f>C173/C172</f>
        <v>0.99375</v>
      </c>
      <c r="D174" s="252">
        <f>D172/D173</f>
        <v>0.984375</v>
      </c>
      <c r="E174" s="252">
        <f>E173/E172</f>
        <v>1</v>
      </c>
      <c r="F174" s="252">
        <f>F172/F173</f>
        <v>1</v>
      </c>
      <c r="G174" s="252">
        <f>G172/G173</f>
        <v>0.9736842105263158</v>
      </c>
      <c r="H174" s="252">
        <f>H173/H172</f>
        <v>1</v>
      </c>
      <c r="I174" s="252">
        <f>I173/I172</f>
        <v>0.9973474801061007</v>
      </c>
      <c r="J174" s="252">
        <f>J172/J173</f>
        <v>0.9333333333333333</v>
      </c>
      <c r="K174" s="252">
        <f>K173/K172</f>
        <v>0</v>
      </c>
      <c r="L174" s="252">
        <v>1</v>
      </c>
      <c r="M174" s="253">
        <f>M172/M173</f>
        <v>0.9963436928702011</v>
      </c>
      <c r="N174" s="178" t="s">
        <v>62</v>
      </c>
    </row>
    <row r="175" spans="1:14" ht="15">
      <c r="A175" s="194">
        <v>4</v>
      </c>
      <c r="B175" s="248" t="s">
        <v>5</v>
      </c>
      <c r="C175" s="249">
        <v>265</v>
      </c>
      <c r="D175" s="249">
        <v>52</v>
      </c>
      <c r="E175" s="249">
        <v>33</v>
      </c>
      <c r="F175" s="249">
        <v>32</v>
      </c>
      <c r="G175" s="249">
        <v>51</v>
      </c>
      <c r="H175" s="249">
        <v>5</v>
      </c>
      <c r="I175" s="249">
        <v>201</v>
      </c>
      <c r="J175" s="249">
        <v>25</v>
      </c>
      <c r="K175" s="249">
        <v>1</v>
      </c>
      <c r="L175" s="249">
        <v>0</v>
      </c>
      <c r="M175" s="250">
        <v>665</v>
      </c>
      <c r="N175" s="176" t="s">
        <v>60</v>
      </c>
    </row>
    <row r="176" spans="1:14" ht="15">
      <c r="A176" s="45"/>
      <c r="B176" s="164"/>
      <c r="C176" s="165">
        <v>268</v>
      </c>
      <c r="D176" s="165">
        <v>52</v>
      </c>
      <c r="E176" s="165">
        <v>33</v>
      </c>
      <c r="F176" s="165">
        <v>32</v>
      </c>
      <c r="G176" s="165">
        <v>51</v>
      </c>
      <c r="H176" s="165">
        <v>5</v>
      </c>
      <c r="I176" s="165">
        <v>201</v>
      </c>
      <c r="J176" s="165">
        <v>25</v>
      </c>
      <c r="K176" s="165">
        <v>1</v>
      </c>
      <c r="L176" s="165">
        <v>0</v>
      </c>
      <c r="M176" s="183">
        <v>668</v>
      </c>
      <c r="N176" s="177" t="s">
        <v>61</v>
      </c>
    </row>
    <row r="177" spans="1:14" ht="15.75" thickBot="1">
      <c r="A177" s="188"/>
      <c r="B177" s="254"/>
      <c r="C177" s="255">
        <f>C175/C176</f>
        <v>0.9888059701492538</v>
      </c>
      <c r="D177" s="255">
        <f>D175/D176</f>
        <v>1</v>
      </c>
      <c r="E177" s="255">
        <f aca="true" t="shared" si="9" ref="E177:K177">E176/E175</f>
        <v>1</v>
      </c>
      <c r="F177" s="255">
        <f t="shared" si="9"/>
        <v>1</v>
      </c>
      <c r="G177" s="255">
        <f t="shared" si="9"/>
        <v>1</v>
      </c>
      <c r="H177" s="255">
        <f t="shared" si="9"/>
        <v>1</v>
      </c>
      <c r="I177" s="255">
        <f t="shared" si="9"/>
        <v>1</v>
      </c>
      <c r="J177" s="255">
        <f t="shared" si="9"/>
        <v>1</v>
      </c>
      <c r="K177" s="255">
        <f t="shared" si="9"/>
        <v>1</v>
      </c>
      <c r="L177" s="255" t="e">
        <f>L175/L176</f>
        <v>#DIV/0!</v>
      </c>
      <c r="M177" s="256">
        <f>M175/M176</f>
        <v>0.9955089820359282</v>
      </c>
      <c r="N177" s="178" t="s">
        <v>62</v>
      </c>
    </row>
    <row r="178" spans="1:14" ht="15">
      <c r="A178" s="192">
        <v>5</v>
      </c>
      <c r="B178" s="162" t="s">
        <v>6</v>
      </c>
      <c r="C178" s="163">
        <v>236</v>
      </c>
      <c r="D178" s="163">
        <v>50</v>
      </c>
      <c r="E178" s="163">
        <v>15</v>
      </c>
      <c r="F178" s="163">
        <v>12</v>
      </c>
      <c r="G178" s="163">
        <v>54</v>
      </c>
      <c r="H178" s="163">
        <v>2</v>
      </c>
      <c r="I178" s="163">
        <v>114</v>
      </c>
      <c r="J178" s="163">
        <v>16</v>
      </c>
      <c r="K178" s="163">
        <v>1</v>
      </c>
      <c r="L178" s="163">
        <v>0</v>
      </c>
      <c r="M178" s="182">
        <v>500</v>
      </c>
      <c r="N178" s="176" t="s">
        <v>60</v>
      </c>
    </row>
    <row r="179" spans="1:14" ht="15">
      <c r="A179" s="45"/>
      <c r="B179" s="164"/>
      <c r="C179" s="165">
        <v>236</v>
      </c>
      <c r="D179" s="165">
        <v>50</v>
      </c>
      <c r="E179" s="165">
        <v>15</v>
      </c>
      <c r="F179" s="165">
        <v>12</v>
      </c>
      <c r="G179" s="165">
        <v>54</v>
      </c>
      <c r="H179" s="165">
        <v>2</v>
      </c>
      <c r="I179" s="165">
        <v>115</v>
      </c>
      <c r="J179" s="165">
        <v>15</v>
      </c>
      <c r="K179" s="165">
        <v>1</v>
      </c>
      <c r="L179" s="165">
        <v>0</v>
      </c>
      <c r="M179" s="183">
        <v>500</v>
      </c>
      <c r="N179" s="177" t="s">
        <v>61</v>
      </c>
    </row>
    <row r="180" spans="1:14" ht="15.75" thickBot="1">
      <c r="A180" s="193"/>
      <c r="B180" s="251"/>
      <c r="C180" s="252">
        <f>C179/C178</f>
        <v>1</v>
      </c>
      <c r="D180" s="252">
        <f>D178/D179</f>
        <v>1</v>
      </c>
      <c r="E180" s="252">
        <f aca="true" t="shared" si="10" ref="E180:J180">E179/E178</f>
        <v>1</v>
      </c>
      <c r="F180" s="252">
        <f t="shared" si="10"/>
        <v>1</v>
      </c>
      <c r="G180" s="252">
        <f>G179/G178</f>
        <v>1</v>
      </c>
      <c r="H180" s="252">
        <f t="shared" si="10"/>
        <v>1</v>
      </c>
      <c r="I180" s="252">
        <f>I179/I178</f>
        <v>1.0087719298245614</v>
      </c>
      <c r="J180" s="252">
        <f t="shared" si="10"/>
        <v>0.9375</v>
      </c>
      <c r="K180" s="252">
        <f>K179/K178</f>
        <v>1</v>
      </c>
      <c r="L180" s="252" t="e">
        <f>L178/L179</f>
        <v>#DIV/0!</v>
      </c>
      <c r="M180" s="253">
        <f>M179/M178</f>
        <v>1</v>
      </c>
      <c r="N180" s="178" t="s">
        <v>62</v>
      </c>
    </row>
    <row r="181" spans="1:14" ht="15">
      <c r="A181" s="194">
        <v>6</v>
      </c>
      <c r="B181" s="248" t="s">
        <v>7</v>
      </c>
      <c r="C181" s="249">
        <v>311</v>
      </c>
      <c r="D181" s="249">
        <v>18</v>
      </c>
      <c r="E181" s="249">
        <v>2</v>
      </c>
      <c r="F181" s="249">
        <v>8</v>
      </c>
      <c r="G181" s="249">
        <v>30</v>
      </c>
      <c r="H181" s="249">
        <v>4</v>
      </c>
      <c r="I181" s="249">
        <v>123</v>
      </c>
      <c r="J181" s="249">
        <v>41</v>
      </c>
      <c r="K181" s="249">
        <v>0</v>
      </c>
      <c r="L181" s="249">
        <v>0</v>
      </c>
      <c r="M181" s="250">
        <v>537</v>
      </c>
      <c r="N181" s="176" t="s">
        <v>60</v>
      </c>
    </row>
    <row r="182" spans="1:14" ht="15">
      <c r="A182" s="45"/>
      <c r="B182" s="164"/>
      <c r="C182" s="165">
        <v>311</v>
      </c>
      <c r="D182" s="165">
        <v>18</v>
      </c>
      <c r="E182" s="165">
        <v>2</v>
      </c>
      <c r="F182" s="165">
        <v>8</v>
      </c>
      <c r="G182" s="165">
        <v>30</v>
      </c>
      <c r="H182" s="165">
        <v>4</v>
      </c>
      <c r="I182" s="165">
        <v>123</v>
      </c>
      <c r="J182" s="165">
        <v>41</v>
      </c>
      <c r="K182" s="165">
        <v>0</v>
      </c>
      <c r="L182" s="165">
        <v>0</v>
      </c>
      <c r="M182" s="183">
        <v>537</v>
      </c>
      <c r="N182" s="177" t="s">
        <v>61</v>
      </c>
    </row>
    <row r="183" spans="1:14" ht="15.75" thickBot="1">
      <c r="A183" s="188"/>
      <c r="B183" s="254"/>
      <c r="C183" s="255">
        <f>C182/C181</f>
        <v>1</v>
      </c>
      <c r="D183" s="255">
        <f>D181/D182</f>
        <v>1</v>
      </c>
      <c r="E183" s="255">
        <f>E182/E181</f>
        <v>1</v>
      </c>
      <c r="F183" s="255">
        <f>F182/F181</f>
        <v>1</v>
      </c>
      <c r="G183" s="255">
        <f>G182/G181</f>
        <v>1</v>
      </c>
      <c r="H183" s="255">
        <f>H182/H181</f>
        <v>1</v>
      </c>
      <c r="I183" s="255">
        <f>I182/I181</f>
        <v>1</v>
      </c>
      <c r="J183" s="255">
        <f>J181/J182</f>
        <v>1</v>
      </c>
      <c r="K183" s="255">
        <v>1</v>
      </c>
      <c r="L183" s="255">
        <v>1</v>
      </c>
      <c r="M183" s="256">
        <f>M182/M181</f>
        <v>1</v>
      </c>
      <c r="N183" s="178" t="s">
        <v>62</v>
      </c>
    </row>
    <row r="184" spans="1:14" ht="15">
      <c r="A184" s="192">
        <v>7</v>
      </c>
      <c r="B184" s="162" t="s">
        <v>8</v>
      </c>
      <c r="C184" s="163">
        <v>119</v>
      </c>
      <c r="D184" s="163">
        <v>173</v>
      </c>
      <c r="E184" s="163">
        <v>19</v>
      </c>
      <c r="F184" s="163">
        <v>20</v>
      </c>
      <c r="G184" s="163">
        <v>60</v>
      </c>
      <c r="H184" s="163">
        <v>4</v>
      </c>
      <c r="I184" s="163">
        <v>199</v>
      </c>
      <c r="J184" s="163">
        <v>39</v>
      </c>
      <c r="K184" s="163">
        <v>4</v>
      </c>
      <c r="L184" s="163">
        <v>0</v>
      </c>
      <c r="M184" s="182">
        <v>637</v>
      </c>
      <c r="N184" s="176" t="s">
        <v>60</v>
      </c>
    </row>
    <row r="185" spans="1:14" ht="15">
      <c r="A185" s="45"/>
      <c r="B185" s="164"/>
      <c r="C185" s="165">
        <v>120</v>
      </c>
      <c r="D185" s="165">
        <v>171</v>
      </c>
      <c r="E185" s="165">
        <v>19</v>
      </c>
      <c r="F185" s="165">
        <v>20</v>
      </c>
      <c r="G185" s="165">
        <v>61</v>
      </c>
      <c r="H185" s="165">
        <v>4</v>
      </c>
      <c r="I185" s="165">
        <v>199</v>
      </c>
      <c r="J185" s="165">
        <v>39</v>
      </c>
      <c r="K185" s="165">
        <v>4</v>
      </c>
      <c r="L185" s="165">
        <v>0</v>
      </c>
      <c r="M185" s="183">
        <v>637</v>
      </c>
      <c r="N185" s="177" t="s">
        <v>61</v>
      </c>
    </row>
    <row r="186" spans="1:14" ht="15.75" thickBot="1">
      <c r="A186" s="193"/>
      <c r="B186" s="251"/>
      <c r="C186" s="252">
        <f>C184/C185</f>
        <v>0.9916666666666667</v>
      </c>
      <c r="D186" s="252">
        <f>D185/D184</f>
        <v>0.9884393063583815</v>
      </c>
      <c r="E186" s="252">
        <f>E185/E184</f>
        <v>1</v>
      </c>
      <c r="F186" s="252">
        <f>F184/F185</f>
        <v>1</v>
      </c>
      <c r="G186" s="252">
        <f>G184/G185</f>
        <v>0.9836065573770492</v>
      </c>
      <c r="H186" s="252">
        <f>H185/H184</f>
        <v>1</v>
      </c>
      <c r="I186" s="252">
        <f>I185/I184</f>
        <v>1</v>
      </c>
      <c r="J186" s="252">
        <f>J184/J185</f>
        <v>1</v>
      </c>
      <c r="K186" s="252">
        <f>K185/K184</f>
        <v>1</v>
      </c>
      <c r="L186" s="252" t="e">
        <f>L184/L185</f>
        <v>#DIV/0!</v>
      </c>
      <c r="M186" s="253">
        <f>M185/M184</f>
        <v>1</v>
      </c>
      <c r="N186" s="178" t="s">
        <v>62</v>
      </c>
    </row>
    <row r="187" spans="1:14" ht="15">
      <c r="A187" s="194">
        <v>8</v>
      </c>
      <c r="B187" s="248" t="s">
        <v>9</v>
      </c>
      <c r="C187" s="249">
        <v>213</v>
      </c>
      <c r="D187" s="249">
        <v>18</v>
      </c>
      <c r="E187" s="249">
        <v>14</v>
      </c>
      <c r="F187" s="249">
        <v>6</v>
      </c>
      <c r="G187" s="249">
        <v>36</v>
      </c>
      <c r="H187" s="249">
        <v>33</v>
      </c>
      <c r="I187" s="249">
        <v>63</v>
      </c>
      <c r="J187" s="249">
        <v>22</v>
      </c>
      <c r="K187" s="249">
        <v>3</v>
      </c>
      <c r="L187" s="249">
        <v>0</v>
      </c>
      <c r="M187" s="250">
        <v>408</v>
      </c>
      <c r="N187" s="176" t="s">
        <v>60</v>
      </c>
    </row>
    <row r="188" spans="1:14" ht="15">
      <c r="A188" s="45"/>
      <c r="B188" s="164"/>
      <c r="C188" s="165">
        <v>213</v>
      </c>
      <c r="D188" s="165">
        <v>18</v>
      </c>
      <c r="E188" s="165">
        <v>14</v>
      </c>
      <c r="F188" s="165">
        <v>6</v>
      </c>
      <c r="G188" s="165">
        <v>36</v>
      </c>
      <c r="H188" s="165">
        <v>33</v>
      </c>
      <c r="I188" s="165">
        <v>63</v>
      </c>
      <c r="J188" s="165">
        <v>22</v>
      </c>
      <c r="K188" s="165">
        <v>3</v>
      </c>
      <c r="L188" s="165">
        <v>0</v>
      </c>
      <c r="M188" s="183">
        <v>408</v>
      </c>
      <c r="N188" s="177" t="s">
        <v>61</v>
      </c>
    </row>
    <row r="189" spans="1:14" ht="15.75" thickBot="1">
      <c r="A189" s="188"/>
      <c r="B189" s="254"/>
      <c r="C189" s="255">
        <f>C187/C188</f>
        <v>1</v>
      </c>
      <c r="D189" s="255">
        <f>D187/D188</f>
        <v>1</v>
      </c>
      <c r="E189" s="255">
        <f>E187/E188</f>
        <v>1</v>
      </c>
      <c r="F189" s="255">
        <v>1</v>
      </c>
      <c r="G189" s="255">
        <f>G187/G188</f>
        <v>1</v>
      </c>
      <c r="H189" s="255">
        <f>H187/H188</f>
        <v>1</v>
      </c>
      <c r="I189" s="255">
        <f>I188/I187</f>
        <v>1</v>
      </c>
      <c r="J189" s="255">
        <v>1</v>
      </c>
      <c r="K189" s="255">
        <f>K188/K187</f>
        <v>1</v>
      </c>
      <c r="L189" s="255" t="e">
        <f>L187/L188</f>
        <v>#DIV/0!</v>
      </c>
      <c r="M189" s="257">
        <f>M187/M188</f>
        <v>1</v>
      </c>
      <c r="N189" s="178" t="s">
        <v>62</v>
      </c>
    </row>
    <row r="190" spans="1:14" ht="15">
      <c r="A190" s="192">
        <v>9</v>
      </c>
      <c r="B190" s="162" t="s">
        <v>10</v>
      </c>
      <c r="C190" s="163">
        <v>122</v>
      </c>
      <c r="D190" s="163">
        <v>236</v>
      </c>
      <c r="E190" s="163">
        <v>22</v>
      </c>
      <c r="F190" s="163">
        <v>24</v>
      </c>
      <c r="G190" s="163">
        <v>28</v>
      </c>
      <c r="H190" s="163">
        <v>12</v>
      </c>
      <c r="I190" s="163">
        <v>171</v>
      </c>
      <c r="J190" s="163">
        <v>24</v>
      </c>
      <c r="K190" s="163">
        <v>9</v>
      </c>
      <c r="L190" s="163">
        <v>0</v>
      </c>
      <c r="M190" s="182">
        <v>648</v>
      </c>
      <c r="N190" s="176" t="s">
        <v>60</v>
      </c>
    </row>
    <row r="191" spans="1:14" ht="15">
      <c r="A191" s="45"/>
      <c r="B191" s="164"/>
      <c r="C191" s="165">
        <v>128</v>
      </c>
      <c r="D191" s="165">
        <v>225</v>
      </c>
      <c r="E191" s="165">
        <v>24</v>
      </c>
      <c r="F191" s="165">
        <v>24</v>
      </c>
      <c r="G191" s="165">
        <v>28</v>
      </c>
      <c r="H191" s="165">
        <v>11</v>
      </c>
      <c r="I191" s="165">
        <v>175</v>
      </c>
      <c r="J191" s="165">
        <v>29</v>
      </c>
      <c r="K191" s="165">
        <v>8</v>
      </c>
      <c r="L191" s="165">
        <v>0</v>
      </c>
      <c r="M191" s="183">
        <v>652</v>
      </c>
      <c r="N191" s="177" t="s">
        <v>61</v>
      </c>
    </row>
    <row r="192" spans="1:14" ht="15.75" thickBot="1">
      <c r="A192" s="193"/>
      <c r="B192" s="251"/>
      <c r="C192" s="252">
        <f>C190/C191</f>
        <v>0.953125</v>
      </c>
      <c r="D192" s="252">
        <f>D191/D190</f>
        <v>0.9533898305084746</v>
      </c>
      <c r="E192" s="252">
        <f>E190/E191</f>
        <v>0.9166666666666666</v>
      </c>
      <c r="F192" s="252">
        <f>F191/F190</f>
        <v>1</v>
      </c>
      <c r="G192" s="252">
        <f>G191/G190</f>
        <v>1</v>
      </c>
      <c r="H192" s="252">
        <f>H191/H190</f>
        <v>0.9166666666666666</v>
      </c>
      <c r="I192" s="252">
        <f>I190/I191</f>
        <v>0.9771428571428571</v>
      </c>
      <c r="J192" s="252">
        <f>J190/J191</f>
        <v>0.8275862068965517</v>
      </c>
      <c r="K192" s="252">
        <f>K191/K190</f>
        <v>0.8888888888888888</v>
      </c>
      <c r="L192" s="252" t="e">
        <f>L190/L191</f>
        <v>#DIV/0!</v>
      </c>
      <c r="M192" s="253">
        <f>M190/M191</f>
        <v>0.9938650306748467</v>
      </c>
      <c r="N192" s="178" t="s">
        <v>62</v>
      </c>
    </row>
    <row r="193" spans="1:14" ht="15">
      <c r="A193" s="194">
        <v>10</v>
      </c>
      <c r="B193" s="248" t="s">
        <v>11</v>
      </c>
      <c r="C193" s="249">
        <v>46</v>
      </c>
      <c r="D193" s="249">
        <v>225</v>
      </c>
      <c r="E193" s="249">
        <v>11</v>
      </c>
      <c r="F193" s="249">
        <v>14</v>
      </c>
      <c r="G193" s="249">
        <v>47</v>
      </c>
      <c r="H193" s="249">
        <v>0</v>
      </c>
      <c r="I193" s="249">
        <v>102</v>
      </c>
      <c r="J193" s="249">
        <v>18</v>
      </c>
      <c r="K193" s="249">
        <v>0</v>
      </c>
      <c r="L193" s="249">
        <v>0</v>
      </c>
      <c r="M193" s="250">
        <v>463</v>
      </c>
      <c r="N193" s="176" t="s">
        <v>60</v>
      </c>
    </row>
    <row r="194" spans="1:14" ht="15">
      <c r="A194" s="45"/>
      <c r="B194" s="164"/>
      <c r="C194" s="165">
        <v>46</v>
      </c>
      <c r="D194" s="165">
        <v>226</v>
      </c>
      <c r="E194" s="165">
        <v>11</v>
      </c>
      <c r="F194" s="165">
        <v>14</v>
      </c>
      <c r="G194" s="165">
        <v>45</v>
      </c>
      <c r="H194" s="165">
        <v>0</v>
      </c>
      <c r="I194" s="165">
        <v>104</v>
      </c>
      <c r="J194" s="165">
        <v>18</v>
      </c>
      <c r="K194" s="165">
        <v>0</v>
      </c>
      <c r="L194" s="165">
        <v>0</v>
      </c>
      <c r="M194" s="183">
        <v>464</v>
      </c>
      <c r="N194" s="177" t="s">
        <v>61</v>
      </c>
    </row>
    <row r="195" spans="1:14" ht="15.75" thickBot="1">
      <c r="A195" s="188"/>
      <c r="B195" s="254"/>
      <c r="C195" s="255">
        <f>C193/C194</f>
        <v>1</v>
      </c>
      <c r="D195" s="255">
        <f>D193/D194</f>
        <v>0.995575221238938</v>
      </c>
      <c r="E195" s="255">
        <f>E193/E194</f>
        <v>1</v>
      </c>
      <c r="F195" s="255">
        <f>F193/F194</f>
        <v>1</v>
      </c>
      <c r="G195" s="255">
        <f>G194/G193</f>
        <v>0.9574468085106383</v>
      </c>
      <c r="H195" s="255">
        <v>1</v>
      </c>
      <c r="I195" s="255">
        <f>I193/I194</f>
        <v>0.9807692307692307</v>
      </c>
      <c r="J195" s="255">
        <f>J194/J193</f>
        <v>1</v>
      </c>
      <c r="K195" s="255">
        <v>1</v>
      </c>
      <c r="L195" s="255">
        <v>1</v>
      </c>
      <c r="M195" s="256">
        <f>M193/M194</f>
        <v>0.9978448275862069</v>
      </c>
      <c r="N195" s="178" t="s">
        <v>62</v>
      </c>
    </row>
    <row r="196" spans="1:14" ht="15">
      <c r="A196" s="192">
        <v>11</v>
      </c>
      <c r="B196" s="162" t="s">
        <v>12</v>
      </c>
      <c r="C196" s="163">
        <v>10</v>
      </c>
      <c r="D196" s="163">
        <v>82</v>
      </c>
      <c r="E196" s="163">
        <v>11</v>
      </c>
      <c r="F196" s="163">
        <v>6</v>
      </c>
      <c r="G196" s="163">
        <v>15</v>
      </c>
      <c r="H196" s="163">
        <v>6</v>
      </c>
      <c r="I196" s="163">
        <v>74</v>
      </c>
      <c r="J196" s="163">
        <v>10</v>
      </c>
      <c r="K196" s="163">
        <v>2</v>
      </c>
      <c r="L196" s="163">
        <v>0</v>
      </c>
      <c r="M196" s="182">
        <v>216</v>
      </c>
      <c r="N196" s="176" t="s">
        <v>60</v>
      </c>
    </row>
    <row r="197" spans="1:14" ht="15">
      <c r="A197" s="45"/>
      <c r="B197" s="164"/>
      <c r="C197" s="165">
        <v>0</v>
      </c>
      <c r="D197" s="165">
        <v>79</v>
      </c>
      <c r="E197" s="165">
        <v>11</v>
      </c>
      <c r="F197" s="165">
        <v>6</v>
      </c>
      <c r="G197" s="165">
        <v>16</v>
      </c>
      <c r="H197" s="165">
        <v>6</v>
      </c>
      <c r="I197" s="165">
        <v>74</v>
      </c>
      <c r="J197" s="165">
        <v>10</v>
      </c>
      <c r="K197" s="165">
        <v>2</v>
      </c>
      <c r="L197" s="165">
        <v>0</v>
      </c>
      <c r="M197" s="183">
        <v>216</v>
      </c>
      <c r="N197" s="177" t="s">
        <v>61</v>
      </c>
    </row>
    <row r="198" spans="1:14" ht="15.75" thickBot="1">
      <c r="A198" s="193"/>
      <c r="B198" s="251"/>
      <c r="C198" s="252" t="e">
        <f>C196/C197</f>
        <v>#DIV/0!</v>
      </c>
      <c r="D198" s="252">
        <f>D197/D196</f>
        <v>0.9634146341463414</v>
      </c>
      <c r="E198" s="252">
        <f aca="true" t="shared" si="11" ref="E198:J198">E196/E197</f>
        <v>1</v>
      </c>
      <c r="F198" s="252">
        <f t="shared" si="11"/>
        <v>1</v>
      </c>
      <c r="G198" s="252">
        <f t="shared" si="11"/>
        <v>0.9375</v>
      </c>
      <c r="H198" s="252">
        <f t="shared" si="11"/>
        <v>1</v>
      </c>
      <c r="I198" s="252">
        <f t="shared" si="11"/>
        <v>1</v>
      </c>
      <c r="J198" s="252">
        <f t="shared" si="11"/>
        <v>1</v>
      </c>
      <c r="K198" s="252">
        <f>K197/K196</f>
        <v>1</v>
      </c>
      <c r="L198" s="252" t="e">
        <f>L196/L197</f>
        <v>#DIV/0!</v>
      </c>
      <c r="M198" s="253">
        <f>M196/M197</f>
        <v>1</v>
      </c>
      <c r="N198" s="178" t="s">
        <v>62</v>
      </c>
    </row>
    <row r="199" spans="1:14" ht="15">
      <c r="A199" s="194">
        <v>12</v>
      </c>
      <c r="B199" s="248" t="s">
        <v>13</v>
      </c>
      <c r="C199" s="249">
        <v>238</v>
      </c>
      <c r="D199" s="249">
        <v>252</v>
      </c>
      <c r="E199" s="249">
        <v>36</v>
      </c>
      <c r="F199" s="249">
        <v>31</v>
      </c>
      <c r="G199" s="249">
        <v>62</v>
      </c>
      <c r="H199" s="249">
        <v>12</v>
      </c>
      <c r="I199" s="249">
        <v>128</v>
      </c>
      <c r="J199" s="249">
        <v>46</v>
      </c>
      <c r="K199" s="249">
        <v>5</v>
      </c>
      <c r="L199" s="249">
        <v>0</v>
      </c>
      <c r="M199" s="250">
        <v>810</v>
      </c>
      <c r="N199" s="176" t="s">
        <v>60</v>
      </c>
    </row>
    <row r="200" spans="1:14" ht="15">
      <c r="A200" s="45"/>
      <c r="B200" s="164"/>
      <c r="C200" s="165">
        <v>250</v>
      </c>
      <c r="D200" s="165">
        <v>243</v>
      </c>
      <c r="E200" s="165">
        <v>36</v>
      </c>
      <c r="F200" s="165">
        <v>31</v>
      </c>
      <c r="G200" s="165">
        <v>63</v>
      </c>
      <c r="H200" s="165">
        <v>12</v>
      </c>
      <c r="I200" s="165">
        <v>128</v>
      </c>
      <c r="J200" s="165">
        <v>45</v>
      </c>
      <c r="K200" s="165">
        <v>5</v>
      </c>
      <c r="L200" s="165">
        <v>0</v>
      </c>
      <c r="M200" s="183">
        <v>813</v>
      </c>
      <c r="N200" s="177" t="s">
        <v>61</v>
      </c>
    </row>
    <row r="201" spans="1:14" ht="15.75" thickBot="1">
      <c r="A201" s="188"/>
      <c r="B201" s="254"/>
      <c r="C201" s="255">
        <f>C199/C200</f>
        <v>0.952</v>
      </c>
      <c r="D201" s="255">
        <f>D200/D199</f>
        <v>0.9642857142857143</v>
      </c>
      <c r="E201" s="255">
        <f>E199/E200</f>
        <v>1</v>
      </c>
      <c r="F201" s="255">
        <f>F199/F200</f>
        <v>1</v>
      </c>
      <c r="G201" s="255">
        <f>G199/G200</f>
        <v>0.9841269841269841</v>
      </c>
      <c r="H201" s="255">
        <f>H199/H200</f>
        <v>1</v>
      </c>
      <c r="I201" s="255">
        <f>I200/I199</f>
        <v>1</v>
      </c>
      <c r="J201" s="255">
        <f>J200/J199</f>
        <v>0.9782608695652174</v>
      </c>
      <c r="K201" s="255">
        <f>K200/K199</f>
        <v>1</v>
      </c>
      <c r="L201" s="255" t="e">
        <f>L199/L200</f>
        <v>#DIV/0!</v>
      </c>
      <c r="M201" s="256">
        <f>M199/M200</f>
        <v>0.996309963099631</v>
      </c>
      <c r="N201" s="178" t="s">
        <v>62</v>
      </c>
    </row>
    <row r="202" spans="1:14" ht="15">
      <c r="A202" s="192">
        <v>13</v>
      </c>
      <c r="B202" s="162" t="s">
        <v>14</v>
      </c>
      <c r="C202" s="163">
        <v>187</v>
      </c>
      <c r="D202" s="163">
        <v>63</v>
      </c>
      <c r="E202" s="163">
        <v>3</v>
      </c>
      <c r="F202" s="163">
        <v>24</v>
      </c>
      <c r="G202" s="163">
        <v>8</v>
      </c>
      <c r="H202" s="163">
        <v>2</v>
      </c>
      <c r="I202" s="163">
        <v>175</v>
      </c>
      <c r="J202" s="163">
        <v>11</v>
      </c>
      <c r="K202" s="163">
        <v>1</v>
      </c>
      <c r="L202" s="163">
        <v>0</v>
      </c>
      <c r="M202" s="182">
        <v>474</v>
      </c>
      <c r="N202" s="176" t="s">
        <v>60</v>
      </c>
    </row>
    <row r="203" spans="1:14" ht="15">
      <c r="A203" s="45"/>
      <c r="B203" s="164"/>
      <c r="C203" s="165">
        <v>202</v>
      </c>
      <c r="D203" s="165">
        <v>49</v>
      </c>
      <c r="E203" s="165">
        <v>3</v>
      </c>
      <c r="F203" s="165">
        <v>23</v>
      </c>
      <c r="G203" s="165">
        <v>8</v>
      </c>
      <c r="H203" s="165">
        <v>2</v>
      </c>
      <c r="I203" s="165">
        <v>177</v>
      </c>
      <c r="J203" s="165">
        <v>11</v>
      </c>
      <c r="K203" s="165">
        <v>1</v>
      </c>
      <c r="L203" s="165">
        <v>0</v>
      </c>
      <c r="M203" s="183">
        <v>476</v>
      </c>
      <c r="N203" s="177" t="s">
        <v>61</v>
      </c>
    </row>
    <row r="204" spans="1:14" ht="15.75" thickBot="1">
      <c r="A204" s="193"/>
      <c r="B204" s="251"/>
      <c r="C204" s="252">
        <f>C202/C203</f>
        <v>0.9257425742574258</v>
      </c>
      <c r="D204" s="252">
        <f>D203/D202</f>
        <v>0.7777777777777778</v>
      </c>
      <c r="E204" s="252">
        <f>E202/E203</f>
        <v>1</v>
      </c>
      <c r="F204" s="252">
        <f>F203/F202</f>
        <v>0.9583333333333334</v>
      </c>
      <c r="G204" s="252">
        <f>G202/G203</f>
        <v>1</v>
      </c>
      <c r="H204" s="252">
        <f>H202/H203</f>
        <v>1</v>
      </c>
      <c r="I204" s="252">
        <f>I202/I203</f>
        <v>0.9887005649717514</v>
      </c>
      <c r="J204" s="252">
        <f>J202/J203</f>
        <v>1</v>
      </c>
      <c r="K204" s="252">
        <f>K203/K202</f>
        <v>1</v>
      </c>
      <c r="L204" s="252" t="e">
        <f>L202/L203</f>
        <v>#DIV/0!</v>
      </c>
      <c r="M204" s="253">
        <f>M202/M203</f>
        <v>0.9957983193277311</v>
      </c>
      <c r="N204" s="178" t="s">
        <v>62</v>
      </c>
    </row>
    <row r="205" spans="1:14" ht="15">
      <c r="A205" s="194">
        <v>14</v>
      </c>
      <c r="B205" s="248" t="s">
        <v>15</v>
      </c>
      <c r="C205" s="249">
        <v>709</v>
      </c>
      <c r="D205" s="249">
        <v>0</v>
      </c>
      <c r="E205" s="249">
        <v>62</v>
      </c>
      <c r="F205" s="249">
        <v>104</v>
      </c>
      <c r="G205" s="249">
        <v>78</v>
      </c>
      <c r="H205" s="249">
        <v>23</v>
      </c>
      <c r="I205" s="249">
        <v>406</v>
      </c>
      <c r="J205" s="249">
        <v>115</v>
      </c>
      <c r="K205" s="249">
        <v>1</v>
      </c>
      <c r="L205" s="249">
        <v>0</v>
      </c>
      <c r="M205" s="250">
        <v>1498</v>
      </c>
      <c r="N205" s="176" t="s">
        <v>60</v>
      </c>
    </row>
    <row r="206" spans="1:14" ht="15">
      <c r="A206" s="45"/>
      <c r="B206" s="164"/>
      <c r="C206" s="165">
        <v>709</v>
      </c>
      <c r="D206" s="165">
        <v>0</v>
      </c>
      <c r="E206" s="165">
        <v>62</v>
      </c>
      <c r="F206" s="165">
        <v>104</v>
      </c>
      <c r="G206" s="165">
        <v>78</v>
      </c>
      <c r="H206" s="165">
        <v>23</v>
      </c>
      <c r="I206" s="165">
        <v>406</v>
      </c>
      <c r="J206" s="165">
        <v>115</v>
      </c>
      <c r="K206" s="165">
        <v>1</v>
      </c>
      <c r="L206" s="165">
        <v>0</v>
      </c>
      <c r="M206" s="183">
        <v>1498</v>
      </c>
      <c r="N206" s="177" t="s">
        <v>61</v>
      </c>
    </row>
    <row r="207" spans="1:14" ht="15.75" thickBot="1">
      <c r="A207" s="188"/>
      <c r="B207" s="254"/>
      <c r="C207" s="255">
        <f>C205/C206</f>
        <v>1</v>
      </c>
      <c r="D207" s="255" t="e">
        <f aca="true" t="shared" si="12" ref="D207:J207">D205/D206</f>
        <v>#DIV/0!</v>
      </c>
      <c r="E207" s="255">
        <f t="shared" si="12"/>
        <v>1</v>
      </c>
      <c r="F207" s="255">
        <f t="shared" si="12"/>
        <v>1</v>
      </c>
      <c r="G207" s="255">
        <f t="shared" si="12"/>
        <v>1</v>
      </c>
      <c r="H207" s="255">
        <f t="shared" si="12"/>
        <v>1</v>
      </c>
      <c r="I207" s="255">
        <f t="shared" si="12"/>
        <v>1</v>
      </c>
      <c r="J207" s="255">
        <f t="shared" si="12"/>
        <v>1</v>
      </c>
      <c r="K207" s="255">
        <f>K206/K205</f>
        <v>1</v>
      </c>
      <c r="L207" s="255" t="e">
        <f>L205/L206</f>
        <v>#DIV/0!</v>
      </c>
      <c r="M207" s="256">
        <f>M205/M206</f>
        <v>1</v>
      </c>
      <c r="N207" s="178" t="s">
        <v>62</v>
      </c>
    </row>
    <row r="208" spans="1:14" ht="15">
      <c r="A208" s="192">
        <v>15</v>
      </c>
      <c r="B208" s="162" t="s">
        <v>16</v>
      </c>
      <c r="C208" s="163">
        <v>266</v>
      </c>
      <c r="D208" s="163">
        <v>16</v>
      </c>
      <c r="E208" s="163">
        <v>9</v>
      </c>
      <c r="F208" s="163">
        <v>14</v>
      </c>
      <c r="G208" s="163">
        <v>33</v>
      </c>
      <c r="H208" s="163">
        <v>1</v>
      </c>
      <c r="I208" s="163">
        <v>105</v>
      </c>
      <c r="J208" s="163">
        <v>26</v>
      </c>
      <c r="K208" s="163">
        <v>1</v>
      </c>
      <c r="L208" s="163">
        <v>0</v>
      </c>
      <c r="M208" s="182">
        <v>471</v>
      </c>
      <c r="N208" s="176" t="s">
        <v>60</v>
      </c>
    </row>
    <row r="209" spans="1:14" ht="15">
      <c r="A209" s="45"/>
      <c r="B209" s="164"/>
      <c r="C209" s="165">
        <v>267</v>
      </c>
      <c r="D209" s="165">
        <v>16</v>
      </c>
      <c r="E209" s="165">
        <v>9</v>
      </c>
      <c r="F209" s="165">
        <v>14</v>
      </c>
      <c r="G209" s="165">
        <v>33</v>
      </c>
      <c r="H209" s="165">
        <v>1</v>
      </c>
      <c r="I209" s="165">
        <v>106</v>
      </c>
      <c r="J209" s="165">
        <v>26</v>
      </c>
      <c r="K209" s="165">
        <v>1</v>
      </c>
      <c r="L209" s="165">
        <v>0</v>
      </c>
      <c r="M209" s="183">
        <v>473</v>
      </c>
      <c r="N209" s="177" t="s">
        <v>61</v>
      </c>
    </row>
    <row r="210" spans="1:14" ht="15.75" thickBot="1">
      <c r="A210" s="193"/>
      <c r="B210" s="251"/>
      <c r="C210" s="252">
        <f>C208/C209</f>
        <v>0.9962546816479401</v>
      </c>
      <c r="D210" s="252">
        <f>D209/D208</f>
        <v>1</v>
      </c>
      <c r="E210" s="252">
        <f aca="true" t="shared" si="13" ref="E210:K210">E209/E208</f>
        <v>1</v>
      </c>
      <c r="F210" s="252">
        <f t="shared" si="13"/>
        <v>1</v>
      </c>
      <c r="G210" s="252">
        <f>G209/G208</f>
        <v>1</v>
      </c>
      <c r="H210" s="252">
        <f t="shared" si="13"/>
        <v>1</v>
      </c>
      <c r="I210" s="252">
        <f>I208/I209</f>
        <v>0.9905660377358491</v>
      </c>
      <c r="J210" s="252">
        <f>J208/J209</f>
        <v>1</v>
      </c>
      <c r="K210" s="252">
        <f t="shared" si="13"/>
        <v>1</v>
      </c>
      <c r="L210" s="252" t="e">
        <f>L208/L209</f>
        <v>#DIV/0!</v>
      </c>
      <c r="M210" s="253">
        <f>M208/M209</f>
        <v>0.9957716701902748</v>
      </c>
      <c r="N210" s="178" t="s">
        <v>62</v>
      </c>
    </row>
    <row r="211" spans="1:14" ht="15">
      <c r="A211" s="194">
        <v>16</v>
      </c>
      <c r="B211" s="248" t="s">
        <v>17</v>
      </c>
      <c r="C211" s="249">
        <v>206</v>
      </c>
      <c r="D211" s="249">
        <v>70</v>
      </c>
      <c r="E211" s="249">
        <v>20</v>
      </c>
      <c r="F211" s="249">
        <v>8</v>
      </c>
      <c r="G211" s="249">
        <v>26</v>
      </c>
      <c r="H211" s="249">
        <v>0</v>
      </c>
      <c r="I211" s="249">
        <v>54</v>
      </c>
      <c r="J211" s="249">
        <v>5</v>
      </c>
      <c r="K211" s="249">
        <v>2</v>
      </c>
      <c r="L211" s="249">
        <v>0</v>
      </c>
      <c r="M211" s="250">
        <v>391</v>
      </c>
      <c r="N211" s="176" t="s">
        <v>60</v>
      </c>
    </row>
    <row r="212" spans="1:14" ht="15">
      <c r="A212" s="45"/>
      <c r="B212" s="164"/>
      <c r="C212" s="165">
        <v>208</v>
      </c>
      <c r="D212" s="165">
        <v>69</v>
      </c>
      <c r="E212" s="165">
        <v>20</v>
      </c>
      <c r="F212" s="165">
        <v>8</v>
      </c>
      <c r="G212" s="165">
        <v>26</v>
      </c>
      <c r="H212" s="165">
        <v>0</v>
      </c>
      <c r="I212" s="165">
        <v>54</v>
      </c>
      <c r="J212" s="165">
        <v>5</v>
      </c>
      <c r="K212" s="165">
        <v>1</v>
      </c>
      <c r="L212" s="165">
        <v>0</v>
      </c>
      <c r="M212" s="183">
        <v>391</v>
      </c>
      <c r="N212" s="177" t="s">
        <v>61</v>
      </c>
    </row>
    <row r="213" spans="1:14" ht="15.75" thickBot="1">
      <c r="A213" s="188"/>
      <c r="B213" s="254"/>
      <c r="C213" s="255">
        <f>C211/C212</f>
        <v>0.9903846153846154</v>
      </c>
      <c r="D213" s="255">
        <f>D212/D211</f>
        <v>0.9857142857142858</v>
      </c>
      <c r="E213" s="255">
        <f aca="true" t="shared" si="14" ref="E213:M213">E212/E211</f>
        <v>1</v>
      </c>
      <c r="F213" s="255">
        <f t="shared" si="14"/>
        <v>1</v>
      </c>
      <c r="G213" s="255">
        <f t="shared" si="14"/>
        <v>1</v>
      </c>
      <c r="H213" s="255">
        <v>1</v>
      </c>
      <c r="I213" s="255">
        <f t="shared" si="14"/>
        <v>1</v>
      </c>
      <c r="J213" s="255">
        <f t="shared" si="14"/>
        <v>1</v>
      </c>
      <c r="K213" s="255">
        <f t="shared" si="14"/>
        <v>0.5</v>
      </c>
      <c r="L213" s="255" t="e">
        <f>L211/L212</f>
        <v>#DIV/0!</v>
      </c>
      <c r="M213" s="256">
        <f t="shared" si="14"/>
        <v>1</v>
      </c>
      <c r="N213" s="178" t="s">
        <v>62</v>
      </c>
    </row>
    <row r="214" spans="1:14" ht="15">
      <c r="A214" s="192">
        <v>17</v>
      </c>
      <c r="B214" s="162" t="s">
        <v>18</v>
      </c>
      <c r="C214" s="163">
        <v>132</v>
      </c>
      <c r="D214" s="163">
        <v>156</v>
      </c>
      <c r="E214" s="163">
        <v>16</v>
      </c>
      <c r="F214" s="163">
        <v>6</v>
      </c>
      <c r="G214" s="163">
        <v>32</v>
      </c>
      <c r="H214" s="163">
        <v>1</v>
      </c>
      <c r="I214" s="163">
        <v>78</v>
      </c>
      <c r="J214" s="163">
        <v>4</v>
      </c>
      <c r="K214" s="163">
        <v>3</v>
      </c>
      <c r="L214" s="163">
        <v>0</v>
      </c>
      <c r="M214" s="182">
        <v>428</v>
      </c>
      <c r="N214" s="176" t="s">
        <v>60</v>
      </c>
    </row>
    <row r="215" spans="1:14" ht="15">
      <c r="A215" s="45"/>
      <c r="B215" s="164"/>
      <c r="C215" s="165">
        <v>132</v>
      </c>
      <c r="D215" s="165">
        <v>156</v>
      </c>
      <c r="E215" s="165">
        <v>16</v>
      </c>
      <c r="F215" s="165">
        <v>6</v>
      </c>
      <c r="G215" s="165">
        <v>32</v>
      </c>
      <c r="H215" s="165">
        <v>1</v>
      </c>
      <c r="I215" s="165">
        <v>78</v>
      </c>
      <c r="J215" s="165">
        <v>4</v>
      </c>
      <c r="K215" s="165">
        <v>3</v>
      </c>
      <c r="L215" s="165">
        <v>0</v>
      </c>
      <c r="M215" s="183">
        <v>428</v>
      </c>
      <c r="N215" s="177" t="s">
        <v>61</v>
      </c>
    </row>
    <row r="216" spans="1:14" ht="15.75" thickBot="1">
      <c r="A216" s="193"/>
      <c r="B216" s="251"/>
      <c r="C216" s="252">
        <f>C214/C215</f>
        <v>1</v>
      </c>
      <c r="D216" s="252">
        <f>D215/D214</f>
        <v>1</v>
      </c>
      <c r="E216" s="252">
        <f>E215/E214</f>
        <v>1</v>
      </c>
      <c r="F216" s="252">
        <v>1</v>
      </c>
      <c r="G216" s="252">
        <f>G215/G214</f>
        <v>1</v>
      </c>
      <c r="H216" s="252">
        <f>H215/H214</f>
        <v>1</v>
      </c>
      <c r="I216" s="252">
        <f>I214/I215</f>
        <v>1</v>
      </c>
      <c r="J216" s="252">
        <f>J215/J214</f>
        <v>1</v>
      </c>
      <c r="K216" s="252">
        <f>K215/K214</f>
        <v>1</v>
      </c>
      <c r="L216" s="252" t="e">
        <f>L214/L215</f>
        <v>#DIV/0!</v>
      </c>
      <c r="M216" s="253">
        <f>M214/M215</f>
        <v>1</v>
      </c>
      <c r="N216" s="178" t="s">
        <v>62</v>
      </c>
    </row>
    <row r="217" spans="1:14" ht="15">
      <c r="A217" s="194">
        <v>18</v>
      </c>
      <c r="B217" s="248" t="s">
        <v>19</v>
      </c>
      <c r="C217" s="249">
        <v>30</v>
      </c>
      <c r="D217" s="249">
        <v>128</v>
      </c>
      <c r="E217" s="249">
        <v>12</v>
      </c>
      <c r="F217" s="249">
        <v>9</v>
      </c>
      <c r="G217" s="249">
        <v>9</v>
      </c>
      <c r="H217" s="249">
        <v>0</v>
      </c>
      <c r="I217" s="249">
        <v>49</v>
      </c>
      <c r="J217" s="249">
        <v>16</v>
      </c>
      <c r="K217" s="249">
        <v>0</v>
      </c>
      <c r="L217" s="249">
        <v>0</v>
      </c>
      <c r="M217" s="250">
        <v>253</v>
      </c>
      <c r="N217" s="176" t="s">
        <v>60</v>
      </c>
    </row>
    <row r="218" spans="1:14" ht="15">
      <c r="A218" s="45"/>
      <c r="B218" s="164"/>
      <c r="C218" s="165">
        <v>30</v>
      </c>
      <c r="D218" s="165">
        <v>129</v>
      </c>
      <c r="E218" s="165">
        <v>12</v>
      </c>
      <c r="F218" s="165">
        <v>9</v>
      </c>
      <c r="G218" s="165">
        <v>9</v>
      </c>
      <c r="H218" s="165">
        <v>0</v>
      </c>
      <c r="I218" s="165">
        <v>49</v>
      </c>
      <c r="J218" s="165">
        <v>15</v>
      </c>
      <c r="K218" s="165">
        <v>0</v>
      </c>
      <c r="L218" s="165">
        <v>0</v>
      </c>
      <c r="M218" s="183">
        <v>253</v>
      </c>
      <c r="N218" s="177" t="s">
        <v>61</v>
      </c>
    </row>
    <row r="219" spans="1:14" ht="15.75" thickBot="1">
      <c r="A219" s="188"/>
      <c r="B219" s="254"/>
      <c r="C219" s="255">
        <f>C217/C218</f>
        <v>1</v>
      </c>
      <c r="D219" s="255">
        <f>D217/D218</f>
        <v>0.9922480620155039</v>
      </c>
      <c r="E219" s="255">
        <f aca="true" t="shared" si="15" ref="E219:M219">E218/E217</f>
        <v>1</v>
      </c>
      <c r="F219" s="255">
        <f t="shared" si="15"/>
        <v>1</v>
      </c>
      <c r="G219" s="255">
        <f t="shared" si="15"/>
        <v>1</v>
      </c>
      <c r="H219" s="255" t="e">
        <f t="shared" si="15"/>
        <v>#DIV/0!</v>
      </c>
      <c r="I219" s="255">
        <f>I217/I218</f>
        <v>1</v>
      </c>
      <c r="J219" s="255">
        <f t="shared" si="15"/>
        <v>0.9375</v>
      </c>
      <c r="K219" s="255">
        <v>1</v>
      </c>
      <c r="L219" s="255">
        <v>1</v>
      </c>
      <c r="M219" s="256">
        <f t="shared" si="15"/>
        <v>1</v>
      </c>
      <c r="N219" s="178" t="s">
        <v>62</v>
      </c>
    </row>
    <row r="220" spans="1:14" ht="15">
      <c r="A220" s="192">
        <v>19</v>
      </c>
      <c r="B220" s="162" t="s">
        <v>20</v>
      </c>
      <c r="C220" s="163">
        <v>196</v>
      </c>
      <c r="D220" s="163">
        <v>177</v>
      </c>
      <c r="E220" s="163">
        <v>32</v>
      </c>
      <c r="F220" s="163">
        <v>13</v>
      </c>
      <c r="G220" s="163">
        <v>50</v>
      </c>
      <c r="H220" s="163">
        <v>6</v>
      </c>
      <c r="I220" s="163">
        <v>215</v>
      </c>
      <c r="J220" s="163">
        <v>44</v>
      </c>
      <c r="K220" s="163">
        <v>0</v>
      </c>
      <c r="L220" s="163">
        <v>0</v>
      </c>
      <c r="M220" s="182">
        <v>733</v>
      </c>
      <c r="N220" s="176" t="s">
        <v>60</v>
      </c>
    </row>
    <row r="221" spans="1:14" ht="15">
      <c r="A221" s="45"/>
      <c r="B221" s="164"/>
      <c r="C221" s="165">
        <v>197</v>
      </c>
      <c r="D221" s="165">
        <v>177</v>
      </c>
      <c r="E221" s="165">
        <v>32</v>
      </c>
      <c r="F221" s="165">
        <v>13</v>
      </c>
      <c r="G221" s="165">
        <v>50</v>
      </c>
      <c r="H221" s="165">
        <v>6</v>
      </c>
      <c r="I221" s="165">
        <v>215</v>
      </c>
      <c r="J221" s="165">
        <v>43</v>
      </c>
      <c r="K221" s="165">
        <v>0</v>
      </c>
      <c r="L221" s="165">
        <v>0</v>
      </c>
      <c r="M221" s="183">
        <v>733</v>
      </c>
      <c r="N221" s="177" t="s">
        <v>61</v>
      </c>
    </row>
    <row r="222" spans="1:14" ht="15.75" thickBot="1">
      <c r="A222" s="193"/>
      <c r="B222" s="251"/>
      <c r="C222" s="252">
        <f>C220/C221</f>
        <v>0.9949238578680203</v>
      </c>
      <c r="D222" s="252">
        <f>D220/D221</f>
        <v>1</v>
      </c>
      <c r="E222" s="252">
        <f>E221/E220</f>
        <v>1</v>
      </c>
      <c r="F222" s="252">
        <f>F221/F220</f>
        <v>1</v>
      </c>
      <c r="G222" s="252">
        <f>G220/G221</f>
        <v>1</v>
      </c>
      <c r="H222" s="252">
        <f>H220/H221</f>
        <v>1</v>
      </c>
      <c r="I222" s="252">
        <f>I221/I220</f>
        <v>1</v>
      </c>
      <c r="J222" s="252">
        <f>J220/J221</f>
        <v>1.0232558139534884</v>
      </c>
      <c r="K222" s="252">
        <v>1</v>
      </c>
      <c r="L222" s="252">
        <v>1</v>
      </c>
      <c r="M222" s="253">
        <f>M220/M221</f>
        <v>1</v>
      </c>
      <c r="N222" s="178" t="s">
        <v>62</v>
      </c>
    </row>
    <row r="223" spans="1:14" ht="15">
      <c r="A223" s="194">
        <v>20</v>
      </c>
      <c r="B223" s="248" t="s">
        <v>21</v>
      </c>
      <c r="C223" s="249">
        <v>131</v>
      </c>
      <c r="D223" s="249">
        <v>131</v>
      </c>
      <c r="E223" s="249">
        <v>15</v>
      </c>
      <c r="F223" s="249">
        <v>31</v>
      </c>
      <c r="G223" s="249">
        <v>26</v>
      </c>
      <c r="H223" s="249">
        <v>4</v>
      </c>
      <c r="I223" s="249">
        <v>169</v>
      </c>
      <c r="J223" s="249">
        <v>25</v>
      </c>
      <c r="K223" s="249">
        <v>0</v>
      </c>
      <c r="L223" s="249">
        <v>0</v>
      </c>
      <c r="M223" s="250">
        <v>532</v>
      </c>
      <c r="N223" s="176" t="s">
        <v>60</v>
      </c>
    </row>
    <row r="224" spans="1:14" ht="15">
      <c r="A224" s="45"/>
      <c r="B224" s="164"/>
      <c r="C224" s="165">
        <v>131</v>
      </c>
      <c r="D224" s="165">
        <v>131</v>
      </c>
      <c r="E224" s="165">
        <v>15</v>
      </c>
      <c r="F224" s="165">
        <v>31</v>
      </c>
      <c r="G224" s="165">
        <v>26</v>
      </c>
      <c r="H224" s="165">
        <v>4</v>
      </c>
      <c r="I224" s="165">
        <v>169</v>
      </c>
      <c r="J224" s="165">
        <v>25</v>
      </c>
      <c r="K224" s="165">
        <v>0</v>
      </c>
      <c r="L224" s="165">
        <v>0</v>
      </c>
      <c r="M224" s="183">
        <v>532</v>
      </c>
      <c r="N224" s="177" t="s">
        <v>61</v>
      </c>
    </row>
    <row r="225" spans="1:14" ht="15.75" thickBot="1">
      <c r="A225" s="188"/>
      <c r="B225" s="254"/>
      <c r="C225" s="255">
        <f>C223/C224</f>
        <v>1</v>
      </c>
      <c r="D225" s="255">
        <f>D224/D223</f>
        <v>1</v>
      </c>
      <c r="E225" s="255">
        <f aca="true" t="shared" si="16" ref="E225:M225">E223/E224</f>
        <v>1</v>
      </c>
      <c r="F225" s="255">
        <f t="shared" si="16"/>
        <v>1</v>
      </c>
      <c r="G225" s="255">
        <f t="shared" si="16"/>
        <v>1</v>
      </c>
      <c r="H225" s="255">
        <f t="shared" si="16"/>
        <v>1</v>
      </c>
      <c r="I225" s="255">
        <f t="shared" si="16"/>
        <v>1</v>
      </c>
      <c r="J225" s="255">
        <f t="shared" si="16"/>
        <v>1</v>
      </c>
      <c r="K225" s="255">
        <v>1</v>
      </c>
      <c r="L225" s="255">
        <v>1</v>
      </c>
      <c r="M225" s="256">
        <f t="shared" si="16"/>
        <v>1</v>
      </c>
      <c r="N225" s="178" t="s">
        <v>62</v>
      </c>
    </row>
    <row r="226" spans="1:14" ht="15">
      <c r="A226" s="192">
        <v>21</v>
      </c>
      <c r="B226" s="162" t="s">
        <v>22</v>
      </c>
      <c r="C226" s="163">
        <v>181</v>
      </c>
      <c r="D226" s="163">
        <v>0</v>
      </c>
      <c r="E226" s="163">
        <v>16</v>
      </c>
      <c r="F226" s="163">
        <v>13</v>
      </c>
      <c r="G226" s="163">
        <v>28</v>
      </c>
      <c r="H226" s="163">
        <v>19</v>
      </c>
      <c r="I226" s="163">
        <v>68</v>
      </c>
      <c r="J226" s="163">
        <v>6</v>
      </c>
      <c r="K226" s="163">
        <v>0</v>
      </c>
      <c r="L226" s="163">
        <v>0</v>
      </c>
      <c r="M226" s="182">
        <v>331</v>
      </c>
      <c r="N226" s="176" t="s">
        <v>60</v>
      </c>
    </row>
    <row r="227" spans="1:14" ht="15">
      <c r="A227" s="45"/>
      <c r="B227" s="164"/>
      <c r="C227" s="165">
        <v>181</v>
      </c>
      <c r="D227" s="165">
        <v>0</v>
      </c>
      <c r="E227" s="165">
        <v>16</v>
      </c>
      <c r="F227" s="165">
        <v>13</v>
      </c>
      <c r="G227" s="165">
        <v>28</v>
      </c>
      <c r="H227" s="165">
        <v>19</v>
      </c>
      <c r="I227" s="165">
        <v>68</v>
      </c>
      <c r="J227" s="165">
        <v>7</v>
      </c>
      <c r="K227" s="165">
        <v>0</v>
      </c>
      <c r="L227" s="165">
        <v>0</v>
      </c>
      <c r="M227" s="183">
        <v>332</v>
      </c>
      <c r="N227" s="177" t="s">
        <v>61</v>
      </c>
    </row>
    <row r="228" spans="1:14" ht="15.75" thickBot="1">
      <c r="A228" s="193"/>
      <c r="B228" s="251"/>
      <c r="C228" s="252">
        <f>C227/C226</f>
        <v>1</v>
      </c>
      <c r="D228" s="252" t="e">
        <f>D226/D227</f>
        <v>#DIV/0!</v>
      </c>
      <c r="E228" s="252">
        <f>E226/E227</f>
        <v>1</v>
      </c>
      <c r="F228" s="252">
        <f>F226/F227</f>
        <v>1</v>
      </c>
      <c r="G228" s="252">
        <f>G226/G227</f>
        <v>1</v>
      </c>
      <c r="H228" s="252">
        <v>1</v>
      </c>
      <c r="I228" s="252">
        <f>I227/I226</f>
        <v>1</v>
      </c>
      <c r="J228" s="252">
        <f>J226/J227</f>
        <v>0.8571428571428571</v>
      </c>
      <c r="K228" s="252">
        <v>1</v>
      </c>
      <c r="L228" s="252">
        <v>1</v>
      </c>
      <c r="M228" s="253">
        <f>M226/M227</f>
        <v>0.9969879518072289</v>
      </c>
      <c r="N228" s="178" t="s">
        <v>62</v>
      </c>
    </row>
    <row r="229" spans="1:14" ht="15">
      <c r="A229" s="194">
        <v>22</v>
      </c>
      <c r="B229" s="248" t="s">
        <v>23</v>
      </c>
      <c r="C229" s="249">
        <v>147</v>
      </c>
      <c r="D229" s="249">
        <v>46</v>
      </c>
      <c r="E229" s="249">
        <v>6</v>
      </c>
      <c r="F229" s="249">
        <v>15</v>
      </c>
      <c r="G229" s="249">
        <v>42</v>
      </c>
      <c r="H229" s="249">
        <v>3</v>
      </c>
      <c r="I229" s="249">
        <v>110</v>
      </c>
      <c r="J229" s="249">
        <v>9</v>
      </c>
      <c r="K229" s="249">
        <v>0</v>
      </c>
      <c r="L229" s="249">
        <v>0</v>
      </c>
      <c r="M229" s="250">
        <v>378</v>
      </c>
      <c r="N229" s="176" t="s">
        <v>60</v>
      </c>
    </row>
    <row r="230" spans="1:14" ht="15">
      <c r="A230" s="45"/>
      <c r="B230" s="164"/>
      <c r="C230" s="165">
        <v>148</v>
      </c>
      <c r="D230" s="165">
        <v>44</v>
      </c>
      <c r="E230" s="165">
        <v>6</v>
      </c>
      <c r="F230" s="165">
        <v>15</v>
      </c>
      <c r="G230" s="165">
        <v>42</v>
      </c>
      <c r="H230" s="165">
        <v>3</v>
      </c>
      <c r="I230" s="165">
        <v>110</v>
      </c>
      <c r="J230" s="165">
        <v>9</v>
      </c>
      <c r="K230" s="165">
        <v>0</v>
      </c>
      <c r="L230" s="165">
        <v>0</v>
      </c>
      <c r="M230" s="183">
        <v>377</v>
      </c>
      <c r="N230" s="177" t="s">
        <v>61</v>
      </c>
    </row>
    <row r="231" spans="1:14" ht="15.75" thickBot="1">
      <c r="A231" s="188"/>
      <c r="B231" s="254"/>
      <c r="C231" s="255">
        <f>C229/C230</f>
        <v>0.9932432432432432</v>
      </c>
      <c r="D231" s="255">
        <f>D230/D229</f>
        <v>0.9565217391304348</v>
      </c>
      <c r="E231" s="255">
        <f aca="true" t="shared" si="17" ref="E231:J231">E229/E230</f>
        <v>1</v>
      </c>
      <c r="F231" s="255">
        <f t="shared" si="17"/>
        <v>1</v>
      </c>
      <c r="G231" s="255">
        <f>G230/G229</f>
        <v>1</v>
      </c>
      <c r="H231" s="255">
        <f t="shared" si="17"/>
        <v>1</v>
      </c>
      <c r="I231" s="255">
        <f t="shared" si="17"/>
        <v>1</v>
      </c>
      <c r="J231" s="255">
        <f t="shared" si="17"/>
        <v>1</v>
      </c>
      <c r="K231" s="255">
        <v>1</v>
      </c>
      <c r="L231" s="255">
        <v>1</v>
      </c>
      <c r="M231" s="256">
        <f>M230/M229</f>
        <v>0.9973544973544973</v>
      </c>
      <c r="N231" s="178" t="s">
        <v>62</v>
      </c>
    </row>
    <row r="232" spans="1:14" ht="15">
      <c r="A232" s="195">
        <v>23</v>
      </c>
      <c r="B232" s="258" t="s">
        <v>24</v>
      </c>
      <c r="C232" s="163">
        <v>56</v>
      </c>
      <c r="D232" s="163">
        <v>62</v>
      </c>
      <c r="E232" s="163">
        <v>11</v>
      </c>
      <c r="F232" s="163">
        <v>4</v>
      </c>
      <c r="G232" s="163">
        <v>26</v>
      </c>
      <c r="H232" s="163">
        <v>1</v>
      </c>
      <c r="I232" s="163">
        <v>40</v>
      </c>
      <c r="J232" s="163">
        <v>2</v>
      </c>
      <c r="K232" s="163">
        <v>4</v>
      </c>
      <c r="L232" s="163">
        <v>0</v>
      </c>
      <c r="M232" s="182">
        <v>206</v>
      </c>
      <c r="N232" s="176" t="s">
        <v>60</v>
      </c>
    </row>
    <row r="233" spans="1:14" ht="15">
      <c r="A233" s="123"/>
      <c r="B233" s="166"/>
      <c r="C233" s="165">
        <v>59</v>
      </c>
      <c r="D233" s="165">
        <v>57</v>
      </c>
      <c r="E233" s="165">
        <v>7</v>
      </c>
      <c r="F233" s="165">
        <v>3</v>
      </c>
      <c r="G233" s="165">
        <v>27</v>
      </c>
      <c r="H233" s="165">
        <v>3</v>
      </c>
      <c r="I233" s="165">
        <v>37</v>
      </c>
      <c r="J233" s="165">
        <v>2</v>
      </c>
      <c r="K233" s="165">
        <v>4</v>
      </c>
      <c r="L233" s="165">
        <v>0</v>
      </c>
      <c r="M233" s="183">
        <v>199</v>
      </c>
      <c r="N233" s="177" t="s">
        <v>61</v>
      </c>
    </row>
    <row r="234" spans="1:14" ht="15.75" thickBot="1">
      <c r="A234" s="196"/>
      <c r="B234" s="259"/>
      <c r="C234" s="252">
        <f>C232/C233</f>
        <v>0.9491525423728814</v>
      </c>
      <c r="D234" s="252">
        <f>D233/D232</f>
        <v>0.9193548387096774</v>
      </c>
      <c r="E234" s="252">
        <f>E233/E232</f>
        <v>0.6363636363636364</v>
      </c>
      <c r="F234" s="252">
        <f>F233/F232</f>
        <v>0.75</v>
      </c>
      <c r="G234" s="252">
        <f>G232/G233</f>
        <v>0.9629629629629629</v>
      </c>
      <c r="H234" s="252">
        <f>H232/H233</f>
        <v>0.3333333333333333</v>
      </c>
      <c r="I234" s="252">
        <f>I233/I232</f>
        <v>0.925</v>
      </c>
      <c r="J234" s="252">
        <f>J232/J233</f>
        <v>1</v>
      </c>
      <c r="K234" s="252">
        <f>K233/K232</f>
        <v>1</v>
      </c>
      <c r="L234" s="252" t="e">
        <f>L232/L233</f>
        <v>#DIV/0!</v>
      </c>
      <c r="M234" s="253">
        <f>M233/M232</f>
        <v>0.9660194174757282</v>
      </c>
      <c r="N234" s="178" t="s">
        <v>62</v>
      </c>
    </row>
    <row r="235" spans="1:14" ht="15">
      <c r="A235" s="194">
        <v>24</v>
      </c>
      <c r="B235" s="248" t="s">
        <v>25</v>
      </c>
      <c r="C235" s="249">
        <v>155</v>
      </c>
      <c r="D235" s="249">
        <v>75</v>
      </c>
      <c r="E235" s="249">
        <v>27</v>
      </c>
      <c r="F235" s="249">
        <v>22</v>
      </c>
      <c r="G235" s="249">
        <v>29</v>
      </c>
      <c r="H235" s="249">
        <v>12</v>
      </c>
      <c r="I235" s="249">
        <v>101</v>
      </c>
      <c r="J235" s="249">
        <v>18</v>
      </c>
      <c r="K235" s="249">
        <v>2</v>
      </c>
      <c r="L235" s="249">
        <v>0</v>
      </c>
      <c r="M235" s="250">
        <v>441</v>
      </c>
      <c r="N235" s="176" t="s">
        <v>60</v>
      </c>
    </row>
    <row r="236" spans="1:14" ht="15">
      <c r="A236" s="45"/>
      <c r="B236" s="164"/>
      <c r="C236" s="165">
        <v>164</v>
      </c>
      <c r="D236" s="165">
        <v>66</v>
      </c>
      <c r="E236" s="165">
        <v>27</v>
      </c>
      <c r="F236" s="165">
        <v>22</v>
      </c>
      <c r="G236" s="165">
        <v>29</v>
      </c>
      <c r="H236" s="165">
        <v>12</v>
      </c>
      <c r="I236" s="165">
        <v>101</v>
      </c>
      <c r="J236" s="165">
        <v>18</v>
      </c>
      <c r="K236" s="165">
        <v>2</v>
      </c>
      <c r="L236" s="165">
        <v>0</v>
      </c>
      <c r="M236" s="183">
        <v>441</v>
      </c>
      <c r="N236" s="177" t="s">
        <v>61</v>
      </c>
    </row>
    <row r="237" spans="1:14" ht="15.75" thickBot="1">
      <c r="A237" s="188"/>
      <c r="B237" s="254"/>
      <c r="C237" s="255">
        <f>C235/C236</f>
        <v>0.9451219512195121</v>
      </c>
      <c r="D237" s="255">
        <f>D236/D235</f>
        <v>0.88</v>
      </c>
      <c r="E237" s="255">
        <f aca="true" t="shared" si="18" ref="E237:J237">E235/E236</f>
        <v>1</v>
      </c>
      <c r="F237" s="255">
        <f>F236/F235</f>
        <v>1</v>
      </c>
      <c r="G237" s="255">
        <f t="shared" si="18"/>
        <v>1</v>
      </c>
      <c r="H237" s="255">
        <v>1</v>
      </c>
      <c r="I237" s="255">
        <f>I236/I235</f>
        <v>1</v>
      </c>
      <c r="J237" s="255">
        <f t="shared" si="18"/>
        <v>1</v>
      </c>
      <c r="K237" s="255">
        <f>K236/K235</f>
        <v>1</v>
      </c>
      <c r="L237" s="255" t="e">
        <f>L235/L236</f>
        <v>#DIV/0!</v>
      </c>
      <c r="M237" s="257">
        <f>M235/M236</f>
        <v>1</v>
      </c>
      <c r="N237" s="178" t="s">
        <v>62</v>
      </c>
    </row>
    <row r="238" spans="1:14" ht="15">
      <c r="A238" s="192">
        <v>25</v>
      </c>
      <c r="B238" s="162" t="s">
        <v>26</v>
      </c>
      <c r="C238" s="163">
        <v>270</v>
      </c>
      <c r="D238" s="163">
        <v>160</v>
      </c>
      <c r="E238" s="163">
        <v>33</v>
      </c>
      <c r="F238" s="163">
        <v>32</v>
      </c>
      <c r="G238" s="163">
        <v>47</v>
      </c>
      <c r="H238" s="163">
        <v>8</v>
      </c>
      <c r="I238" s="163">
        <v>164</v>
      </c>
      <c r="J238" s="163">
        <v>38</v>
      </c>
      <c r="K238" s="163">
        <v>4</v>
      </c>
      <c r="L238" s="163">
        <v>0</v>
      </c>
      <c r="M238" s="182">
        <v>756</v>
      </c>
      <c r="N238" s="176" t="s">
        <v>60</v>
      </c>
    </row>
    <row r="239" spans="1:14" ht="15">
      <c r="A239" s="45"/>
      <c r="B239" s="164"/>
      <c r="C239" s="165">
        <v>271</v>
      </c>
      <c r="D239" s="165">
        <v>159</v>
      </c>
      <c r="E239" s="165">
        <v>32</v>
      </c>
      <c r="F239" s="165">
        <v>33</v>
      </c>
      <c r="G239" s="165">
        <v>47</v>
      </c>
      <c r="H239" s="165">
        <v>8</v>
      </c>
      <c r="I239" s="165">
        <v>165</v>
      </c>
      <c r="J239" s="165">
        <v>37</v>
      </c>
      <c r="K239" s="165">
        <v>4</v>
      </c>
      <c r="L239" s="165">
        <v>0</v>
      </c>
      <c r="M239" s="183">
        <v>756</v>
      </c>
      <c r="N239" s="177" t="s">
        <v>61</v>
      </c>
    </row>
    <row r="240" spans="1:14" ht="15.75" thickBot="1">
      <c r="A240" s="193"/>
      <c r="B240" s="251"/>
      <c r="C240" s="252">
        <f>C238/C239</f>
        <v>0.996309963099631</v>
      </c>
      <c r="D240" s="252">
        <f>D239/D238</f>
        <v>0.99375</v>
      </c>
      <c r="E240" s="252">
        <f>E239/E238</f>
        <v>0.9696969696969697</v>
      </c>
      <c r="F240" s="252">
        <f>F238/F239</f>
        <v>0.9696969696969697</v>
      </c>
      <c r="G240" s="252">
        <f>G239/G238</f>
        <v>1</v>
      </c>
      <c r="H240" s="252">
        <f>H238/H239</f>
        <v>1</v>
      </c>
      <c r="I240" s="252">
        <f>I238/I239</f>
        <v>0.9939393939393939</v>
      </c>
      <c r="J240" s="252">
        <f>J239/J238</f>
        <v>0.9736842105263158</v>
      </c>
      <c r="K240" s="252">
        <f>K239/K238</f>
        <v>1</v>
      </c>
      <c r="L240" s="252" t="e">
        <f>L238/L239</f>
        <v>#DIV/0!</v>
      </c>
      <c r="M240" s="253">
        <f>M239/M238</f>
        <v>1</v>
      </c>
      <c r="N240" s="178" t="s">
        <v>62</v>
      </c>
    </row>
    <row r="241" spans="1:14" ht="15">
      <c r="A241" s="190">
        <v>26</v>
      </c>
      <c r="B241" s="260" t="s">
        <v>65</v>
      </c>
      <c r="C241" s="249">
        <v>66</v>
      </c>
      <c r="D241" s="249">
        <v>22</v>
      </c>
      <c r="E241" s="249">
        <v>3</v>
      </c>
      <c r="F241" s="249">
        <v>13</v>
      </c>
      <c r="G241" s="249">
        <v>4</v>
      </c>
      <c r="H241" s="249">
        <v>3</v>
      </c>
      <c r="I241" s="249">
        <v>127</v>
      </c>
      <c r="J241" s="249">
        <v>11</v>
      </c>
      <c r="K241" s="249">
        <v>7</v>
      </c>
      <c r="L241" s="249">
        <v>0</v>
      </c>
      <c r="M241" s="250">
        <v>256</v>
      </c>
      <c r="N241" s="176" t="s">
        <v>60</v>
      </c>
    </row>
    <row r="242" spans="1:14" ht="15">
      <c r="A242" s="148"/>
      <c r="B242" s="167"/>
      <c r="C242" s="165">
        <v>70</v>
      </c>
      <c r="D242" s="165">
        <v>33</v>
      </c>
      <c r="E242" s="165">
        <v>2</v>
      </c>
      <c r="F242" s="165">
        <v>12</v>
      </c>
      <c r="G242" s="165">
        <v>11</v>
      </c>
      <c r="H242" s="165">
        <v>10</v>
      </c>
      <c r="I242" s="165">
        <v>132</v>
      </c>
      <c r="J242" s="165">
        <v>13</v>
      </c>
      <c r="K242" s="165">
        <v>4</v>
      </c>
      <c r="L242" s="165">
        <v>0</v>
      </c>
      <c r="M242" s="183">
        <v>287</v>
      </c>
      <c r="N242" s="177" t="s">
        <v>61</v>
      </c>
    </row>
    <row r="243" spans="1:14" ht="15.75" thickBot="1">
      <c r="A243" s="148"/>
      <c r="B243" s="261"/>
      <c r="C243" s="255">
        <f>C241/C242</f>
        <v>0.9428571428571428</v>
      </c>
      <c r="D243" s="255">
        <f>D241/D242</f>
        <v>0.6666666666666666</v>
      </c>
      <c r="E243" s="255">
        <f>E242/E241</f>
        <v>0.6666666666666666</v>
      </c>
      <c r="F243" s="255">
        <f>F242/F241</f>
        <v>0.9230769230769231</v>
      </c>
      <c r="G243" s="255">
        <f>G241/G242</f>
        <v>0.36363636363636365</v>
      </c>
      <c r="H243" s="255">
        <f>H241/H242</f>
        <v>0.3</v>
      </c>
      <c r="I243" s="255">
        <f>I241/I242</f>
        <v>0.9621212121212122</v>
      </c>
      <c r="J243" s="255">
        <v>0.5</v>
      </c>
      <c r="K243" s="255">
        <f>K242/K241</f>
        <v>0.5714285714285714</v>
      </c>
      <c r="L243" s="255" t="e">
        <f>L241/L242</f>
        <v>#DIV/0!</v>
      </c>
      <c r="M243" s="256">
        <f>M241/M242</f>
        <v>0.89198606271777</v>
      </c>
      <c r="N243" s="178" t="s">
        <v>62</v>
      </c>
    </row>
    <row r="244" spans="1:14" ht="15">
      <c r="A244" s="225">
        <v>27</v>
      </c>
      <c r="B244" s="262" t="s">
        <v>56</v>
      </c>
      <c r="C244" s="163">
        <v>53</v>
      </c>
      <c r="D244" s="163">
        <v>0</v>
      </c>
      <c r="E244" s="163">
        <v>0</v>
      </c>
      <c r="F244" s="163">
        <v>0</v>
      </c>
      <c r="G244" s="163">
        <v>0</v>
      </c>
      <c r="H244" s="163">
        <v>0</v>
      </c>
      <c r="I244" s="163">
        <v>1</v>
      </c>
      <c r="J244" s="163">
        <v>1</v>
      </c>
      <c r="K244" s="163">
        <v>0</v>
      </c>
      <c r="L244" s="163">
        <v>0</v>
      </c>
      <c r="M244" s="182">
        <v>55</v>
      </c>
      <c r="N244" s="176" t="s">
        <v>60</v>
      </c>
    </row>
    <row r="245" spans="1:14" ht="15">
      <c r="A245" s="188"/>
      <c r="B245" s="167"/>
      <c r="C245" s="165">
        <v>13</v>
      </c>
      <c r="D245" s="165">
        <v>7</v>
      </c>
      <c r="E245" s="165">
        <v>0</v>
      </c>
      <c r="F245" s="165">
        <v>0</v>
      </c>
      <c r="G245" s="165">
        <v>1</v>
      </c>
      <c r="H245" s="165">
        <v>0</v>
      </c>
      <c r="I245" s="165">
        <v>13</v>
      </c>
      <c r="J245" s="165">
        <v>4</v>
      </c>
      <c r="K245" s="165">
        <v>0</v>
      </c>
      <c r="L245" s="165">
        <v>0</v>
      </c>
      <c r="M245" s="183">
        <v>38</v>
      </c>
      <c r="N245" s="177" t="s">
        <v>61</v>
      </c>
    </row>
    <row r="246" spans="1:14" ht="15.75" thickBot="1">
      <c r="A246" s="189"/>
      <c r="B246" s="168"/>
      <c r="C246" s="255">
        <f>C245/C244</f>
        <v>0.24528301886792453</v>
      </c>
      <c r="D246" s="255">
        <v>0</v>
      </c>
      <c r="E246" s="255">
        <v>1</v>
      </c>
      <c r="F246" s="255">
        <v>1</v>
      </c>
      <c r="G246" s="255">
        <v>0</v>
      </c>
      <c r="H246" s="255">
        <v>1</v>
      </c>
      <c r="I246" s="255">
        <f>I244/I245</f>
        <v>0.07692307692307693</v>
      </c>
      <c r="J246" s="255">
        <f>J244/J245</f>
        <v>0.25</v>
      </c>
      <c r="K246" s="255">
        <v>1</v>
      </c>
      <c r="L246" s="255">
        <v>1</v>
      </c>
      <c r="M246" s="257">
        <f>M245/M244</f>
        <v>0.6909090909090909</v>
      </c>
      <c r="N246" s="178" t="s">
        <v>62</v>
      </c>
    </row>
    <row r="247" spans="1:14" ht="15">
      <c r="A247" s="976" t="s">
        <v>63</v>
      </c>
      <c r="B247" s="977"/>
      <c r="C247" s="263">
        <f>C166+C169+C172+C175+C178+C181+C184+C187+C190+C193+C196+C199+C202+C205+C208+C211+C214+C217+C220+C223+C226+C229+C232+C235+C238+C241+C244</f>
        <v>4833</v>
      </c>
      <c r="D247" s="264">
        <f aca="true" t="shared" si="19" ref="D247:M248">D166+D169+D172+D175+D178+D181+D184+D187+D190+D193+D196+D199+D202+D205+D208+D211+D214+D217+D220+D223+D226+D229+D232+D235+D238+D241+D244</f>
        <v>2764</v>
      </c>
      <c r="E247" s="264">
        <f t="shared" si="19"/>
        <v>485</v>
      </c>
      <c r="F247" s="264">
        <f t="shared" si="19"/>
        <v>533</v>
      </c>
      <c r="G247" s="264">
        <f t="shared" si="19"/>
        <v>952</v>
      </c>
      <c r="H247" s="264">
        <f t="shared" si="19"/>
        <v>175</v>
      </c>
      <c r="I247" s="264">
        <f t="shared" si="19"/>
        <v>3602</v>
      </c>
      <c r="J247" s="264">
        <f t="shared" si="19"/>
        <v>651</v>
      </c>
      <c r="K247" s="264">
        <f t="shared" si="19"/>
        <v>54</v>
      </c>
      <c r="L247" s="264">
        <f t="shared" si="19"/>
        <v>0</v>
      </c>
      <c r="M247" s="265">
        <f t="shared" si="19"/>
        <v>14049</v>
      </c>
      <c r="N247" s="314" t="s">
        <v>60</v>
      </c>
    </row>
    <row r="248" spans="1:14" ht="15">
      <c r="A248" s="978"/>
      <c r="B248" s="979"/>
      <c r="C248" s="266">
        <f>C167+C170+C173+C176+C179+C182+C185+C188+C191+C194+C197+C200+C203+C206+C209+C212+C215+C218+C221+C224+C227+C230+C233+C236+C239+C242+C245</f>
        <v>4840</v>
      </c>
      <c r="D248" s="267">
        <f t="shared" si="19"/>
        <v>2733</v>
      </c>
      <c r="E248" s="267">
        <f t="shared" si="19"/>
        <v>481</v>
      </c>
      <c r="F248" s="267">
        <f t="shared" si="19"/>
        <v>531</v>
      </c>
      <c r="G248" s="267">
        <f t="shared" si="19"/>
        <v>964</v>
      </c>
      <c r="H248" s="267">
        <f t="shared" si="19"/>
        <v>183</v>
      </c>
      <c r="I248" s="267">
        <f t="shared" si="19"/>
        <v>3625</v>
      </c>
      <c r="J248" s="267">
        <f t="shared" si="19"/>
        <v>660</v>
      </c>
      <c r="K248" s="267">
        <f t="shared" si="19"/>
        <v>48</v>
      </c>
      <c r="L248" s="267">
        <f t="shared" si="19"/>
        <v>0</v>
      </c>
      <c r="M248" s="268">
        <f t="shared" si="19"/>
        <v>14076</v>
      </c>
      <c r="N248" s="315" t="s">
        <v>61</v>
      </c>
    </row>
    <row r="249" spans="1:14" ht="15.75" thickBot="1">
      <c r="A249" s="980"/>
      <c r="B249" s="981"/>
      <c r="C249" s="269">
        <f>C247/C248</f>
        <v>0.9985537190082645</v>
      </c>
      <c r="D249" s="270">
        <f>D248/D247</f>
        <v>0.9887843704775687</v>
      </c>
      <c r="E249" s="270">
        <f>E248/E247</f>
        <v>0.9917525773195877</v>
      </c>
      <c r="F249" s="270">
        <f>F248/F247</f>
        <v>0.9962476547842402</v>
      </c>
      <c r="G249" s="270">
        <f>G247/G248</f>
        <v>0.9875518672199171</v>
      </c>
      <c r="H249" s="270">
        <f>H247/H248</f>
        <v>0.9562841530054644</v>
      </c>
      <c r="I249" s="270">
        <f>I247/I248</f>
        <v>0.9936551724137931</v>
      </c>
      <c r="J249" s="270">
        <f>J247/J248</f>
        <v>0.9863636363636363</v>
      </c>
      <c r="K249" s="270">
        <f>K248/K247</f>
        <v>0.8888888888888888</v>
      </c>
      <c r="L249" s="270">
        <v>1</v>
      </c>
      <c r="M249" s="271">
        <f>M247/M248</f>
        <v>0.9980818414322251</v>
      </c>
      <c r="N249" s="313" t="s">
        <v>62</v>
      </c>
    </row>
    <row r="250" spans="3:14" ht="12.75">
      <c r="C250" s="137"/>
      <c r="D250" s="247"/>
      <c r="E250" s="137"/>
      <c r="F250" s="137"/>
      <c r="G250" s="137"/>
      <c r="H250" s="137"/>
      <c r="I250" s="137"/>
      <c r="J250" s="137"/>
      <c r="K250" s="137"/>
      <c r="L250" s="137"/>
      <c r="M250" s="137"/>
      <c r="N250" t="s">
        <v>50</v>
      </c>
    </row>
    <row r="252" ht="12.75">
      <c r="D252" s="101"/>
    </row>
  </sheetData>
  <sheetProtection/>
  <mergeCells count="100">
    <mergeCell ref="A247:B249"/>
    <mergeCell ref="G161:I162"/>
    <mergeCell ref="J161:J165"/>
    <mergeCell ref="K161:K165"/>
    <mergeCell ref="L161:L165"/>
    <mergeCell ref="M161:M165"/>
    <mergeCell ref="E163:E165"/>
    <mergeCell ref="F163:F165"/>
    <mergeCell ref="G163:G165"/>
    <mergeCell ref="H163:H165"/>
    <mergeCell ref="I163:I165"/>
    <mergeCell ref="A155:B155"/>
    <mergeCell ref="A157:M157"/>
    <mergeCell ref="A158:B158"/>
    <mergeCell ref="A160:B160"/>
    <mergeCell ref="C160:D160"/>
    <mergeCell ref="A161:A165"/>
    <mergeCell ref="B161:B165"/>
    <mergeCell ref="C161:C165"/>
    <mergeCell ref="D161:D165"/>
    <mergeCell ref="E161:F162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</mergeCells>
  <printOptions/>
  <pageMargins left="0.32" right="0.44" top="0.22" bottom="0.32" header="0.17" footer="0.1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51"/>
  <sheetViews>
    <sheetView zoomScalePageLayoutView="0" workbookViewId="0" topLeftCell="A158">
      <pane ySplit="9" topLeftCell="A227" activePane="bottomLeft" state="frozen"/>
      <selection pane="topLeft" activeCell="A158" sqref="A158"/>
      <selection pane="bottomLeft" activeCell="L201" sqref="L201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5" max="5" width="9.8515625" style="0" customWidth="1"/>
    <col min="9" max="9" width="10.281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6.57421875" style="0" customWidth="1"/>
  </cols>
  <sheetData>
    <row r="2" spans="1:13" ht="26.25" customHeight="1">
      <c r="A2" s="947" t="s">
        <v>57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7"/>
    </row>
    <row r="3" spans="1:13" ht="11.25" customHeight="1" thickBot="1">
      <c r="A3" s="13" t="s">
        <v>44</v>
      </c>
      <c r="B3" s="13"/>
      <c r="C3" s="14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4.25" customHeight="1" thickBot="1">
      <c r="A4" s="7" t="s">
        <v>49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3.5" customHeight="1" thickBot="1">
      <c r="A5" s="967" t="s">
        <v>41</v>
      </c>
      <c r="B5" s="968"/>
      <c r="C5" s="151"/>
      <c r="D5" s="16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4" t="s">
        <v>0</v>
      </c>
      <c r="B6" s="904" t="s">
        <v>1</v>
      </c>
      <c r="C6" s="140"/>
      <c r="D6" s="904" t="s">
        <v>29</v>
      </c>
      <c r="E6" s="909" t="s">
        <v>28</v>
      </c>
      <c r="F6" s="911"/>
      <c r="G6" s="909" t="s">
        <v>35</v>
      </c>
      <c r="H6" s="910"/>
      <c r="I6" s="911"/>
      <c r="J6" s="904" t="s">
        <v>36</v>
      </c>
      <c r="K6" s="904" t="s">
        <v>37</v>
      </c>
      <c r="L6" s="904" t="s">
        <v>38</v>
      </c>
      <c r="M6" s="904" t="s">
        <v>39</v>
      </c>
    </row>
    <row r="7" spans="1:13" ht="13.5" thickBot="1">
      <c r="A7" s="905"/>
      <c r="B7" s="905"/>
      <c r="C7" s="141"/>
      <c r="D7" s="905"/>
      <c r="E7" s="912"/>
      <c r="F7" s="914"/>
      <c r="G7" s="912"/>
      <c r="H7" s="913"/>
      <c r="I7" s="914"/>
      <c r="J7" s="905"/>
      <c r="K7" s="905"/>
      <c r="L7" s="905"/>
      <c r="M7" s="905"/>
    </row>
    <row r="8" spans="1:13" ht="12.75">
      <c r="A8" s="905"/>
      <c r="B8" s="905"/>
      <c r="C8" s="141"/>
      <c r="D8" s="905"/>
      <c r="E8" s="904" t="s">
        <v>30</v>
      </c>
      <c r="F8" s="904" t="s">
        <v>31</v>
      </c>
      <c r="G8" s="970" t="s">
        <v>32</v>
      </c>
      <c r="H8" s="970" t="s">
        <v>33</v>
      </c>
      <c r="I8" s="970" t="s">
        <v>34</v>
      </c>
      <c r="J8" s="905"/>
      <c r="K8" s="905"/>
      <c r="L8" s="905"/>
      <c r="M8" s="905"/>
    </row>
    <row r="9" spans="1:13" ht="12.75">
      <c r="A9" s="905"/>
      <c r="B9" s="905"/>
      <c r="C9" s="141"/>
      <c r="D9" s="905"/>
      <c r="E9" s="905"/>
      <c r="F9" s="905"/>
      <c r="G9" s="971"/>
      <c r="H9" s="971"/>
      <c r="I9" s="971"/>
      <c r="J9" s="905"/>
      <c r="K9" s="905"/>
      <c r="L9" s="905"/>
      <c r="M9" s="905"/>
    </row>
    <row r="10" spans="1:13" ht="13.5" thickBot="1">
      <c r="A10" s="906"/>
      <c r="B10" s="906"/>
      <c r="C10" s="142"/>
      <c r="D10" s="906"/>
      <c r="E10" s="906"/>
      <c r="F10" s="906"/>
      <c r="G10" s="972"/>
      <c r="H10" s="972"/>
      <c r="I10" s="972"/>
      <c r="J10" s="906"/>
      <c r="K10" s="906"/>
      <c r="L10" s="906"/>
      <c r="M10" s="906"/>
    </row>
    <row r="11" spans="1:13" s="15" customFormat="1" ht="13.5" thickBot="1">
      <c r="A11" s="45">
        <v>1</v>
      </c>
      <c r="B11" s="98" t="s">
        <v>2</v>
      </c>
      <c r="C11" s="152"/>
      <c r="D11" s="68">
        <v>53</v>
      </c>
      <c r="E11" s="4">
        <v>2</v>
      </c>
      <c r="F11" s="4">
        <v>2</v>
      </c>
      <c r="G11" s="4">
        <v>0</v>
      </c>
      <c r="H11" s="4">
        <v>0</v>
      </c>
      <c r="I11" s="4">
        <v>1</v>
      </c>
      <c r="J11" s="4">
        <v>1</v>
      </c>
      <c r="K11" s="4">
        <v>0</v>
      </c>
      <c r="L11" s="63">
        <v>0</v>
      </c>
      <c r="M11" s="55">
        <f aca="true" t="shared" si="0" ref="M11:M37">SUM(D11:L11)</f>
        <v>59</v>
      </c>
    </row>
    <row r="12" spans="1:13" s="15" customFormat="1" ht="13.5" thickBot="1">
      <c r="A12" s="45">
        <v>2</v>
      </c>
      <c r="B12" s="98" t="s">
        <v>3</v>
      </c>
      <c r="C12" s="152"/>
      <c r="D12" s="68">
        <v>22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63">
        <v>0</v>
      </c>
      <c r="M12" s="55">
        <f t="shared" si="0"/>
        <v>26</v>
      </c>
    </row>
    <row r="13" spans="1:13" s="15" customFormat="1" ht="13.5" thickBot="1">
      <c r="A13" s="45">
        <v>3</v>
      </c>
      <c r="B13" s="98" t="s">
        <v>4</v>
      </c>
      <c r="C13" s="152"/>
      <c r="D13" s="68">
        <v>205</v>
      </c>
      <c r="E13" s="4">
        <v>2</v>
      </c>
      <c r="F13" s="4">
        <v>9</v>
      </c>
      <c r="G13" s="4">
        <v>3</v>
      </c>
      <c r="H13" s="4">
        <v>3</v>
      </c>
      <c r="I13" s="4">
        <v>2</v>
      </c>
      <c r="J13" s="4">
        <v>12</v>
      </c>
      <c r="K13" s="4">
        <v>0</v>
      </c>
      <c r="L13" s="63">
        <v>0</v>
      </c>
      <c r="M13" s="55">
        <f t="shared" si="0"/>
        <v>236</v>
      </c>
    </row>
    <row r="14" spans="1:13" s="15" customFormat="1" ht="13.5" thickBot="1">
      <c r="A14" s="45">
        <v>4</v>
      </c>
      <c r="B14" s="98" t="s">
        <v>5</v>
      </c>
      <c r="C14" s="152"/>
      <c r="D14" s="68">
        <v>68</v>
      </c>
      <c r="E14" s="4">
        <v>3</v>
      </c>
      <c r="F14" s="4">
        <v>7</v>
      </c>
      <c r="G14" s="4">
        <v>5</v>
      </c>
      <c r="H14" s="4">
        <v>1</v>
      </c>
      <c r="I14" s="4">
        <v>2</v>
      </c>
      <c r="J14" s="4">
        <v>6</v>
      </c>
      <c r="K14" s="4">
        <v>0</v>
      </c>
      <c r="L14" s="63">
        <v>0</v>
      </c>
      <c r="M14" s="55">
        <f t="shared" si="0"/>
        <v>92</v>
      </c>
    </row>
    <row r="15" spans="1:13" ht="13.5" thickBot="1">
      <c r="A15" s="45">
        <v>5</v>
      </c>
      <c r="B15" s="98" t="s">
        <v>6</v>
      </c>
      <c r="C15" s="152"/>
      <c r="D15" s="68">
        <v>30</v>
      </c>
      <c r="E15" s="4">
        <v>0</v>
      </c>
      <c r="F15" s="4">
        <v>5</v>
      </c>
      <c r="G15" s="4">
        <v>0</v>
      </c>
      <c r="H15" s="4">
        <v>0</v>
      </c>
      <c r="I15" s="4">
        <v>0</v>
      </c>
      <c r="J15" s="4">
        <v>3</v>
      </c>
      <c r="K15" s="4">
        <v>0</v>
      </c>
      <c r="L15" s="4">
        <v>0</v>
      </c>
      <c r="M15" s="55">
        <f t="shared" si="0"/>
        <v>38</v>
      </c>
    </row>
    <row r="16" spans="1:13" s="15" customFormat="1" ht="13.5" thickBot="1">
      <c r="A16" s="45">
        <v>6</v>
      </c>
      <c r="B16" s="98" t="s">
        <v>7</v>
      </c>
      <c r="C16" s="152"/>
      <c r="D16" s="68">
        <v>34</v>
      </c>
      <c r="E16" s="4">
        <v>0</v>
      </c>
      <c r="F16" s="4">
        <v>2</v>
      </c>
      <c r="G16" s="4">
        <v>0</v>
      </c>
      <c r="H16" s="4">
        <v>0</v>
      </c>
      <c r="I16" s="4">
        <v>2</v>
      </c>
      <c r="J16" s="4">
        <v>2</v>
      </c>
      <c r="K16" s="4">
        <v>0</v>
      </c>
      <c r="L16" s="63">
        <v>0</v>
      </c>
      <c r="M16" s="55">
        <f t="shared" si="0"/>
        <v>40</v>
      </c>
    </row>
    <row r="17" spans="1:13" s="15" customFormat="1" ht="13.5" thickBot="1">
      <c r="A17" s="45">
        <v>7</v>
      </c>
      <c r="B17" s="98" t="s">
        <v>8</v>
      </c>
      <c r="C17" s="152"/>
      <c r="D17" s="68">
        <v>54</v>
      </c>
      <c r="E17" s="4">
        <v>0</v>
      </c>
      <c r="F17" s="4">
        <v>2</v>
      </c>
      <c r="G17" s="4">
        <v>0</v>
      </c>
      <c r="H17" s="4">
        <v>2</v>
      </c>
      <c r="I17" s="4">
        <v>1</v>
      </c>
      <c r="J17" s="4">
        <v>8</v>
      </c>
      <c r="K17" s="4">
        <v>0</v>
      </c>
      <c r="L17" s="63">
        <v>0</v>
      </c>
      <c r="M17" s="55">
        <f t="shared" si="0"/>
        <v>67</v>
      </c>
    </row>
    <row r="18" spans="1:13" s="15" customFormat="1" ht="13.5" thickBot="1">
      <c r="A18" s="45">
        <v>8</v>
      </c>
      <c r="B18" s="98" t="s">
        <v>9</v>
      </c>
      <c r="C18" s="152"/>
      <c r="D18" s="68">
        <v>85</v>
      </c>
      <c r="E18" s="4">
        <v>0</v>
      </c>
      <c r="F18" s="4">
        <v>2</v>
      </c>
      <c r="G18" s="4">
        <v>0</v>
      </c>
      <c r="H18" s="4">
        <v>3</v>
      </c>
      <c r="I18" s="4">
        <v>3</v>
      </c>
      <c r="J18" s="4">
        <v>2</v>
      </c>
      <c r="K18" s="4">
        <v>0</v>
      </c>
      <c r="L18" s="63">
        <v>0</v>
      </c>
      <c r="M18" s="55">
        <f t="shared" si="0"/>
        <v>95</v>
      </c>
    </row>
    <row r="19" spans="1:13" s="15" customFormat="1" ht="13.5" thickBot="1">
      <c r="A19" s="45">
        <v>9</v>
      </c>
      <c r="B19" s="98" t="s">
        <v>10</v>
      </c>
      <c r="C19" s="152"/>
      <c r="D19" s="68">
        <v>73</v>
      </c>
      <c r="E19" s="4">
        <v>3</v>
      </c>
      <c r="F19" s="4">
        <v>3</v>
      </c>
      <c r="G19" s="4">
        <v>0</v>
      </c>
      <c r="H19" s="4">
        <v>1</v>
      </c>
      <c r="I19" s="4">
        <v>2</v>
      </c>
      <c r="J19" s="4">
        <v>5</v>
      </c>
      <c r="K19" s="4">
        <v>0</v>
      </c>
      <c r="L19" s="63">
        <v>0</v>
      </c>
      <c r="M19" s="55">
        <f t="shared" si="0"/>
        <v>87</v>
      </c>
    </row>
    <row r="20" spans="1:13" s="15" customFormat="1" ht="13.5" thickBot="1">
      <c r="A20" s="45">
        <v>10</v>
      </c>
      <c r="B20" s="98" t="s">
        <v>11</v>
      </c>
      <c r="C20" s="152"/>
      <c r="D20" s="68">
        <v>44</v>
      </c>
      <c r="E20" s="4">
        <v>1</v>
      </c>
      <c r="F20" s="4">
        <v>1</v>
      </c>
      <c r="G20" s="4">
        <v>0</v>
      </c>
      <c r="H20" s="4">
        <v>0</v>
      </c>
      <c r="I20" s="4">
        <v>2</v>
      </c>
      <c r="J20" s="4">
        <v>1</v>
      </c>
      <c r="K20" s="4">
        <v>0</v>
      </c>
      <c r="L20" s="63">
        <v>0</v>
      </c>
      <c r="M20" s="55">
        <f t="shared" si="0"/>
        <v>49</v>
      </c>
    </row>
    <row r="21" spans="1:13" s="15" customFormat="1" ht="13.5" thickBot="1">
      <c r="A21" s="45">
        <v>11</v>
      </c>
      <c r="B21" s="98" t="s">
        <v>12</v>
      </c>
      <c r="C21" s="152"/>
      <c r="D21" s="68">
        <v>23</v>
      </c>
      <c r="E21" s="4">
        <v>0</v>
      </c>
      <c r="F21" s="4">
        <v>1</v>
      </c>
      <c r="G21" s="4">
        <v>0</v>
      </c>
      <c r="H21" s="4">
        <v>1</v>
      </c>
      <c r="I21" s="4">
        <v>2</v>
      </c>
      <c r="J21" s="4">
        <v>1</v>
      </c>
      <c r="K21" s="4">
        <v>0</v>
      </c>
      <c r="L21" s="63">
        <v>0</v>
      </c>
      <c r="M21" s="55">
        <f t="shared" si="0"/>
        <v>28</v>
      </c>
    </row>
    <row r="22" spans="1:13" s="15" customFormat="1" ht="13.5" thickBot="1">
      <c r="A22" s="45">
        <v>12</v>
      </c>
      <c r="B22" s="98" t="s">
        <v>13</v>
      </c>
      <c r="C22" s="152"/>
      <c r="D22" s="68">
        <v>96</v>
      </c>
      <c r="E22" s="4">
        <v>7</v>
      </c>
      <c r="F22" s="4">
        <v>3</v>
      </c>
      <c r="G22" s="4">
        <v>2</v>
      </c>
      <c r="H22" s="4">
        <v>3</v>
      </c>
      <c r="I22" s="4">
        <v>0</v>
      </c>
      <c r="J22" s="4">
        <v>10</v>
      </c>
      <c r="K22" s="4">
        <v>0</v>
      </c>
      <c r="L22" s="63">
        <v>0</v>
      </c>
      <c r="M22" s="55">
        <f t="shared" si="0"/>
        <v>121</v>
      </c>
    </row>
    <row r="23" spans="1:13" ht="13.5" thickBot="1">
      <c r="A23" s="45">
        <v>13</v>
      </c>
      <c r="B23" s="98" t="s">
        <v>14</v>
      </c>
      <c r="C23" s="152"/>
      <c r="D23" s="68">
        <v>43</v>
      </c>
      <c r="E23" s="4">
        <v>2</v>
      </c>
      <c r="F23" s="4">
        <v>0</v>
      </c>
      <c r="G23" s="4">
        <v>0</v>
      </c>
      <c r="H23" s="4">
        <v>1</v>
      </c>
      <c r="I23" s="4">
        <v>4</v>
      </c>
      <c r="J23" s="4">
        <v>2</v>
      </c>
      <c r="K23" s="4">
        <v>0</v>
      </c>
      <c r="L23" s="63">
        <v>0</v>
      </c>
      <c r="M23" s="55">
        <f t="shared" si="0"/>
        <v>52</v>
      </c>
    </row>
    <row r="24" spans="1:13" s="15" customFormat="1" ht="13.5" thickBot="1">
      <c r="A24" s="45">
        <v>14</v>
      </c>
      <c r="B24" s="98" t="s">
        <v>15</v>
      </c>
      <c r="C24" s="152"/>
      <c r="D24" s="68">
        <v>102</v>
      </c>
      <c r="E24" s="4">
        <v>0</v>
      </c>
      <c r="F24" s="4">
        <v>20</v>
      </c>
      <c r="G24" s="4">
        <v>0</v>
      </c>
      <c r="H24" s="4">
        <v>2</v>
      </c>
      <c r="I24" s="4">
        <v>5</v>
      </c>
      <c r="J24" s="4">
        <v>10</v>
      </c>
      <c r="K24" s="4">
        <v>0</v>
      </c>
      <c r="L24" s="63">
        <v>0</v>
      </c>
      <c r="M24" s="55">
        <f t="shared" si="0"/>
        <v>139</v>
      </c>
    </row>
    <row r="25" spans="1:13" s="15" customFormat="1" ht="13.5" thickBot="1">
      <c r="A25" s="45">
        <v>15</v>
      </c>
      <c r="B25" s="98" t="s">
        <v>16</v>
      </c>
      <c r="C25" s="152"/>
      <c r="D25" s="68">
        <v>66</v>
      </c>
      <c r="E25" s="4">
        <v>0</v>
      </c>
      <c r="F25" s="4">
        <v>3</v>
      </c>
      <c r="G25" s="4">
        <v>1</v>
      </c>
      <c r="H25" s="4">
        <v>0</v>
      </c>
      <c r="I25" s="4">
        <v>0</v>
      </c>
      <c r="J25" s="4">
        <v>5</v>
      </c>
      <c r="K25" s="4">
        <v>0</v>
      </c>
      <c r="L25" s="63">
        <v>0</v>
      </c>
      <c r="M25" s="55">
        <f t="shared" si="0"/>
        <v>75</v>
      </c>
    </row>
    <row r="26" spans="1:13" ht="13.5" thickBot="1">
      <c r="A26" s="45">
        <v>16</v>
      </c>
      <c r="B26" s="98" t="s">
        <v>17</v>
      </c>
      <c r="C26" s="152"/>
      <c r="D26" s="68">
        <v>38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63">
        <v>1</v>
      </c>
      <c r="M26" s="55">
        <f t="shared" si="0"/>
        <v>42</v>
      </c>
    </row>
    <row r="27" spans="1:13" s="15" customFormat="1" ht="13.5" thickBot="1">
      <c r="A27" s="45">
        <v>17</v>
      </c>
      <c r="B27" s="98" t="s">
        <v>18</v>
      </c>
      <c r="C27" s="152"/>
      <c r="D27" s="68">
        <v>34</v>
      </c>
      <c r="E27" s="4">
        <v>1</v>
      </c>
      <c r="F27" s="4">
        <v>1</v>
      </c>
      <c r="G27" s="4">
        <v>1</v>
      </c>
      <c r="H27" s="4">
        <v>0</v>
      </c>
      <c r="I27" s="4">
        <v>0</v>
      </c>
      <c r="J27" s="4">
        <v>1</v>
      </c>
      <c r="K27" s="4">
        <v>0</v>
      </c>
      <c r="L27" s="63">
        <v>0</v>
      </c>
      <c r="M27" s="55">
        <f t="shared" si="0"/>
        <v>38</v>
      </c>
    </row>
    <row r="28" spans="1:13" s="15" customFormat="1" ht="13.5" thickBot="1">
      <c r="A28" s="45">
        <v>18</v>
      </c>
      <c r="B28" s="98" t="s">
        <v>19</v>
      </c>
      <c r="C28" s="152"/>
      <c r="D28" s="68">
        <v>35</v>
      </c>
      <c r="E28" s="4">
        <v>0</v>
      </c>
      <c r="F28" s="4">
        <v>3</v>
      </c>
      <c r="G28" s="4">
        <v>0</v>
      </c>
      <c r="H28" s="4">
        <v>0</v>
      </c>
      <c r="I28" s="4">
        <v>0</v>
      </c>
      <c r="J28" s="4">
        <v>5</v>
      </c>
      <c r="K28" s="4">
        <v>0</v>
      </c>
      <c r="L28" s="63">
        <v>0</v>
      </c>
      <c r="M28" s="55">
        <f t="shared" si="0"/>
        <v>43</v>
      </c>
    </row>
    <row r="29" spans="1:13" s="15" customFormat="1" ht="13.5" thickBot="1">
      <c r="A29" s="45">
        <v>19</v>
      </c>
      <c r="B29" s="98" t="s">
        <v>20</v>
      </c>
      <c r="C29" s="152"/>
      <c r="D29" s="68">
        <v>58</v>
      </c>
      <c r="E29" s="4">
        <v>1</v>
      </c>
      <c r="F29" s="4">
        <v>0</v>
      </c>
      <c r="G29" s="4">
        <v>0</v>
      </c>
      <c r="H29" s="4">
        <v>0</v>
      </c>
      <c r="I29" s="4">
        <v>3</v>
      </c>
      <c r="J29" s="4">
        <v>3</v>
      </c>
      <c r="K29" s="4">
        <v>0</v>
      </c>
      <c r="L29" s="63">
        <v>0</v>
      </c>
      <c r="M29" s="55">
        <f t="shared" si="0"/>
        <v>65</v>
      </c>
    </row>
    <row r="30" spans="1:13" s="15" customFormat="1" ht="13.5" thickBot="1">
      <c r="A30" s="45">
        <v>20</v>
      </c>
      <c r="B30" s="98" t="s">
        <v>21</v>
      </c>
      <c r="C30" s="152"/>
      <c r="D30" s="68">
        <v>45</v>
      </c>
      <c r="E30" s="4">
        <v>1</v>
      </c>
      <c r="F30" s="4">
        <v>4</v>
      </c>
      <c r="G30" s="4">
        <v>1</v>
      </c>
      <c r="H30" s="4">
        <v>0</v>
      </c>
      <c r="I30" s="4">
        <v>0</v>
      </c>
      <c r="J30" s="4">
        <v>2</v>
      </c>
      <c r="K30" s="4">
        <v>0</v>
      </c>
      <c r="L30" s="63">
        <v>0</v>
      </c>
      <c r="M30" s="55">
        <f t="shared" si="0"/>
        <v>53</v>
      </c>
    </row>
    <row r="31" spans="1:13" s="15" customFormat="1" ht="13.5" thickBot="1">
      <c r="A31" s="45">
        <v>21</v>
      </c>
      <c r="B31" s="98" t="s">
        <v>22</v>
      </c>
      <c r="C31" s="152"/>
      <c r="D31" s="68">
        <v>46</v>
      </c>
      <c r="E31" s="4">
        <v>1</v>
      </c>
      <c r="F31" s="4">
        <v>1</v>
      </c>
      <c r="G31" s="4">
        <v>0</v>
      </c>
      <c r="H31" s="4">
        <v>2</v>
      </c>
      <c r="I31" s="4">
        <v>0</v>
      </c>
      <c r="J31" s="4">
        <v>2</v>
      </c>
      <c r="K31" s="4">
        <v>0</v>
      </c>
      <c r="L31" s="63">
        <v>0</v>
      </c>
      <c r="M31" s="55">
        <f t="shared" si="0"/>
        <v>52</v>
      </c>
    </row>
    <row r="32" spans="1:13" s="15" customFormat="1" ht="13.5" thickBot="1">
      <c r="A32" s="45">
        <v>22</v>
      </c>
      <c r="B32" s="98" t="s">
        <v>23</v>
      </c>
      <c r="C32" s="152"/>
      <c r="D32" s="68">
        <v>35</v>
      </c>
      <c r="E32" s="4">
        <v>0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0</v>
      </c>
      <c r="L32" s="63">
        <v>0</v>
      </c>
      <c r="M32" s="55">
        <f t="shared" si="0"/>
        <v>39</v>
      </c>
    </row>
    <row r="33" spans="1:13" s="15" customFormat="1" ht="13.5" thickBot="1">
      <c r="A33" s="123">
        <v>23</v>
      </c>
      <c r="B33" s="98" t="s">
        <v>24</v>
      </c>
      <c r="C33" s="152"/>
      <c r="D33" s="68">
        <v>13</v>
      </c>
      <c r="E33" s="4">
        <v>0</v>
      </c>
      <c r="F33" s="4">
        <v>0</v>
      </c>
      <c r="G33" s="4">
        <v>0</v>
      </c>
      <c r="H33" s="4">
        <v>2</v>
      </c>
      <c r="I33" s="4">
        <v>1</v>
      </c>
      <c r="J33" s="4">
        <v>0</v>
      </c>
      <c r="K33" s="4">
        <v>1</v>
      </c>
      <c r="L33" s="63">
        <v>0</v>
      </c>
      <c r="M33" s="55">
        <f t="shared" si="0"/>
        <v>17</v>
      </c>
    </row>
    <row r="34" spans="1:13" s="15" customFormat="1" ht="13.5" thickBot="1">
      <c r="A34" s="45">
        <v>24</v>
      </c>
      <c r="B34" s="98" t="s">
        <v>25</v>
      </c>
      <c r="C34" s="152"/>
      <c r="D34" s="68">
        <v>26</v>
      </c>
      <c r="E34" s="4">
        <v>1</v>
      </c>
      <c r="F34" s="4">
        <v>2</v>
      </c>
      <c r="G34" s="4">
        <v>0</v>
      </c>
      <c r="H34" s="4">
        <v>2</v>
      </c>
      <c r="I34" s="4">
        <v>0</v>
      </c>
      <c r="J34" s="4">
        <v>6</v>
      </c>
      <c r="K34" s="4">
        <v>0</v>
      </c>
      <c r="L34" s="63">
        <v>0</v>
      </c>
      <c r="M34" s="55">
        <f t="shared" si="0"/>
        <v>37</v>
      </c>
    </row>
    <row r="35" spans="1:13" s="15" customFormat="1" ht="13.5" thickBot="1">
      <c r="A35" s="45">
        <v>25</v>
      </c>
      <c r="B35" s="98" t="s">
        <v>26</v>
      </c>
      <c r="C35" s="152"/>
      <c r="D35" s="68">
        <v>72</v>
      </c>
      <c r="E35" s="4">
        <v>0</v>
      </c>
      <c r="F35" s="4">
        <v>5</v>
      </c>
      <c r="G35" s="4">
        <v>3</v>
      </c>
      <c r="H35" s="4">
        <v>1</v>
      </c>
      <c r="I35" s="4">
        <v>3</v>
      </c>
      <c r="J35" s="4">
        <v>3</v>
      </c>
      <c r="K35" s="4">
        <v>0</v>
      </c>
      <c r="L35" s="63">
        <v>0</v>
      </c>
      <c r="M35" s="55">
        <f t="shared" si="0"/>
        <v>87</v>
      </c>
    </row>
    <row r="36" spans="1:13" s="15" customFormat="1" ht="13.5" thickBot="1">
      <c r="A36" s="46">
        <v>26</v>
      </c>
      <c r="B36" s="65" t="s">
        <v>53</v>
      </c>
      <c r="C36" s="153"/>
      <c r="D36" s="68">
        <v>74</v>
      </c>
      <c r="E36" s="4">
        <v>0</v>
      </c>
      <c r="F36" s="4">
        <v>0</v>
      </c>
      <c r="G36" s="4">
        <v>3</v>
      </c>
      <c r="H36" s="4">
        <v>4</v>
      </c>
      <c r="I36" s="4">
        <v>7</v>
      </c>
      <c r="J36" s="4">
        <v>3</v>
      </c>
      <c r="K36" s="4">
        <v>6</v>
      </c>
      <c r="L36" s="63">
        <v>0</v>
      </c>
      <c r="M36" s="55">
        <f t="shared" si="0"/>
        <v>97</v>
      </c>
    </row>
    <row r="37" spans="1:13" s="15" customFormat="1" ht="13.5" thickBot="1">
      <c r="A37" s="124">
        <v>27</v>
      </c>
      <c r="B37" s="50" t="s">
        <v>52</v>
      </c>
      <c r="C37" s="154"/>
      <c r="D37" s="64">
        <v>18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4">
        <v>0</v>
      </c>
      <c r="L37" s="69">
        <v>0</v>
      </c>
      <c r="M37" s="55">
        <f t="shared" si="0"/>
        <v>18</v>
      </c>
    </row>
    <row r="38" spans="1:13" ht="13.5" thickBot="1">
      <c r="A38" s="973" t="s">
        <v>54</v>
      </c>
      <c r="B38" s="974"/>
      <c r="C38" s="155"/>
      <c r="D38" s="70">
        <f aca="true" t="shared" si="1" ref="D38:M38">SUM(D11:D37)</f>
        <v>1492</v>
      </c>
      <c r="E38" s="70">
        <f t="shared" si="1"/>
        <v>26</v>
      </c>
      <c r="F38" s="70">
        <f t="shared" si="1"/>
        <v>80</v>
      </c>
      <c r="G38" s="70">
        <f t="shared" si="1"/>
        <v>19</v>
      </c>
      <c r="H38" s="70">
        <f t="shared" si="1"/>
        <v>29</v>
      </c>
      <c r="I38" s="70">
        <f t="shared" si="1"/>
        <v>41</v>
      </c>
      <c r="J38" s="70">
        <f t="shared" si="1"/>
        <v>97</v>
      </c>
      <c r="K38" s="70">
        <f t="shared" si="1"/>
        <v>7</v>
      </c>
      <c r="L38" s="70">
        <f t="shared" si="1"/>
        <v>1</v>
      </c>
      <c r="M38" s="88">
        <f t="shared" si="1"/>
        <v>1792</v>
      </c>
    </row>
    <row r="39" ht="15.75" thickBot="1">
      <c r="M39" s="111">
        <f>SUM(D38:L38)</f>
        <v>1792</v>
      </c>
    </row>
    <row r="41" spans="1:13" ht="25.5" customHeight="1">
      <c r="A41" s="947" t="s">
        <v>57</v>
      </c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</row>
    <row r="42" spans="1:13" ht="20.25" thickBot="1">
      <c r="A42" s="966" t="s">
        <v>44</v>
      </c>
      <c r="B42" s="966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49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67" t="s">
        <v>41</v>
      </c>
      <c r="B44" s="968"/>
      <c r="C44" s="151"/>
      <c r="D44" s="16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904" t="s">
        <v>0</v>
      </c>
      <c r="B45" s="904" t="s">
        <v>1</v>
      </c>
      <c r="C45" s="140"/>
      <c r="D45" s="904" t="s">
        <v>29</v>
      </c>
      <c r="E45" s="909" t="s">
        <v>28</v>
      </c>
      <c r="F45" s="911"/>
      <c r="G45" s="909" t="s">
        <v>35</v>
      </c>
      <c r="H45" s="910"/>
      <c r="I45" s="911"/>
      <c r="J45" s="904" t="s">
        <v>36</v>
      </c>
      <c r="K45" s="904" t="s">
        <v>37</v>
      </c>
      <c r="L45" s="904" t="s">
        <v>38</v>
      </c>
      <c r="M45" s="904" t="s">
        <v>39</v>
      </c>
    </row>
    <row r="46" spans="1:13" ht="16.5" customHeight="1" thickBot="1">
      <c r="A46" s="905"/>
      <c r="B46" s="905"/>
      <c r="C46" s="141"/>
      <c r="D46" s="905"/>
      <c r="E46" s="912"/>
      <c r="F46" s="914"/>
      <c r="G46" s="912"/>
      <c r="H46" s="913"/>
      <c r="I46" s="914"/>
      <c r="J46" s="905"/>
      <c r="K46" s="905"/>
      <c r="L46" s="905"/>
      <c r="M46" s="905"/>
    </row>
    <row r="47" spans="1:13" ht="16.5" customHeight="1">
      <c r="A47" s="905"/>
      <c r="B47" s="905"/>
      <c r="C47" s="141"/>
      <c r="D47" s="905"/>
      <c r="E47" s="904" t="s">
        <v>30</v>
      </c>
      <c r="F47" s="904" t="s">
        <v>31</v>
      </c>
      <c r="G47" s="970" t="s">
        <v>32</v>
      </c>
      <c r="H47" s="970" t="s">
        <v>33</v>
      </c>
      <c r="I47" s="970" t="s">
        <v>34</v>
      </c>
      <c r="J47" s="905"/>
      <c r="K47" s="905"/>
      <c r="L47" s="905"/>
      <c r="M47" s="905"/>
    </row>
    <row r="48" spans="1:13" ht="16.5" customHeight="1">
      <c r="A48" s="905"/>
      <c r="B48" s="905"/>
      <c r="C48" s="141"/>
      <c r="D48" s="905"/>
      <c r="E48" s="905"/>
      <c r="F48" s="905"/>
      <c r="G48" s="971"/>
      <c r="H48" s="971"/>
      <c r="I48" s="971"/>
      <c r="J48" s="905"/>
      <c r="K48" s="905"/>
      <c r="L48" s="905"/>
      <c r="M48" s="905"/>
    </row>
    <row r="49" spans="1:13" ht="16.5" customHeight="1" thickBot="1">
      <c r="A49" s="906"/>
      <c r="B49" s="906"/>
      <c r="C49" s="142"/>
      <c r="D49" s="906"/>
      <c r="E49" s="906"/>
      <c r="F49" s="906"/>
      <c r="G49" s="972"/>
      <c r="H49" s="972"/>
      <c r="I49" s="972"/>
      <c r="J49" s="906"/>
      <c r="K49" s="906"/>
      <c r="L49" s="906"/>
      <c r="M49" s="906"/>
    </row>
    <row r="50" spans="1:13" s="15" customFormat="1" ht="16.5" customHeight="1" thickBot="1">
      <c r="A50" s="45">
        <v>1</v>
      </c>
      <c r="B50" s="98" t="s">
        <v>2</v>
      </c>
      <c r="C50" s="152"/>
      <c r="D50" s="58">
        <v>52</v>
      </c>
      <c r="E50" s="51">
        <v>2</v>
      </c>
      <c r="F50" s="51">
        <v>1</v>
      </c>
      <c r="G50" s="51">
        <v>0</v>
      </c>
      <c r="H50" s="51">
        <v>0</v>
      </c>
      <c r="I50" s="51">
        <v>4</v>
      </c>
      <c r="J50" s="51">
        <v>4</v>
      </c>
      <c r="K50" s="51">
        <v>0</v>
      </c>
      <c r="L50" s="54">
        <v>0</v>
      </c>
      <c r="M50" s="56">
        <f aca="true" t="shared" si="2" ref="M50:M76">SUM(D50:L50)</f>
        <v>63</v>
      </c>
    </row>
    <row r="51" spans="1:13" s="15" customFormat="1" ht="16.5" customHeight="1" thickBot="1">
      <c r="A51" s="45">
        <v>2</v>
      </c>
      <c r="B51" s="98" t="s">
        <v>3</v>
      </c>
      <c r="C51" s="152"/>
      <c r="D51" s="58">
        <v>29</v>
      </c>
      <c r="E51" s="51">
        <v>0</v>
      </c>
      <c r="F51" s="51">
        <v>2</v>
      </c>
      <c r="G51" s="51">
        <v>0</v>
      </c>
      <c r="H51" s="51">
        <v>0</v>
      </c>
      <c r="I51" s="51">
        <v>1</v>
      </c>
      <c r="J51" s="51">
        <v>3</v>
      </c>
      <c r="K51" s="51">
        <v>0</v>
      </c>
      <c r="L51" s="54">
        <v>0</v>
      </c>
      <c r="M51" s="56">
        <f t="shared" si="2"/>
        <v>35</v>
      </c>
    </row>
    <row r="52" spans="1:13" s="15" customFormat="1" ht="16.5" customHeight="1" thickBot="1">
      <c r="A52" s="45">
        <v>3</v>
      </c>
      <c r="B52" s="98" t="s">
        <v>4</v>
      </c>
      <c r="C52" s="152"/>
      <c r="D52" s="58">
        <v>184</v>
      </c>
      <c r="E52" s="51">
        <v>3</v>
      </c>
      <c r="F52" s="51">
        <v>16</v>
      </c>
      <c r="G52" s="51">
        <v>2</v>
      </c>
      <c r="H52" s="51">
        <v>5</v>
      </c>
      <c r="I52" s="51">
        <v>3</v>
      </c>
      <c r="J52" s="51">
        <v>7</v>
      </c>
      <c r="K52" s="51">
        <v>1</v>
      </c>
      <c r="L52" s="54">
        <v>0</v>
      </c>
      <c r="M52" s="56">
        <f t="shared" si="2"/>
        <v>221</v>
      </c>
    </row>
    <row r="53" spans="1:13" s="15" customFormat="1" ht="16.5" customHeight="1" thickBot="1">
      <c r="A53" s="45">
        <v>4</v>
      </c>
      <c r="B53" s="98" t="s">
        <v>5</v>
      </c>
      <c r="C53" s="152"/>
      <c r="D53" s="58">
        <v>96</v>
      </c>
      <c r="E53" s="51">
        <v>2</v>
      </c>
      <c r="F53" s="51">
        <v>13</v>
      </c>
      <c r="G53" s="51">
        <v>4</v>
      </c>
      <c r="H53" s="51">
        <v>2</v>
      </c>
      <c r="I53" s="51">
        <v>2</v>
      </c>
      <c r="J53" s="51">
        <v>1</v>
      </c>
      <c r="K53" s="51">
        <v>0</v>
      </c>
      <c r="L53" s="54">
        <v>0</v>
      </c>
      <c r="M53" s="56">
        <f t="shared" si="2"/>
        <v>120</v>
      </c>
    </row>
    <row r="54" spans="1:13" ht="16.5" customHeight="1" thickBot="1">
      <c r="A54" s="45">
        <v>5</v>
      </c>
      <c r="B54" s="98" t="s">
        <v>6</v>
      </c>
      <c r="C54" s="152"/>
      <c r="D54" s="58">
        <v>38</v>
      </c>
      <c r="E54" s="51">
        <v>2</v>
      </c>
      <c r="F54" s="51">
        <v>2</v>
      </c>
      <c r="G54" s="51">
        <v>0</v>
      </c>
      <c r="H54" s="51">
        <v>0</v>
      </c>
      <c r="I54" s="51">
        <v>2</v>
      </c>
      <c r="J54" s="51">
        <v>1</v>
      </c>
      <c r="K54" s="51">
        <v>0</v>
      </c>
      <c r="L54" s="54">
        <v>0</v>
      </c>
      <c r="M54" s="56">
        <f t="shared" si="2"/>
        <v>45</v>
      </c>
    </row>
    <row r="55" spans="1:13" s="15" customFormat="1" ht="16.5" customHeight="1" thickBot="1">
      <c r="A55" s="45">
        <v>6</v>
      </c>
      <c r="B55" s="98" t="s">
        <v>7</v>
      </c>
      <c r="C55" s="152"/>
      <c r="D55" s="58">
        <v>39</v>
      </c>
      <c r="E55" s="51">
        <v>0</v>
      </c>
      <c r="F55" s="51">
        <v>0</v>
      </c>
      <c r="G55" s="51">
        <v>0</v>
      </c>
      <c r="H55" s="51">
        <v>0</v>
      </c>
      <c r="I55" s="51">
        <v>3</v>
      </c>
      <c r="J55" s="51">
        <v>5</v>
      </c>
      <c r="K55" s="51">
        <v>0</v>
      </c>
      <c r="L55" s="54">
        <v>0</v>
      </c>
      <c r="M55" s="56">
        <f t="shared" si="2"/>
        <v>47</v>
      </c>
    </row>
    <row r="56" spans="1:13" s="15" customFormat="1" ht="16.5" customHeight="1" thickBot="1">
      <c r="A56" s="45">
        <v>7</v>
      </c>
      <c r="B56" s="98" t="s">
        <v>8</v>
      </c>
      <c r="C56" s="152"/>
      <c r="D56" s="58">
        <v>58</v>
      </c>
      <c r="E56" s="51">
        <v>1</v>
      </c>
      <c r="F56" s="51">
        <v>3</v>
      </c>
      <c r="G56" s="51">
        <v>2</v>
      </c>
      <c r="H56" s="51">
        <v>1</v>
      </c>
      <c r="I56" s="51">
        <v>3</v>
      </c>
      <c r="J56" s="51">
        <v>3</v>
      </c>
      <c r="K56" s="51">
        <v>0</v>
      </c>
      <c r="L56" s="54">
        <v>0</v>
      </c>
      <c r="M56" s="56">
        <f t="shared" si="2"/>
        <v>71</v>
      </c>
    </row>
    <row r="57" spans="1:13" s="15" customFormat="1" ht="16.5" customHeight="1" thickBot="1">
      <c r="A57" s="45">
        <v>8</v>
      </c>
      <c r="B57" s="98" t="s">
        <v>9</v>
      </c>
      <c r="C57" s="152"/>
      <c r="D57" s="58">
        <v>90</v>
      </c>
      <c r="E57" s="51">
        <v>2</v>
      </c>
      <c r="F57" s="51">
        <v>7</v>
      </c>
      <c r="G57" s="51">
        <v>0</v>
      </c>
      <c r="H57" s="51">
        <v>2</v>
      </c>
      <c r="I57" s="51">
        <v>0</v>
      </c>
      <c r="J57" s="51">
        <v>11</v>
      </c>
      <c r="K57" s="51">
        <v>0</v>
      </c>
      <c r="L57" s="54">
        <v>0</v>
      </c>
      <c r="M57" s="56">
        <f t="shared" si="2"/>
        <v>112</v>
      </c>
    </row>
    <row r="58" spans="1:13" s="15" customFormat="1" ht="16.5" customHeight="1" thickBot="1">
      <c r="A58" s="45">
        <v>9</v>
      </c>
      <c r="B58" s="98" t="s">
        <v>10</v>
      </c>
      <c r="C58" s="152"/>
      <c r="D58" s="58">
        <v>39</v>
      </c>
      <c r="E58" s="51">
        <v>2</v>
      </c>
      <c r="F58" s="51">
        <v>4</v>
      </c>
      <c r="G58" s="51">
        <v>1</v>
      </c>
      <c r="H58" s="51">
        <v>4</v>
      </c>
      <c r="I58" s="51">
        <v>1</v>
      </c>
      <c r="J58" s="51">
        <v>2</v>
      </c>
      <c r="K58" s="51">
        <v>0</v>
      </c>
      <c r="L58" s="54">
        <v>0</v>
      </c>
      <c r="M58" s="56">
        <f t="shared" si="2"/>
        <v>53</v>
      </c>
    </row>
    <row r="59" spans="1:13" s="15" customFormat="1" ht="16.5" customHeight="1" thickBot="1">
      <c r="A59" s="45">
        <v>10</v>
      </c>
      <c r="B59" s="98" t="s">
        <v>11</v>
      </c>
      <c r="C59" s="152"/>
      <c r="D59" s="58">
        <v>44</v>
      </c>
      <c r="E59" s="51">
        <v>7</v>
      </c>
      <c r="F59" s="51">
        <v>2</v>
      </c>
      <c r="G59" s="51">
        <v>0</v>
      </c>
      <c r="H59" s="51">
        <v>0</v>
      </c>
      <c r="I59" s="51">
        <v>2</v>
      </c>
      <c r="J59" s="51">
        <v>2</v>
      </c>
      <c r="K59" s="51">
        <v>0</v>
      </c>
      <c r="L59" s="54">
        <v>0</v>
      </c>
      <c r="M59" s="56">
        <f t="shared" si="2"/>
        <v>57</v>
      </c>
    </row>
    <row r="60" spans="1:13" s="15" customFormat="1" ht="16.5" customHeight="1" thickBot="1">
      <c r="A60" s="45">
        <v>11</v>
      </c>
      <c r="B60" s="98" t="s">
        <v>12</v>
      </c>
      <c r="C60" s="152"/>
      <c r="D60" s="58">
        <v>14</v>
      </c>
      <c r="E60" s="51">
        <v>0</v>
      </c>
      <c r="F60" s="51">
        <v>2</v>
      </c>
      <c r="G60" s="51">
        <v>1</v>
      </c>
      <c r="H60" s="51">
        <v>2</v>
      </c>
      <c r="I60" s="51">
        <v>3</v>
      </c>
      <c r="J60" s="51">
        <v>1</v>
      </c>
      <c r="K60" s="51">
        <v>0</v>
      </c>
      <c r="L60" s="54">
        <v>0</v>
      </c>
      <c r="M60" s="56">
        <f t="shared" si="2"/>
        <v>23</v>
      </c>
    </row>
    <row r="61" spans="1:13" s="15" customFormat="1" ht="16.5" customHeight="1" thickBot="1">
      <c r="A61" s="45">
        <v>12</v>
      </c>
      <c r="B61" s="98" t="s">
        <v>13</v>
      </c>
      <c r="C61" s="152"/>
      <c r="D61" s="58">
        <v>97</v>
      </c>
      <c r="E61" s="51">
        <v>4</v>
      </c>
      <c r="F61" s="51">
        <v>12</v>
      </c>
      <c r="G61" s="51">
        <v>3</v>
      </c>
      <c r="H61" s="51">
        <v>3</v>
      </c>
      <c r="I61" s="51">
        <v>3</v>
      </c>
      <c r="J61" s="51">
        <v>13</v>
      </c>
      <c r="K61" s="51">
        <v>0</v>
      </c>
      <c r="L61" s="54">
        <v>3</v>
      </c>
      <c r="M61" s="56">
        <f t="shared" si="2"/>
        <v>138</v>
      </c>
    </row>
    <row r="62" spans="1:13" s="15" customFormat="1" ht="16.5" customHeight="1" thickBot="1">
      <c r="A62" s="45">
        <v>13</v>
      </c>
      <c r="B62" s="98" t="s">
        <v>14</v>
      </c>
      <c r="C62" s="152"/>
      <c r="D62" s="58">
        <v>57</v>
      </c>
      <c r="E62" s="51">
        <v>0</v>
      </c>
      <c r="F62" s="51">
        <v>2</v>
      </c>
      <c r="G62" s="51">
        <v>0</v>
      </c>
      <c r="H62" s="51">
        <v>1</v>
      </c>
      <c r="I62" s="51">
        <v>1</v>
      </c>
      <c r="J62" s="51">
        <v>2</v>
      </c>
      <c r="K62" s="51">
        <v>0</v>
      </c>
      <c r="L62" s="54">
        <v>0</v>
      </c>
      <c r="M62" s="56">
        <f t="shared" si="2"/>
        <v>63</v>
      </c>
    </row>
    <row r="63" spans="1:13" s="15" customFormat="1" ht="16.5" customHeight="1" thickBot="1">
      <c r="A63" s="45">
        <v>14</v>
      </c>
      <c r="B63" s="98" t="s">
        <v>15</v>
      </c>
      <c r="C63" s="152"/>
      <c r="D63" s="58">
        <v>129</v>
      </c>
      <c r="E63" s="51">
        <v>0</v>
      </c>
      <c r="F63" s="51">
        <v>24</v>
      </c>
      <c r="G63" s="51">
        <v>1</v>
      </c>
      <c r="H63" s="51">
        <v>4</v>
      </c>
      <c r="I63" s="51">
        <v>5</v>
      </c>
      <c r="J63" s="51">
        <v>11</v>
      </c>
      <c r="K63" s="51">
        <v>0</v>
      </c>
      <c r="L63" s="54">
        <v>0</v>
      </c>
      <c r="M63" s="56">
        <f t="shared" si="2"/>
        <v>174</v>
      </c>
    </row>
    <row r="64" spans="1:13" s="15" customFormat="1" ht="16.5" customHeight="1" thickBot="1">
      <c r="A64" s="45">
        <v>15</v>
      </c>
      <c r="B64" s="98" t="s">
        <v>16</v>
      </c>
      <c r="C64" s="152"/>
      <c r="D64" s="58">
        <v>74</v>
      </c>
      <c r="E64" s="51">
        <v>4</v>
      </c>
      <c r="F64" s="51">
        <v>3</v>
      </c>
      <c r="G64" s="51">
        <v>0</v>
      </c>
      <c r="H64" s="51">
        <v>1</v>
      </c>
      <c r="I64" s="51">
        <v>0</v>
      </c>
      <c r="J64" s="51">
        <v>2</v>
      </c>
      <c r="K64" s="51">
        <v>0</v>
      </c>
      <c r="L64" s="54">
        <v>0</v>
      </c>
      <c r="M64" s="56">
        <f t="shared" si="2"/>
        <v>84</v>
      </c>
    </row>
    <row r="65" spans="1:13" s="15" customFormat="1" ht="16.5" customHeight="1" thickBot="1">
      <c r="A65" s="45">
        <v>16</v>
      </c>
      <c r="B65" s="98" t="s">
        <v>17</v>
      </c>
      <c r="C65" s="152"/>
      <c r="D65" s="58">
        <v>41</v>
      </c>
      <c r="E65" s="51">
        <v>1</v>
      </c>
      <c r="F65" s="51">
        <v>5</v>
      </c>
      <c r="G65" s="51">
        <v>0</v>
      </c>
      <c r="H65" s="51">
        <v>0</v>
      </c>
      <c r="I65" s="51">
        <v>0</v>
      </c>
      <c r="J65" s="51">
        <v>1</v>
      </c>
      <c r="K65" s="51">
        <v>0</v>
      </c>
      <c r="L65" s="54">
        <v>0</v>
      </c>
      <c r="M65" s="56">
        <f t="shared" si="2"/>
        <v>48</v>
      </c>
    </row>
    <row r="66" spans="1:13" s="15" customFormat="1" ht="16.5" customHeight="1" thickBot="1">
      <c r="A66" s="45">
        <v>17</v>
      </c>
      <c r="B66" s="98" t="s">
        <v>18</v>
      </c>
      <c r="C66" s="152"/>
      <c r="D66" s="58">
        <v>30</v>
      </c>
      <c r="E66" s="51">
        <v>1</v>
      </c>
      <c r="F66" s="51">
        <v>3</v>
      </c>
      <c r="G66" s="51">
        <v>0</v>
      </c>
      <c r="H66" s="51">
        <v>1</v>
      </c>
      <c r="I66" s="51">
        <v>0</v>
      </c>
      <c r="J66" s="51">
        <v>2</v>
      </c>
      <c r="K66" s="51">
        <v>1</v>
      </c>
      <c r="L66" s="54">
        <v>0</v>
      </c>
      <c r="M66" s="56">
        <f t="shared" si="2"/>
        <v>38</v>
      </c>
    </row>
    <row r="67" spans="1:13" s="15" customFormat="1" ht="16.5" customHeight="1" thickBot="1">
      <c r="A67" s="45">
        <v>18</v>
      </c>
      <c r="B67" s="98" t="s">
        <v>19</v>
      </c>
      <c r="C67" s="152"/>
      <c r="D67" s="58">
        <v>17</v>
      </c>
      <c r="E67" s="51">
        <v>0</v>
      </c>
      <c r="F67" s="51">
        <v>3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56">
        <f t="shared" si="2"/>
        <v>20</v>
      </c>
    </row>
    <row r="68" spans="1:13" s="15" customFormat="1" ht="16.5" customHeight="1" thickBot="1">
      <c r="A68" s="45">
        <v>19</v>
      </c>
      <c r="B68" s="98" t="s">
        <v>20</v>
      </c>
      <c r="C68" s="152"/>
      <c r="D68" s="58">
        <v>58</v>
      </c>
      <c r="E68" s="51">
        <v>0</v>
      </c>
      <c r="F68" s="51">
        <v>0</v>
      </c>
      <c r="G68" s="51">
        <v>0</v>
      </c>
      <c r="H68" s="51">
        <v>0</v>
      </c>
      <c r="I68" s="51">
        <v>5</v>
      </c>
      <c r="J68" s="51">
        <v>3</v>
      </c>
      <c r="K68" s="51">
        <v>0</v>
      </c>
      <c r="L68" s="54">
        <v>0</v>
      </c>
      <c r="M68" s="56">
        <f t="shared" si="2"/>
        <v>66</v>
      </c>
    </row>
    <row r="69" spans="1:13" s="15" customFormat="1" ht="16.5" customHeight="1" thickBot="1">
      <c r="A69" s="45">
        <v>20</v>
      </c>
      <c r="B69" s="98" t="s">
        <v>21</v>
      </c>
      <c r="C69" s="152"/>
      <c r="D69" s="58">
        <v>50</v>
      </c>
      <c r="E69" s="51">
        <v>2</v>
      </c>
      <c r="F69" s="51">
        <v>4</v>
      </c>
      <c r="G69" s="51">
        <v>0</v>
      </c>
      <c r="H69" s="51">
        <v>0</v>
      </c>
      <c r="I69" s="51">
        <v>1</v>
      </c>
      <c r="J69" s="51">
        <v>1</v>
      </c>
      <c r="K69" s="51">
        <v>0</v>
      </c>
      <c r="L69" s="54">
        <v>0</v>
      </c>
      <c r="M69" s="56">
        <f t="shared" si="2"/>
        <v>58</v>
      </c>
    </row>
    <row r="70" spans="1:13" s="15" customFormat="1" ht="16.5" customHeight="1" thickBot="1">
      <c r="A70" s="45">
        <v>21</v>
      </c>
      <c r="B70" s="98" t="s">
        <v>22</v>
      </c>
      <c r="C70" s="152"/>
      <c r="D70" s="58">
        <v>57</v>
      </c>
      <c r="E70" s="51">
        <v>0</v>
      </c>
      <c r="F70" s="51">
        <v>3</v>
      </c>
      <c r="G70" s="51">
        <v>0</v>
      </c>
      <c r="H70" s="51">
        <v>0</v>
      </c>
      <c r="I70" s="51">
        <v>0</v>
      </c>
      <c r="J70" s="51">
        <v>2</v>
      </c>
      <c r="K70" s="51">
        <v>0</v>
      </c>
      <c r="L70" s="54">
        <v>0</v>
      </c>
      <c r="M70" s="56">
        <f t="shared" si="2"/>
        <v>62</v>
      </c>
    </row>
    <row r="71" spans="1:13" s="15" customFormat="1" ht="16.5" customHeight="1" thickBot="1">
      <c r="A71" s="45">
        <v>22</v>
      </c>
      <c r="B71" s="98" t="s">
        <v>23</v>
      </c>
      <c r="C71" s="152"/>
      <c r="D71" s="58">
        <v>36</v>
      </c>
      <c r="E71" s="51">
        <v>2</v>
      </c>
      <c r="F71" s="51">
        <v>3</v>
      </c>
      <c r="G71" s="51">
        <v>0</v>
      </c>
      <c r="H71" s="51">
        <v>0</v>
      </c>
      <c r="I71" s="51">
        <v>1</v>
      </c>
      <c r="J71" s="51">
        <v>0</v>
      </c>
      <c r="K71" s="51">
        <v>0</v>
      </c>
      <c r="L71" s="54">
        <v>0</v>
      </c>
      <c r="M71" s="56">
        <f t="shared" si="2"/>
        <v>42</v>
      </c>
    </row>
    <row r="72" spans="1:13" ht="16.5" customHeight="1" thickBot="1">
      <c r="A72" s="123">
        <v>23</v>
      </c>
      <c r="B72" s="98" t="s">
        <v>24</v>
      </c>
      <c r="C72" s="152"/>
      <c r="D72" s="58">
        <v>17</v>
      </c>
      <c r="E72" s="51">
        <v>0</v>
      </c>
      <c r="F72" s="51">
        <v>1</v>
      </c>
      <c r="G72" s="51">
        <v>0</v>
      </c>
      <c r="H72" s="51">
        <v>1</v>
      </c>
      <c r="I72" s="51">
        <v>2</v>
      </c>
      <c r="J72" s="51">
        <v>2</v>
      </c>
      <c r="K72" s="51">
        <v>0</v>
      </c>
      <c r="L72" s="54">
        <v>1</v>
      </c>
      <c r="M72" s="56">
        <f t="shared" si="2"/>
        <v>24</v>
      </c>
    </row>
    <row r="73" spans="1:13" s="15" customFormat="1" ht="16.5" customHeight="1" thickBot="1">
      <c r="A73" s="45">
        <v>24</v>
      </c>
      <c r="B73" s="98" t="s">
        <v>25</v>
      </c>
      <c r="C73" s="152"/>
      <c r="D73" s="58">
        <v>22</v>
      </c>
      <c r="E73" s="51">
        <v>3</v>
      </c>
      <c r="F73" s="51">
        <v>0</v>
      </c>
      <c r="G73" s="51">
        <v>1</v>
      </c>
      <c r="H73" s="51">
        <v>0</v>
      </c>
      <c r="I73" s="51">
        <v>1</v>
      </c>
      <c r="J73" s="51">
        <v>2</v>
      </c>
      <c r="K73" s="51">
        <v>0</v>
      </c>
      <c r="L73" s="54">
        <v>0</v>
      </c>
      <c r="M73" s="56">
        <f t="shared" si="2"/>
        <v>29</v>
      </c>
    </row>
    <row r="74" spans="1:13" s="15" customFormat="1" ht="16.5" customHeight="1" thickBot="1">
      <c r="A74" s="45">
        <v>25</v>
      </c>
      <c r="B74" s="98" t="s">
        <v>26</v>
      </c>
      <c r="C74" s="152"/>
      <c r="D74" s="58">
        <v>96</v>
      </c>
      <c r="E74" s="51">
        <v>0</v>
      </c>
      <c r="F74" s="51">
        <v>7</v>
      </c>
      <c r="G74" s="51">
        <v>0</v>
      </c>
      <c r="H74" s="51">
        <v>1</v>
      </c>
      <c r="I74" s="51">
        <v>7</v>
      </c>
      <c r="J74" s="51">
        <v>2</v>
      </c>
      <c r="K74" s="51">
        <v>0</v>
      </c>
      <c r="L74" s="54">
        <v>0</v>
      </c>
      <c r="M74" s="56">
        <f t="shared" si="2"/>
        <v>113</v>
      </c>
    </row>
    <row r="75" spans="1:13" ht="16.5" customHeight="1" thickBot="1">
      <c r="A75" s="46">
        <v>26</v>
      </c>
      <c r="B75" s="65" t="s">
        <v>53</v>
      </c>
      <c r="C75" s="153"/>
      <c r="D75" s="105">
        <v>56</v>
      </c>
      <c r="E75" s="106">
        <v>2</v>
      </c>
      <c r="F75" s="106">
        <v>0</v>
      </c>
      <c r="G75" s="106">
        <v>2</v>
      </c>
      <c r="H75" s="106">
        <v>4</v>
      </c>
      <c r="I75" s="106">
        <v>11</v>
      </c>
      <c r="J75" s="106">
        <v>8</v>
      </c>
      <c r="K75" s="106">
        <v>8</v>
      </c>
      <c r="L75" s="107">
        <v>0</v>
      </c>
      <c r="M75" s="56">
        <f t="shared" si="2"/>
        <v>91</v>
      </c>
    </row>
    <row r="76" spans="1:13" ht="16.5" customHeight="1" thickBot="1">
      <c r="A76" s="124">
        <v>27</v>
      </c>
      <c r="B76" s="50" t="s">
        <v>59</v>
      </c>
      <c r="C76" s="157"/>
      <c r="D76" s="144">
        <v>31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56">
        <f t="shared" si="2"/>
        <v>31</v>
      </c>
    </row>
    <row r="77" spans="1:13" ht="16.5" customHeight="1" thickBot="1">
      <c r="A77" s="973" t="s">
        <v>54</v>
      </c>
      <c r="B77" s="974"/>
      <c r="C77" s="155"/>
      <c r="D77" s="70">
        <f aca="true" t="shared" si="3" ref="D77:M77">SUM(D50:D76)</f>
        <v>1551</v>
      </c>
      <c r="E77" s="70">
        <f t="shared" si="3"/>
        <v>40</v>
      </c>
      <c r="F77" s="70">
        <f t="shared" si="3"/>
        <v>122</v>
      </c>
      <c r="G77" s="70">
        <f t="shared" si="3"/>
        <v>17</v>
      </c>
      <c r="H77" s="70">
        <f t="shared" si="3"/>
        <v>32</v>
      </c>
      <c r="I77" s="70">
        <f t="shared" si="3"/>
        <v>61</v>
      </c>
      <c r="J77" s="70">
        <f t="shared" si="3"/>
        <v>91</v>
      </c>
      <c r="K77" s="70">
        <f t="shared" si="3"/>
        <v>10</v>
      </c>
      <c r="L77" s="70">
        <f t="shared" si="3"/>
        <v>4</v>
      </c>
      <c r="M77" s="88">
        <f t="shared" si="3"/>
        <v>1928</v>
      </c>
    </row>
    <row r="78" ht="16.5" thickBot="1">
      <c r="M78" s="110">
        <f>SUM(D77:L77)</f>
        <v>1928</v>
      </c>
    </row>
    <row r="79" ht="19.5">
      <c r="M79" s="11"/>
    </row>
    <row r="80" spans="1:13" ht="23.25" customHeight="1">
      <c r="A80" s="947" t="s">
        <v>57</v>
      </c>
      <c r="B80" s="947"/>
      <c r="C80" s="947"/>
      <c r="D80" s="947"/>
      <c r="E80" s="947"/>
      <c r="F80" s="947"/>
      <c r="G80" s="947"/>
      <c r="H80" s="947"/>
      <c r="I80" s="947"/>
      <c r="J80" s="947"/>
      <c r="K80" s="947"/>
      <c r="L80" s="947"/>
      <c r="M80" s="947"/>
    </row>
    <row r="81" spans="1:13" ht="14.25" customHeight="1" thickBot="1">
      <c r="A81" s="966" t="s">
        <v>44</v>
      </c>
      <c r="B81" s="966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thickBot="1">
      <c r="A82" s="7" t="s">
        <v>49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6.5" thickBot="1">
      <c r="A83" s="967" t="s">
        <v>41</v>
      </c>
      <c r="B83" s="968"/>
      <c r="C83" s="151"/>
      <c r="D83" s="16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4" t="s">
        <v>0</v>
      </c>
      <c r="B84" s="904" t="s">
        <v>1</v>
      </c>
      <c r="C84" s="140"/>
      <c r="D84" s="904" t="s">
        <v>29</v>
      </c>
      <c r="E84" s="909" t="s">
        <v>28</v>
      </c>
      <c r="F84" s="911"/>
      <c r="G84" s="909" t="s">
        <v>35</v>
      </c>
      <c r="H84" s="910"/>
      <c r="I84" s="911"/>
      <c r="J84" s="904" t="s">
        <v>36</v>
      </c>
      <c r="K84" s="904" t="s">
        <v>37</v>
      </c>
      <c r="L84" s="904" t="s">
        <v>38</v>
      </c>
      <c r="M84" s="904" t="s">
        <v>39</v>
      </c>
    </row>
    <row r="85" spans="1:15" ht="13.5" thickBot="1">
      <c r="A85" s="905"/>
      <c r="B85" s="905"/>
      <c r="C85" s="141"/>
      <c r="D85" s="905"/>
      <c r="E85" s="912"/>
      <c r="F85" s="914"/>
      <c r="G85" s="912"/>
      <c r="H85" s="913"/>
      <c r="I85" s="914"/>
      <c r="J85" s="905"/>
      <c r="K85" s="905"/>
      <c r="L85" s="905"/>
      <c r="M85" s="905"/>
      <c r="O85" s="37"/>
    </row>
    <row r="86" spans="1:13" ht="12.75" customHeight="1">
      <c r="A86" s="905"/>
      <c r="B86" s="905"/>
      <c r="C86" s="141"/>
      <c r="D86" s="905"/>
      <c r="E86" s="904" t="s">
        <v>30</v>
      </c>
      <c r="F86" s="904" t="s">
        <v>31</v>
      </c>
      <c r="G86" s="970" t="s">
        <v>32</v>
      </c>
      <c r="H86" s="970" t="s">
        <v>33</v>
      </c>
      <c r="I86" s="970" t="s">
        <v>34</v>
      </c>
      <c r="J86" s="905"/>
      <c r="K86" s="905"/>
      <c r="L86" s="905"/>
      <c r="M86" s="905"/>
    </row>
    <row r="87" spans="1:13" ht="12.75">
      <c r="A87" s="905"/>
      <c r="B87" s="905"/>
      <c r="C87" s="141"/>
      <c r="D87" s="905"/>
      <c r="E87" s="905"/>
      <c r="F87" s="905"/>
      <c r="G87" s="971"/>
      <c r="H87" s="971"/>
      <c r="I87" s="971"/>
      <c r="J87" s="905"/>
      <c r="K87" s="905"/>
      <c r="L87" s="905"/>
      <c r="M87" s="905"/>
    </row>
    <row r="88" spans="1:13" ht="13.5" thickBot="1">
      <c r="A88" s="906"/>
      <c r="B88" s="906"/>
      <c r="C88" s="142"/>
      <c r="D88" s="906"/>
      <c r="E88" s="906"/>
      <c r="F88" s="906"/>
      <c r="G88" s="972"/>
      <c r="H88" s="972"/>
      <c r="I88" s="972"/>
      <c r="J88" s="906"/>
      <c r="K88" s="906"/>
      <c r="L88" s="906"/>
      <c r="M88" s="906"/>
    </row>
    <row r="89" spans="1:13" ht="12.75">
      <c r="A89" s="45">
        <v>1</v>
      </c>
      <c r="B89" s="98" t="s">
        <v>2</v>
      </c>
      <c r="C89" s="152"/>
      <c r="D89" s="58">
        <v>33</v>
      </c>
      <c r="E89" s="51">
        <v>2</v>
      </c>
      <c r="F89" s="51">
        <v>6</v>
      </c>
      <c r="G89" s="51">
        <v>0</v>
      </c>
      <c r="H89" s="51">
        <v>1</v>
      </c>
      <c r="I89" s="51">
        <v>1</v>
      </c>
      <c r="J89" s="51">
        <v>0</v>
      </c>
      <c r="K89" s="51">
        <v>0</v>
      </c>
      <c r="L89" s="54">
        <v>0</v>
      </c>
      <c r="M89" s="56">
        <f aca="true" t="shared" si="4" ref="M89:M115">SUM(D89:L89)</f>
        <v>43</v>
      </c>
    </row>
    <row r="90" spans="1:13" ht="12.75">
      <c r="A90" s="45">
        <v>2</v>
      </c>
      <c r="B90" s="98" t="s">
        <v>3</v>
      </c>
      <c r="C90" s="152"/>
      <c r="D90" s="58">
        <v>19</v>
      </c>
      <c r="E90" s="51">
        <v>0</v>
      </c>
      <c r="F90" s="51">
        <v>0</v>
      </c>
      <c r="G90" s="51">
        <v>0</v>
      </c>
      <c r="H90" s="51">
        <v>0</v>
      </c>
      <c r="I90" s="51">
        <v>1</v>
      </c>
      <c r="J90" s="51">
        <v>1</v>
      </c>
      <c r="K90" s="51">
        <v>0</v>
      </c>
      <c r="L90" s="54">
        <v>0</v>
      </c>
      <c r="M90" s="138">
        <f t="shared" si="4"/>
        <v>21</v>
      </c>
    </row>
    <row r="91" spans="1:13" ht="12.75">
      <c r="A91" s="45">
        <v>3</v>
      </c>
      <c r="B91" s="98" t="s">
        <v>4</v>
      </c>
      <c r="C91" s="152"/>
      <c r="D91" s="58">
        <v>161</v>
      </c>
      <c r="E91" s="51">
        <v>6</v>
      </c>
      <c r="F91" s="51">
        <v>19</v>
      </c>
      <c r="G91" s="51">
        <v>2</v>
      </c>
      <c r="H91" s="51">
        <v>4</v>
      </c>
      <c r="I91" s="51">
        <v>1</v>
      </c>
      <c r="J91" s="51">
        <v>12</v>
      </c>
      <c r="K91" s="51">
        <v>0</v>
      </c>
      <c r="L91" s="54">
        <v>0</v>
      </c>
      <c r="M91" s="138">
        <f t="shared" si="4"/>
        <v>205</v>
      </c>
    </row>
    <row r="92" spans="1:13" ht="12.75">
      <c r="A92" s="45">
        <v>4</v>
      </c>
      <c r="B92" s="98" t="s">
        <v>5</v>
      </c>
      <c r="C92" s="152"/>
      <c r="D92" s="58">
        <v>65</v>
      </c>
      <c r="E92" s="51">
        <v>2</v>
      </c>
      <c r="F92" s="51">
        <v>11</v>
      </c>
      <c r="G92" s="51">
        <v>2</v>
      </c>
      <c r="H92" s="51">
        <v>2</v>
      </c>
      <c r="I92" s="51">
        <v>1</v>
      </c>
      <c r="J92" s="51">
        <v>3</v>
      </c>
      <c r="K92" s="51">
        <v>0</v>
      </c>
      <c r="L92" s="54">
        <v>0</v>
      </c>
      <c r="M92" s="138">
        <f t="shared" si="4"/>
        <v>86</v>
      </c>
    </row>
    <row r="93" spans="1:13" ht="12.75">
      <c r="A93" s="45">
        <v>5</v>
      </c>
      <c r="B93" s="98" t="s">
        <v>6</v>
      </c>
      <c r="C93" s="152"/>
      <c r="D93" s="58">
        <v>32</v>
      </c>
      <c r="E93" s="51">
        <v>1</v>
      </c>
      <c r="F93" s="51">
        <v>3</v>
      </c>
      <c r="G93" s="51">
        <v>2</v>
      </c>
      <c r="H93" s="51">
        <v>0</v>
      </c>
      <c r="I93" s="51">
        <v>2</v>
      </c>
      <c r="J93" s="51">
        <v>3</v>
      </c>
      <c r="K93" s="51">
        <v>0</v>
      </c>
      <c r="L93" s="54">
        <v>0</v>
      </c>
      <c r="M93" s="138">
        <f t="shared" si="4"/>
        <v>43</v>
      </c>
    </row>
    <row r="94" spans="1:13" ht="12.75">
      <c r="A94" s="45">
        <v>6</v>
      </c>
      <c r="B94" s="98" t="s">
        <v>7</v>
      </c>
      <c r="C94" s="152"/>
      <c r="D94" s="58">
        <v>42</v>
      </c>
      <c r="E94" s="51">
        <v>0</v>
      </c>
      <c r="F94" s="51">
        <v>0</v>
      </c>
      <c r="G94" s="51">
        <v>0</v>
      </c>
      <c r="H94" s="51">
        <v>0</v>
      </c>
      <c r="I94" s="51">
        <v>2</v>
      </c>
      <c r="J94" s="51">
        <v>4</v>
      </c>
      <c r="K94" s="51">
        <v>0</v>
      </c>
      <c r="L94" s="54">
        <v>0</v>
      </c>
      <c r="M94" s="138">
        <f t="shared" si="4"/>
        <v>48</v>
      </c>
    </row>
    <row r="95" spans="1:13" ht="12.75">
      <c r="A95" s="45">
        <v>7</v>
      </c>
      <c r="B95" s="98" t="s">
        <v>8</v>
      </c>
      <c r="C95" s="152"/>
      <c r="D95" s="58">
        <v>53</v>
      </c>
      <c r="E95" s="51">
        <v>0</v>
      </c>
      <c r="F95" s="51">
        <v>2</v>
      </c>
      <c r="G95" s="51">
        <v>3</v>
      </c>
      <c r="H95" s="51">
        <v>1</v>
      </c>
      <c r="I95" s="51">
        <v>3</v>
      </c>
      <c r="J95" s="51">
        <v>3</v>
      </c>
      <c r="K95" s="51">
        <v>0</v>
      </c>
      <c r="L95" s="54">
        <v>0</v>
      </c>
      <c r="M95" s="138">
        <f t="shared" si="4"/>
        <v>65</v>
      </c>
    </row>
    <row r="96" spans="1:13" ht="12.75">
      <c r="A96" s="45">
        <v>8</v>
      </c>
      <c r="B96" s="98" t="s">
        <v>9</v>
      </c>
      <c r="C96" s="152"/>
      <c r="D96" s="58">
        <v>50</v>
      </c>
      <c r="E96" s="51">
        <v>0</v>
      </c>
      <c r="F96" s="51">
        <v>4</v>
      </c>
      <c r="G96" s="51">
        <v>0</v>
      </c>
      <c r="H96" s="51">
        <v>3</v>
      </c>
      <c r="I96" s="51">
        <v>1</v>
      </c>
      <c r="J96" s="51">
        <v>4</v>
      </c>
      <c r="K96" s="51">
        <v>0</v>
      </c>
      <c r="L96" s="54">
        <v>0</v>
      </c>
      <c r="M96" s="138">
        <f t="shared" si="4"/>
        <v>62</v>
      </c>
    </row>
    <row r="97" spans="1:13" ht="12.75">
      <c r="A97" s="45">
        <v>9</v>
      </c>
      <c r="B97" s="98" t="s">
        <v>10</v>
      </c>
      <c r="C97" s="152"/>
      <c r="D97" s="58">
        <v>70</v>
      </c>
      <c r="E97" s="51">
        <v>2</v>
      </c>
      <c r="F97" s="51">
        <v>4</v>
      </c>
      <c r="G97" s="51">
        <v>1</v>
      </c>
      <c r="H97" s="51">
        <v>3</v>
      </c>
      <c r="I97" s="51">
        <v>2</v>
      </c>
      <c r="J97" s="51">
        <v>2</v>
      </c>
      <c r="K97" s="51">
        <v>0</v>
      </c>
      <c r="L97" s="54">
        <v>0</v>
      </c>
      <c r="M97" s="138">
        <f t="shared" si="4"/>
        <v>84</v>
      </c>
    </row>
    <row r="98" spans="1:13" ht="12.75">
      <c r="A98" s="45">
        <v>10</v>
      </c>
      <c r="B98" s="98" t="s">
        <v>11</v>
      </c>
      <c r="C98" s="152"/>
      <c r="D98" s="58">
        <v>26</v>
      </c>
      <c r="E98" s="51">
        <v>7</v>
      </c>
      <c r="F98" s="51">
        <v>3</v>
      </c>
      <c r="G98" s="51">
        <v>0</v>
      </c>
      <c r="H98" s="51">
        <v>0</v>
      </c>
      <c r="I98" s="51">
        <v>1</v>
      </c>
      <c r="J98" s="51">
        <v>0</v>
      </c>
      <c r="K98" s="51">
        <v>0</v>
      </c>
      <c r="L98" s="54">
        <v>0</v>
      </c>
      <c r="M98" s="138">
        <f t="shared" si="4"/>
        <v>37</v>
      </c>
    </row>
    <row r="99" spans="1:13" ht="12.75">
      <c r="A99" s="45">
        <v>11</v>
      </c>
      <c r="B99" s="98" t="s">
        <v>12</v>
      </c>
      <c r="C99" s="152"/>
      <c r="D99" s="58">
        <v>15</v>
      </c>
      <c r="E99" s="51">
        <v>1</v>
      </c>
      <c r="F99" s="51">
        <v>3</v>
      </c>
      <c r="G99" s="51">
        <v>1</v>
      </c>
      <c r="H99" s="51">
        <v>1</v>
      </c>
      <c r="I99" s="51">
        <v>3</v>
      </c>
      <c r="J99" s="51">
        <v>3</v>
      </c>
      <c r="K99" s="51">
        <v>0</v>
      </c>
      <c r="L99" s="54">
        <v>0</v>
      </c>
      <c r="M99" s="138">
        <f t="shared" si="4"/>
        <v>27</v>
      </c>
    </row>
    <row r="100" spans="1:13" ht="12.75">
      <c r="A100" s="45">
        <v>12</v>
      </c>
      <c r="B100" s="98" t="s">
        <v>13</v>
      </c>
      <c r="C100" s="152"/>
      <c r="D100" s="58">
        <v>78</v>
      </c>
      <c r="E100" s="51">
        <v>1</v>
      </c>
      <c r="F100" s="51">
        <v>2</v>
      </c>
      <c r="G100" s="51">
        <v>3</v>
      </c>
      <c r="H100" s="51">
        <v>1</v>
      </c>
      <c r="I100" s="51">
        <v>1</v>
      </c>
      <c r="J100" s="51">
        <v>7</v>
      </c>
      <c r="K100" s="51">
        <v>0</v>
      </c>
      <c r="L100" s="54">
        <v>0</v>
      </c>
      <c r="M100" s="138">
        <f t="shared" si="4"/>
        <v>93</v>
      </c>
    </row>
    <row r="101" spans="1:13" ht="12.75">
      <c r="A101" s="45">
        <v>13</v>
      </c>
      <c r="B101" s="98" t="s">
        <v>14</v>
      </c>
      <c r="C101" s="152"/>
      <c r="D101" s="58">
        <v>46</v>
      </c>
      <c r="E101" s="51">
        <v>0</v>
      </c>
      <c r="F101" s="51">
        <v>4</v>
      </c>
      <c r="G101" s="51">
        <v>0</v>
      </c>
      <c r="H101" s="51">
        <v>0</v>
      </c>
      <c r="I101" s="51">
        <v>7</v>
      </c>
      <c r="J101" s="51">
        <v>1</v>
      </c>
      <c r="K101" s="51">
        <v>1</v>
      </c>
      <c r="L101" s="54">
        <v>0</v>
      </c>
      <c r="M101" s="138">
        <f t="shared" si="4"/>
        <v>59</v>
      </c>
    </row>
    <row r="102" spans="1:13" ht="12.75">
      <c r="A102" s="45">
        <v>14</v>
      </c>
      <c r="B102" s="98" t="s">
        <v>15</v>
      </c>
      <c r="C102" s="152"/>
      <c r="D102" s="58">
        <v>115</v>
      </c>
      <c r="E102" s="51">
        <v>3</v>
      </c>
      <c r="F102" s="51">
        <v>17</v>
      </c>
      <c r="G102" s="51">
        <v>1</v>
      </c>
      <c r="H102" s="51">
        <v>2</v>
      </c>
      <c r="I102" s="51">
        <v>5</v>
      </c>
      <c r="J102" s="51">
        <v>9</v>
      </c>
      <c r="K102" s="51">
        <v>1</v>
      </c>
      <c r="L102" s="54">
        <v>0</v>
      </c>
      <c r="M102" s="138">
        <f t="shared" si="4"/>
        <v>153</v>
      </c>
    </row>
    <row r="103" spans="1:13" ht="12.75">
      <c r="A103" s="45">
        <v>15</v>
      </c>
      <c r="B103" s="98" t="s">
        <v>16</v>
      </c>
      <c r="C103" s="152"/>
      <c r="D103" s="58">
        <v>51</v>
      </c>
      <c r="E103" s="51">
        <v>0</v>
      </c>
      <c r="F103" s="51">
        <v>3</v>
      </c>
      <c r="G103" s="51">
        <v>1</v>
      </c>
      <c r="H103" s="51">
        <v>1</v>
      </c>
      <c r="I103" s="51">
        <v>0</v>
      </c>
      <c r="J103" s="51">
        <v>1</v>
      </c>
      <c r="K103" s="51">
        <v>1</v>
      </c>
      <c r="L103" s="54">
        <v>0</v>
      </c>
      <c r="M103" s="138">
        <f t="shared" si="4"/>
        <v>58</v>
      </c>
    </row>
    <row r="104" spans="1:13" ht="12.75">
      <c r="A104" s="45">
        <v>16</v>
      </c>
      <c r="B104" s="98" t="s">
        <v>17</v>
      </c>
      <c r="C104" s="152"/>
      <c r="D104" s="58">
        <v>41</v>
      </c>
      <c r="E104" s="51">
        <v>0</v>
      </c>
      <c r="F104" s="51">
        <v>1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4">
        <v>1</v>
      </c>
      <c r="M104" s="138">
        <f t="shared" si="4"/>
        <v>43</v>
      </c>
    </row>
    <row r="105" spans="1:13" ht="12.75">
      <c r="A105" s="45">
        <v>17</v>
      </c>
      <c r="B105" s="98" t="s">
        <v>18</v>
      </c>
      <c r="C105" s="152"/>
      <c r="D105" s="58">
        <v>17</v>
      </c>
      <c r="E105" s="51">
        <v>1</v>
      </c>
      <c r="F105" s="51">
        <v>0</v>
      </c>
      <c r="G105" s="51">
        <v>0</v>
      </c>
      <c r="H105" s="51">
        <v>0</v>
      </c>
      <c r="I105" s="51">
        <v>1</v>
      </c>
      <c r="J105" s="51">
        <v>0</v>
      </c>
      <c r="K105" s="51">
        <v>0</v>
      </c>
      <c r="L105" s="54">
        <v>0</v>
      </c>
      <c r="M105" s="138">
        <f t="shared" si="4"/>
        <v>19</v>
      </c>
    </row>
    <row r="106" spans="1:13" ht="12.75">
      <c r="A106" s="45">
        <v>18</v>
      </c>
      <c r="B106" s="98" t="s">
        <v>19</v>
      </c>
      <c r="C106" s="152"/>
      <c r="D106" s="58">
        <v>25</v>
      </c>
      <c r="E106" s="51">
        <v>1</v>
      </c>
      <c r="F106" s="51">
        <v>0</v>
      </c>
      <c r="G106" s="51">
        <v>0</v>
      </c>
      <c r="H106" s="51">
        <v>0</v>
      </c>
      <c r="I106" s="51">
        <v>1</v>
      </c>
      <c r="J106" s="51">
        <v>3</v>
      </c>
      <c r="K106" s="51">
        <v>0</v>
      </c>
      <c r="L106" s="54">
        <v>0</v>
      </c>
      <c r="M106" s="138">
        <f t="shared" si="4"/>
        <v>30</v>
      </c>
    </row>
    <row r="107" spans="1:13" ht="12.75">
      <c r="A107" s="45">
        <v>19</v>
      </c>
      <c r="B107" s="98" t="s">
        <v>20</v>
      </c>
      <c r="C107" s="152"/>
      <c r="D107" s="58">
        <v>56</v>
      </c>
      <c r="E107" s="51">
        <v>0</v>
      </c>
      <c r="F107" s="51">
        <v>1</v>
      </c>
      <c r="G107" s="51">
        <v>2</v>
      </c>
      <c r="H107" s="51">
        <v>1</v>
      </c>
      <c r="I107" s="51">
        <v>1</v>
      </c>
      <c r="J107" s="51">
        <v>2</v>
      </c>
      <c r="K107" s="51">
        <v>0</v>
      </c>
      <c r="L107" s="54">
        <v>0</v>
      </c>
      <c r="M107" s="138">
        <f t="shared" si="4"/>
        <v>63</v>
      </c>
    </row>
    <row r="108" spans="1:13" ht="12.75">
      <c r="A108" s="45">
        <v>20</v>
      </c>
      <c r="B108" s="98" t="s">
        <v>21</v>
      </c>
      <c r="C108" s="152"/>
      <c r="D108" s="58">
        <v>39</v>
      </c>
      <c r="E108" s="51">
        <v>1</v>
      </c>
      <c r="F108" s="51">
        <v>1</v>
      </c>
      <c r="G108" s="51">
        <v>1</v>
      </c>
      <c r="H108" s="51">
        <v>0</v>
      </c>
      <c r="I108" s="51">
        <v>3</v>
      </c>
      <c r="J108" s="51">
        <v>3</v>
      </c>
      <c r="K108" s="51">
        <v>0</v>
      </c>
      <c r="L108" s="54">
        <v>0</v>
      </c>
      <c r="M108" s="138">
        <f t="shared" si="4"/>
        <v>48</v>
      </c>
    </row>
    <row r="109" spans="1:13" ht="12.75">
      <c r="A109" s="45">
        <v>21</v>
      </c>
      <c r="B109" s="98" t="s">
        <v>22</v>
      </c>
      <c r="C109" s="152"/>
      <c r="D109" s="58">
        <v>57</v>
      </c>
      <c r="E109" s="51">
        <v>2</v>
      </c>
      <c r="F109" s="51">
        <v>2</v>
      </c>
      <c r="G109" s="51">
        <v>0</v>
      </c>
      <c r="H109" s="51">
        <v>1</v>
      </c>
      <c r="I109" s="51">
        <v>1</v>
      </c>
      <c r="J109" s="51">
        <v>4</v>
      </c>
      <c r="K109" s="51">
        <v>0</v>
      </c>
      <c r="L109" s="54">
        <v>0</v>
      </c>
      <c r="M109" s="138">
        <f t="shared" si="4"/>
        <v>67</v>
      </c>
    </row>
    <row r="110" spans="1:13" ht="12.75">
      <c r="A110" s="45">
        <v>22</v>
      </c>
      <c r="B110" s="98" t="s">
        <v>23</v>
      </c>
      <c r="C110" s="152"/>
      <c r="D110" s="58">
        <v>28</v>
      </c>
      <c r="E110" s="51">
        <v>1</v>
      </c>
      <c r="F110" s="51">
        <v>4</v>
      </c>
      <c r="G110" s="51">
        <v>1</v>
      </c>
      <c r="H110" s="51">
        <v>1</v>
      </c>
      <c r="I110" s="51">
        <v>0</v>
      </c>
      <c r="J110" s="51">
        <v>4</v>
      </c>
      <c r="K110" s="51">
        <v>0</v>
      </c>
      <c r="L110" s="54">
        <v>0</v>
      </c>
      <c r="M110" s="138">
        <f t="shared" si="4"/>
        <v>39</v>
      </c>
    </row>
    <row r="111" spans="1:13" ht="12.75">
      <c r="A111" s="123">
        <v>23</v>
      </c>
      <c r="B111" s="98" t="s">
        <v>24</v>
      </c>
      <c r="C111" s="152"/>
      <c r="D111" s="58">
        <v>8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2</v>
      </c>
      <c r="L111" s="54">
        <v>0</v>
      </c>
      <c r="M111" s="138">
        <f t="shared" si="4"/>
        <v>10</v>
      </c>
    </row>
    <row r="112" spans="1:13" ht="12.75">
      <c r="A112" s="45">
        <v>24</v>
      </c>
      <c r="B112" s="98" t="s">
        <v>25</v>
      </c>
      <c r="C112" s="152"/>
      <c r="D112" s="58">
        <v>37</v>
      </c>
      <c r="E112" s="51">
        <v>1</v>
      </c>
      <c r="F112" s="51">
        <v>3</v>
      </c>
      <c r="G112" s="51">
        <v>1</v>
      </c>
      <c r="H112" s="51">
        <v>0</v>
      </c>
      <c r="I112" s="51">
        <v>2</v>
      </c>
      <c r="J112" s="51">
        <v>3</v>
      </c>
      <c r="K112" s="51">
        <v>0</v>
      </c>
      <c r="L112" s="54">
        <v>0</v>
      </c>
      <c r="M112" s="138">
        <f t="shared" si="4"/>
        <v>47</v>
      </c>
    </row>
    <row r="113" spans="1:13" ht="12.75">
      <c r="A113" s="45">
        <v>25</v>
      </c>
      <c r="B113" s="98" t="s">
        <v>26</v>
      </c>
      <c r="C113" s="152"/>
      <c r="D113" s="58">
        <v>77</v>
      </c>
      <c r="E113" s="51">
        <v>0</v>
      </c>
      <c r="F113" s="51">
        <v>11</v>
      </c>
      <c r="G113" s="51">
        <v>0</v>
      </c>
      <c r="H113" s="51">
        <v>1</v>
      </c>
      <c r="I113" s="51">
        <v>2</v>
      </c>
      <c r="J113" s="51">
        <v>6</v>
      </c>
      <c r="K113" s="51">
        <v>0</v>
      </c>
      <c r="L113" s="54">
        <v>0</v>
      </c>
      <c r="M113" s="138">
        <f t="shared" si="4"/>
        <v>97</v>
      </c>
    </row>
    <row r="114" spans="1:13" ht="12.75">
      <c r="A114" s="46">
        <v>26</v>
      </c>
      <c r="B114" s="65" t="s">
        <v>53</v>
      </c>
      <c r="C114" s="153"/>
      <c r="D114" s="105">
        <v>75</v>
      </c>
      <c r="E114" s="106">
        <v>1</v>
      </c>
      <c r="F114" s="106">
        <v>1</v>
      </c>
      <c r="G114" s="106">
        <v>1</v>
      </c>
      <c r="H114" s="106">
        <v>0</v>
      </c>
      <c r="I114" s="106">
        <v>6</v>
      </c>
      <c r="J114" s="106">
        <v>4</v>
      </c>
      <c r="K114" s="106">
        <v>15</v>
      </c>
      <c r="L114" s="107">
        <v>0</v>
      </c>
      <c r="M114" s="138">
        <f t="shared" si="4"/>
        <v>103</v>
      </c>
    </row>
    <row r="115" spans="1:13" ht="13.5" thickBot="1">
      <c r="A115" s="124">
        <v>27</v>
      </c>
      <c r="B115" s="50" t="s">
        <v>52</v>
      </c>
      <c r="C115" s="157"/>
      <c r="D115" s="144">
        <v>42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139">
        <f t="shared" si="4"/>
        <v>42</v>
      </c>
    </row>
    <row r="116" spans="1:13" ht="13.5" thickBot="1">
      <c r="A116" s="973" t="s">
        <v>54</v>
      </c>
      <c r="B116" s="974"/>
      <c r="C116" s="155"/>
      <c r="D116" s="70">
        <f aca="true" t="shared" si="5" ref="D116:M116">SUM(D89:D115)</f>
        <v>1358</v>
      </c>
      <c r="E116" s="70">
        <f t="shared" si="5"/>
        <v>33</v>
      </c>
      <c r="F116" s="70">
        <f t="shared" si="5"/>
        <v>105</v>
      </c>
      <c r="G116" s="70">
        <f t="shared" si="5"/>
        <v>22</v>
      </c>
      <c r="H116" s="70">
        <f t="shared" si="5"/>
        <v>23</v>
      </c>
      <c r="I116" s="70">
        <f t="shared" si="5"/>
        <v>48</v>
      </c>
      <c r="J116" s="70">
        <f t="shared" si="5"/>
        <v>82</v>
      </c>
      <c r="K116" s="70">
        <f t="shared" si="5"/>
        <v>20</v>
      </c>
      <c r="L116" s="70">
        <f t="shared" si="5"/>
        <v>1</v>
      </c>
      <c r="M116" s="70">
        <f t="shared" si="5"/>
        <v>1692</v>
      </c>
    </row>
    <row r="117" ht="16.5" thickBot="1">
      <c r="M117" s="110">
        <f>SUM(D116:L116)</f>
        <v>1692</v>
      </c>
    </row>
    <row r="118" ht="19.5">
      <c r="M118" s="11"/>
    </row>
    <row r="119" spans="1:13" ht="25.5" customHeight="1">
      <c r="A119" s="947" t="s">
        <v>57</v>
      </c>
      <c r="B119" s="947"/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</row>
    <row r="120" spans="1:13" ht="20.25" thickBot="1">
      <c r="A120" s="966" t="s">
        <v>44</v>
      </c>
      <c r="B120" s="966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49</v>
      </c>
      <c r="B121" s="8"/>
      <c r="C121" s="15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67" t="s">
        <v>41</v>
      </c>
      <c r="B122" s="968"/>
      <c r="C122" s="151"/>
      <c r="D122" s="16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4" t="s">
        <v>0</v>
      </c>
      <c r="B123" s="904" t="s">
        <v>1</v>
      </c>
      <c r="C123" s="140"/>
      <c r="D123" s="904" t="s">
        <v>29</v>
      </c>
      <c r="E123" s="909" t="s">
        <v>28</v>
      </c>
      <c r="F123" s="911"/>
      <c r="G123" s="909" t="s">
        <v>35</v>
      </c>
      <c r="H123" s="910"/>
      <c r="I123" s="911"/>
      <c r="J123" s="904" t="s">
        <v>36</v>
      </c>
      <c r="K123" s="904" t="s">
        <v>37</v>
      </c>
      <c r="L123" s="904" t="s">
        <v>38</v>
      </c>
      <c r="M123" s="904" t="s">
        <v>39</v>
      </c>
    </row>
    <row r="124" spans="1:13" ht="13.5" thickBot="1">
      <c r="A124" s="905"/>
      <c r="B124" s="905"/>
      <c r="C124" s="141"/>
      <c r="D124" s="905"/>
      <c r="E124" s="912"/>
      <c r="F124" s="914"/>
      <c r="G124" s="912"/>
      <c r="H124" s="913"/>
      <c r="I124" s="914"/>
      <c r="J124" s="905"/>
      <c r="K124" s="905"/>
      <c r="L124" s="905"/>
      <c r="M124" s="905"/>
    </row>
    <row r="125" spans="1:13" ht="12.75">
      <c r="A125" s="905"/>
      <c r="B125" s="905"/>
      <c r="C125" s="141"/>
      <c r="D125" s="905"/>
      <c r="E125" s="904" t="s">
        <v>30</v>
      </c>
      <c r="F125" s="904" t="s">
        <v>31</v>
      </c>
      <c r="G125" s="970" t="s">
        <v>32</v>
      </c>
      <c r="H125" s="970" t="s">
        <v>33</v>
      </c>
      <c r="I125" s="970" t="s">
        <v>34</v>
      </c>
      <c r="J125" s="905"/>
      <c r="K125" s="905"/>
      <c r="L125" s="905"/>
      <c r="M125" s="905"/>
    </row>
    <row r="126" spans="1:13" ht="12.75">
      <c r="A126" s="905"/>
      <c r="B126" s="905"/>
      <c r="C126" s="141"/>
      <c r="D126" s="905"/>
      <c r="E126" s="905"/>
      <c r="F126" s="905"/>
      <c r="G126" s="971"/>
      <c r="H126" s="971"/>
      <c r="I126" s="971"/>
      <c r="J126" s="905"/>
      <c r="K126" s="905"/>
      <c r="L126" s="905"/>
      <c r="M126" s="905"/>
    </row>
    <row r="127" spans="1:13" ht="13.5" thickBot="1">
      <c r="A127" s="906"/>
      <c r="B127" s="906"/>
      <c r="C127" s="142"/>
      <c r="D127" s="906"/>
      <c r="E127" s="906"/>
      <c r="F127" s="906"/>
      <c r="G127" s="972"/>
      <c r="H127" s="972"/>
      <c r="I127" s="972"/>
      <c r="J127" s="906"/>
      <c r="K127" s="906"/>
      <c r="L127" s="906"/>
      <c r="M127" s="906"/>
    </row>
    <row r="128" spans="1:13" ht="16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44">
        <f aca="true" t="shared" si="6" ref="M128:M154">SUM(D128:L128)</f>
        <v>0</v>
      </c>
    </row>
    <row r="129" spans="1:13" ht="16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44">
        <f t="shared" si="6"/>
        <v>0</v>
      </c>
    </row>
    <row r="130" spans="1:13" ht="16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44">
        <f t="shared" si="6"/>
        <v>0</v>
      </c>
    </row>
    <row r="131" spans="1:13" ht="16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44">
        <f t="shared" si="6"/>
        <v>0</v>
      </c>
    </row>
    <row r="132" spans="1:13" ht="16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44">
        <f t="shared" si="6"/>
        <v>0</v>
      </c>
    </row>
    <row r="133" spans="1:13" ht="16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44">
        <f t="shared" si="6"/>
        <v>0</v>
      </c>
    </row>
    <row r="134" spans="1:13" ht="16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44">
        <f t="shared" si="6"/>
        <v>0</v>
      </c>
    </row>
    <row r="135" spans="1:13" ht="16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44">
        <f t="shared" si="6"/>
        <v>0</v>
      </c>
    </row>
    <row r="136" spans="1:13" ht="16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44">
        <f t="shared" si="6"/>
        <v>0</v>
      </c>
    </row>
    <row r="137" spans="1:13" ht="16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44">
        <f t="shared" si="6"/>
        <v>0</v>
      </c>
    </row>
    <row r="138" spans="1:13" ht="16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44">
        <f t="shared" si="6"/>
        <v>0</v>
      </c>
    </row>
    <row r="139" spans="1:13" ht="16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44">
        <f t="shared" si="6"/>
        <v>0</v>
      </c>
    </row>
    <row r="140" spans="1:13" ht="16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44">
        <f t="shared" si="6"/>
        <v>0</v>
      </c>
    </row>
    <row r="141" spans="1:13" ht="16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44">
        <f t="shared" si="6"/>
        <v>0</v>
      </c>
    </row>
    <row r="142" spans="1:13" ht="16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44">
        <f t="shared" si="6"/>
        <v>0</v>
      </c>
    </row>
    <row r="143" spans="1:13" ht="16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44">
        <f t="shared" si="6"/>
        <v>0</v>
      </c>
    </row>
    <row r="144" spans="1:13" ht="16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44">
        <f t="shared" si="6"/>
        <v>0</v>
      </c>
    </row>
    <row r="145" spans="1:13" ht="16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44">
        <f t="shared" si="6"/>
        <v>0</v>
      </c>
    </row>
    <row r="146" spans="1:13" ht="16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44">
        <f t="shared" si="6"/>
        <v>0</v>
      </c>
    </row>
    <row r="147" spans="1:13" ht="16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44">
        <f t="shared" si="6"/>
        <v>0</v>
      </c>
    </row>
    <row r="148" spans="1:13" ht="16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44">
        <f t="shared" si="6"/>
        <v>0</v>
      </c>
    </row>
    <row r="149" spans="1:13" ht="16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44">
        <f t="shared" si="6"/>
        <v>0</v>
      </c>
    </row>
    <row r="150" spans="1:13" ht="16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44">
        <f t="shared" si="6"/>
        <v>0</v>
      </c>
    </row>
    <row r="151" spans="1:13" ht="16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44">
        <f t="shared" si="6"/>
        <v>0</v>
      </c>
    </row>
    <row r="152" spans="1:13" ht="16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44">
        <f t="shared" si="6"/>
        <v>0</v>
      </c>
    </row>
    <row r="153" spans="1:13" ht="16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44">
        <f t="shared" si="6"/>
        <v>0</v>
      </c>
    </row>
    <row r="154" spans="1:13" ht="16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44">
        <f t="shared" si="6"/>
        <v>0</v>
      </c>
    </row>
    <row r="155" spans="1:13" ht="13.5" thickBot="1">
      <c r="A155" s="973" t="s">
        <v>54</v>
      </c>
      <c r="B155" s="974"/>
      <c r="C155" s="155"/>
      <c r="D155" s="70">
        <f aca="true" t="shared" si="7" ref="D155:M155">SUM(D128:D154)</f>
        <v>0</v>
      </c>
      <c r="E155" s="70">
        <f t="shared" si="7"/>
        <v>0</v>
      </c>
      <c r="F155" s="70">
        <f t="shared" si="7"/>
        <v>0</v>
      </c>
      <c r="G155" s="70">
        <f t="shared" si="7"/>
        <v>0</v>
      </c>
      <c r="H155" s="70">
        <f t="shared" si="7"/>
        <v>0</v>
      </c>
      <c r="I155" s="70">
        <f t="shared" si="7"/>
        <v>0</v>
      </c>
      <c r="J155" s="70">
        <f t="shared" si="7"/>
        <v>0</v>
      </c>
      <c r="K155" s="70">
        <f t="shared" si="7"/>
        <v>0</v>
      </c>
      <c r="L155" s="70">
        <f t="shared" si="7"/>
        <v>0</v>
      </c>
      <c r="M155" s="70">
        <f t="shared" si="7"/>
        <v>0</v>
      </c>
    </row>
    <row r="156" ht="16.5" thickBot="1">
      <c r="M156" s="109">
        <f>SUM(D155:L155)</f>
        <v>0</v>
      </c>
    </row>
    <row r="158" spans="1:13" ht="25.5" customHeight="1">
      <c r="A158" s="947" t="s">
        <v>57</v>
      </c>
      <c r="B158" s="947"/>
      <c r="C158" s="947"/>
      <c r="D158" s="947"/>
      <c r="E158" s="947"/>
      <c r="F158" s="947"/>
      <c r="G158" s="947"/>
      <c r="H158" s="947"/>
      <c r="I158" s="947"/>
      <c r="J158" s="947"/>
      <c r="K158" s="947"/>
      <c r="L158" s="947"/>
      <c r="M158" s="947"/>
    </row>
    <row r="159" spans="1:13" ht="14.25" customHeight="1" thickBot="1">
      <c r="A159" s="966" t="s">
        <v>64</v>
      </c>
      <c r="B159" s="966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.75" thickBot="1">
      <c r="A160" s="7" t="s">
        <v>49</v>
      </c>
      <c r="B160" s="8"/>
      <c r="C160" s="150"/>
      <c r="D160" s="2"/>
      <c r="E160" s="2"/>
      <c r="F160" s="3"/>
      <c r="G160" s="1"/>
      <c r="H160" s="1"/>
      <c r="I160" s="1"/>
      <c r="J160" s="2"/>
      <c r="K160" s="2"/>
      <c r="L160" s="3"/>
      <c r="M160" s="3"/>
    </row>
    <row r="161" spans="1:13" ht="15.75" thickBot="1">
      <c r="A161" s="967" t="s">
        <v>41</v>
      </c>
      <c r="B161" s="968"/>
      <c r="C161" s="151"/>
      <c r="D161" s="982" t="s">
        <v>125</v>
      </c>
      <c r="E161" s="982"/>
      <c r="F161" s="3"/>
      <c r="G161" s="1"/>
      <c r="H161" s="1"/>
      <c r="I161" s="1"/>
      <c r="J161" s="2"/>
      <c r="K161" s="2"/>
      <c r="L161" s="3"/>
      <c r="M161" s="3"/>
    </row>
    <row r="162" spans="1:13" ht="12.75" customHeight="1">
      <c r="A162" s="904" t="s">
        <v>0</v>
      </c>
      <c r="B162" s="904" t="s">
        <v>1</v>
      </c>
      <c r="C162" s="904" t="s">
        <v>27</v>
      </c>
      <c r="D162" s="904" t="s">
        <v>29</v>
      </c>
      <c r="E162" s="909" t="s">
        <v>28</v>
      </c>
      <c r="F162" s="911"/>
      <c r="G162" s="909" t="s">
        <v>35</v>
      </c>
      <c r="H162" s="910"/>
      <c r="I162" s="911"/>
      <c r="J162" s="904" t="s">
        <v>36</v>
      </c>
      <c r="K162" s="904" t="s">
        <v>37</v>
      </c>
      <c r="L162" s="904" t="s">
        <v>38</v>
      </c>
      <c r="M162" s="904" t="s">
        <v>39</v>
      </c>
    </row>
    <row r="163" spans="1:13" ht="13.5" thickBot="1">
      <c r="A163" s="905"/>
      <c r="B163" s="905"/>
      <c r="C163" s="905"/>
      <c r="D163" s="905"/>
      <c r="E163" s="912"/>
      <c r="F163" s="914"/>
      <c r="G163" s="912"/>
      <c r="H163" s="913"/>
      <c r="I163" s="914"/>
      <c r="J163" s="905"/>
      <c r="K163" s="905"/>
      <c r="L163" s="905"/>
      <c r="M163" s="905"/>
    </row>
    <row r="164" spans="1:13" ht="12.75">
      <c r="A164" s="905"/>
      <c r="B164" s="905"/>
      <c r="C164" s="905"/>
      <c r="D164" s="905"/>
      <c r="E164" s="904" t="s">
        <v>30</v>
      </c>
      <c r="F164" s="904" t="s">
        <v>31</v>
      </c>
      <c r="G164" s="970" t="s">
        <v>32</v>
      </c>
      <c r="H164" s="970" t="s">
        <v>33</v>
      </c>
      <c r="I164" s="970" t="s">
        <v>34</v>
      </c>
      <c r="J164" s="905"/>
      <c r="K164" s="905"/>
      <c r="L164" s="905"/>
      <c r="M164" s="905"/>
    </row>
    <row r="165" spans="1:13" ht="12.75">
      <c r="A165" s="905"/>
      <c r="B165" s="905"/>
      <c r="C165" s="905"/>
      <c r="D165" s="905"/>
      <c r="E165" s="905"/>
      <c r="F165" s="905"/>
      <c r="G165" s="971"/>
      <c r="H165" s="971"/>
      <c r="I165" s="971"/>
      <c r="J165" s="905"/>
      <c r="K165" s="905"/>
      <c r="L165" s="905"/>
      <c r="M165" s="905"/>
    </row>
    <row r="166" spans="1:13" ht="13.5" thickBot="1">
      <c r="A166" s="906"/>
      <c r="B166" s="906"/>
      <c r="C166" s="142"/>
      <c r="D166" s="906"/>
      <c r="E166" s="906"/>
      <c r="F166" s="906"/>
      <c r="G166" s="972"/>
      <c r="H166" s="972"/>
      <c r="I166" s="972"/>
      <c r="J166" s="906"/>
      <c r="K166" s="906"/>
      <c r="L166" s="906"/>
      <c r="M166" s="906"/>
    </row>
    <row r="167" spans="1:14" ht="12.75">
      <c r="A167" s="192">
        <v>1</v>
      </c>
      <c r="B167" s="222" t="s">
        <v>2</v>
      </c>
      <c r="C167" s="272"/>
      <c r="D167" s="229">
        <v>201</v>
      </c>
      <c r="E167" s="229">
        <v>3</v>
      </c>
      <c r="F167" s="229">
        <v>8</v>
      </c>
      <c r="G167" s="229">
        <v>0</v>
      </c>
      <c r="H167" s="229">
        <v>5</v>
      </c>
      <c r="I167" s="229">
        <v>7</v>
      </c>
      <c r="J167" s="229">
        <v>5</v>
      </c>
      <c r="K167" s="229">
        <v>0</v>
      </c>
      <c r="L167" s="229">
        <v>0</v>
      </c>
      <c r="M167" s="230">
        <v>229</v>
      </c>
      <c r="N167" s="176" t="s">
        <v>60</v>
      </c>
    </row>
    <row r="168" spans="1:14" ht="12.75">
      <c r="A168" s="45"/>
      <c r="B168" s="47"/>
      <c r="C168" s="273"/>
      <c r="D168" s="231">
        <v>198</v>
      </c>
      <c r="E168" s="231">
        <v>3</v>
      </c>
      <c r="F168" s="231">
        <v>8</v>
      </c>
      <c r="G168" s="231">
        <v>0</v>
      </c>
      <c r="H168" s="231">
        <v>5</v>
      </c>
      <c r="I168" s="231">
        <v>7</v>
      </c>
      <c r="J168" s="231">
        <v>5</v>
      </c>
      <c r="K168" s="231">
        <v>0</v>
      </c>
      <c r="L168" s="231">
        <v>0</v>
      </c>
      <c r="M168" s="232">
        <v>226</v>
      </c>
      <c r="N168" s="177" t="s">
        <v>61</v>
      </c>
    </row>
    <row r="169" spans="1:14" ht="13.5" thickBot="1">
      <c r="A169" s="193"/>
      <c r="B169" s="242"/>
      <c r="C169" s="274"/>
      <c r="D169" s="235">
        <f>D168/D167</f>
        <v>0.9850746268656716</v>
      </c>
      <c r="E169" s="235">
        <f>E168/E167</f>
        <v>1</v>
      </c>
      <c r="F169" s="235">
        <f>F167/F168</f>
        <v>1</v>
      </c>
      <c r="G169" s="235" t="e">
        <f>G168/G167</f>
        <v>#DIV/0!</v>
      </c>
      <c r="H169" s="235">
        <f>H167/H168</f>
        <v>1</v>
      </c>
      <c r="I169" s="235">
        <f>I168/I167</f>
        <v>1</v>
      </c>
      <c r="J169" s="235">
        <f>J168/J167</f>
        <v>1</v>
      </c>
      <c r="K169" s="235">
        <v>1</v>
      </c>
      <c r="L169" s="235">
        <v>1</v>
      </c>
      <c r="M169" s="236">
        <f>M168/M167</f>
        <v>0.9868995633187773</v>
      </c>
      <c r="N169" s="178" t="s">
        <v>62</v>
      </c>
    </row>
    <row r="170" spans="1:14" ht="12.75">
      <c r="A170" s="194">
        <v>2</v>
      </c>
      <c r="B170" s="240" t="s">
        <v>3</v>
      </c>
      <c r="C170" s="275"/>
      <c r="D170" s="241">
        <v>72</v>
      </c>
      <c r="E170" s="241">
        <v>2</v>
      </c>
      <c r="F170" s="241">
        <v>4</v>
      </c>
      <c r="G170" s="241">
        <v>0</v>
      </c>
      <c r="H170" s="241">
        <v>0</v>
      </c>
      <c r="I170" s="241">
        <v>0</v>
      </c>
      <c r="J170" s="241">
        <v>5</v>
      </c>
      <c r="K170" s="241">
        <v>0</v>
      </c>
      <c r="L170" s="241">
        <v>0</v>
      </c>
      <c r="M170" s="243">
        <v>83</v>
      </c>
      <c r="N170" s="176" t="s">
        <v>60</v>
      </c>
    </row>
    <row r="171" spans="1:14" ht="12.75">
      <c r="A171" s="45"/>
      <c r="B171" s="47"/>
      <c r="C171" s="273"/>
      <c r="D171" s="231">
        <v>72</v>
      </c>
      <c r="E171" s="231">
        <v>2</v>
      </c>
      <c r="F171" s="231">
        <v>4</v>
      </c>
      <c r="G171" s="231">
        <v>0</v>
      </c>
      <c r="H171" s="231">
        <v>0</v>
      </c>
      <c r="I171" s="231">
        <v>0</v>
      </c>
      <c r="J171" s="231">
        <v>5</v>
      </c>
      <c r="K171" s="231">
        <v>0</v>
      </c>
      <c r="L171" s="231">
        <v>0</v>
      </c>
      <c r="M171" s="232">
        <v>83</v>
      </c>
      <c r="N171" s="177" t="s">
        <v>61</v>
      </c>
    </row>
    <row r="172" spans="1:14" ht="13.5" thickBot="1">
      <c r="A172" s="45"/>
      <c r="B172" s="48"/>
      <c r="C172" s="276">
        <v>0</v>
      </c>
      <c r="D172" s="233">
        <f>D171/D170</f>
        <v>1</v>
      </c>
      <c r="E172" s="233">
        <v>1</v>
      </c>
      <c r="F172" s="233">
        <f>F171/F170</f>
        <v>1</v>
      </c>
      <c r="G172" s="233">
        <v>1</v>
      </c>
      <c r="H172" s="233">
        <v>1</v>
      </c>
      <c r="I172" s="233">
        <v>1</v>
      </c>
      <c r="J172" s="233">
        <f>J171/J170</f>
        <v>1</v>
      </c>
      <c r="K172" s="233">
        <v>1</v>
      </c>
      <c r="L172" s="233">
        <v>1</v>
      </c>
      <c r="M172" s="234">
        <f>M170/M171</f>
        <v>1</v>
      </c>
      <c r="N172" s="178" t="s">
        <v>62</v>
      </c>
    </row>
    <row r="173" spans="1:14" ht="12.75">
      <c r="A173" s="45">
        <v>3</v>
      </c>
      <c r="B173" s="222" t="s">
        <v>4</v>
      </c>
      <c r="C173" s="272"/>
      <c r="D173" s="229">
        <v>525</v>
      </c>
      <c r="E173" s="229">
        <v>5</v>
      </c>
      <c r="F173" s="229">
        <v>58</v>
      </c>
      <c r="G173" s="229">
        <v>7</v>
      </c>
      <c r="H173" s="229">
        <v>17</v>
      </c>
      <c r="I173" s="229">
        <v>14</v>
      </c>
      <c r="J173" s="229">
        <v>26</v>
      </c>
      <c r="K173" s="229">
        <v>3</v>
      </c>
      <c r="L173" s="229">
        <v>0</v>
      </c>
      <c r="M173" s="230">
        <v>655</v>
      </c>
      <c r="N173" s="176" t="s">
        <v>60</v>
      </c>
    </row>
    <row r="174" spans="1:14" ht="12.75">
      <c r="A174" s="45"/>
      <c r="B174" s="47"/>
      <c r="C174" s="273"/>
      <c r="D174" s="231">
        <v>527</v>
      </c>
      <c r="E174" s="231">
        <v>5</v>
      </c>
      <c r="F174" s="231">
        <v>59</v>
      </c>
      <c r="G174" s="231">
        <v>6</v>
      </c>
      <c r="H174" s="231">
        <v>18</v>
      </c>
      <c r="I174" s="231">
        <v>12</v>
      </c>
      <c r="J174" s="231">
        <v>25</v>
      </c>
      <c r="K174" s="231">
        <v>3</v>
      </c>
      <c r="L174" s="231">
        <v>0</v>
      </c>
      <c r="M174" s="232">
        <v>655</v>
      </c>
      <c r="N174" s="177" t="s">
        <v>61</v>
      </c>
    </row>
    <row r="175" spans="1:14" ht="13.5" thickBot="1">
      <c r="A175" s="45"/>
      <c r="B175" s="242"/>
      <c r="C175" s="274">
        <v>0</v>
      </c>
      <c r="D175" s="235">
        <f>D173/D174</f>
        <v>0.9962049335863378</v>
      </c>
      <c r="E175" s="235">
        <f aca="true" t="shared" si="8" ref="E175:J175">E174/E173</f>
        <v>1</v>
      </c>
      <c r="F175" s="235">
        <f>F173/F174</f>
        <v>0.9830508474576272</v>
      </c>
      <c r="G175" s="235">
        <f>G174/G173</f>
        <v>0.8571428571428571</v>
      </c>
      <c r="H175" s="235">
        <f>H173/H174</f>
        <v>0.9444444444444444</v>
      </c>
      <c r="I175" s="235">
        <f t="shared" si="8"/>
        <v>0.8571428571428571</v>
      </c>
      <c r="J175" s="235">
        <f t="shared" si="8"/>
        <v>0.9615384615384616</v>
      </c>
      <c r="K175" s="235">
        <f>K174/K173</f>
        <v>1</v>
      </c>
      <c r="L175" s="235">
        <v>0</v>
      </c>
      <c r="M175" s="236">
        <f>M173/M174</f>
        <v>1</v>
      </c>
      <c r="N175" s="178" t="s">
        <v>62</v>
      </c>
    </row>
    <row r="176" spans="1:14" ht="12.75">
      <c r="A176" s="45">
        <v>4</v>
      </c>
      <c r="B176" s="240" t="s">
        <v>5</v>
      </c>
      <c r="C176" s="275"/>
      <c r="D176" s="241">
        <v>324</v>
      </c>
      <c r="E176" s="241">
        <v>5</v>
      </c>
      <c r="F176" s="241">
        <v>32</v>
      </c>
      <c r="G176" s="241">
        <v>11</v>
      </c>
      <c r="H176" s="241">
        <v>7</v>
      </c>
      <c r="I176" s="241">
        <v>5</v>
      </c>
      <c r="J176" s="241">
        <v>18</v>
      </c>
      <c r="K176" s="241">
        <v>0</v>
      </c>
      <c r="L176" s="241">
        <v>0</v>
      </c>
      <c r="M176" s="243">
        <v>402</v>
      </c>
      <c r="N176" s="176" t="s">
        <v>60</v>
      </c>
    </row>
    <row r="177" spans="1:14" ht="12.75">
      <c r="A177" s="45"/>
      <c r="B177" s="47"/>
      <c r="C177" s="273"/>
      <c r="D177" s="231">
        <v>324</v>
      </c>
      <c r="E177" s="231">
        <v>5</v>
      </c>
      <c r="F177" s="231">
        <v>32</v>
      </c>
      <c r="G177" s="231">
        <v>11</v>
      </c>
      <c r="H177" s="231">
        <v>7</v>
      </c>
      <c r="I177" s="231">
        <v>5</v>
      </c>
      <c r="J177" s="231">
        <v>18</v>
      </c>
      <c r="K177" s="231">
        <v>0</v>
      </c>
      <c r="L177" s="231">
        <v>0</v>
      </c>
      <c r="M177" s="232">
        <v>402</v>
      </c>
      <c r="N177" s="177" t="s">
        <v>61</v>
      </c>
    </row>
    <row r="178" spans="1:14" ht="13.5" thickBot="1">
      <c r="A178" s="188"/>
      <c r="B178" s="48"/>
      <c r="C178" s="276"/>
      <c r="D178" s="233">
        <f>D176/D177</f>
        <v>1</v>
      </c>
      <c r="E178" s="233">
        <f>E176/E177</f>
        <v>1</v>
      </c>
      <c r="F178" s="233">
        <f>F177/F176</f>
        <v>1</v>
      </c>
      <c r="G178" s="233">
        <f>G176/G177</f>
        <v>1</v>
      </c>
      <c r="H178" s="233">
        <f>H177/H176</f>
        <v>1</v>
      </c>
      <c r="I178" s="233">
        <v>1</v>
      </c>
      <c r="J178" s="233">
        <f>J176/J177</f>
        <v>1</v>
      </c>
      <c r="K178" s="233">
        <v>1</v>
      </c>
      <c r="L178" s="233">
        <v>1</v>
      </c>
      <c r="M178" s="234">
        <f>M176/M177</f>
        <v>1</v>
      </c>
      <c r="N178" s="178" t="s">
        <v>62</v>
      </c>
    </row>
    <row r="179" spans="1:14" ht="12.75">
      <c r="A179" s="192">
        <v>5</v>
      </c>
      <c r="B179" s="222" t="s">
        <v>6</v>
      </c>
      <c r="C179" s="272"/>
      <c r="D179" s="229">
        <v>131</v>
      </c>
      <c r="E179" s="229">
        <v>3</v>
      </c>
      <c r="F179" s="229">
        <v>13</v>
      </c>
      <c r="G179" s="229">
        <v>4</v>
      </c>
      <c r="H179" s="229">
        <v>7</v>
      </c>
      <c r="I179" s="229">
        <v>4</v>
      </c>
      <c r="J179" s="229">
        <v>3</v>
      </c>
      <c r="K179" s="229">
        <v>0</v>
      </c>
      <c r="L179" s="229">
        <v>0</v>
      </c>
      <c r="M179" s="230">
        <v>165</v>
      </c>
      <c r="N179" s="176" t="s">
        <v>60</v>
      </c>
    </row>
    <row r="180" spans="1:14" ht="12.75">
      <c r="A180" s="45"/>
      <c r="B180" s="47"/>
      <c r="C180" s="273"/>
      <c r="D180" s="231">
        <v>131</v>
      </c>
      <c r="E180" s="231">
        <v>3</v>
      </c>
      <c r="F180" s="231">
        <v>13</v>
      </c>
      <c r="G180" s="231">
        <v>4</v>
      </c>
      <c r="H180" s="231">
        <v>7</v>
      </c>
      <c r="I180" s="231">
        <v>4</v>
      </c>
      <c r="J180" s="231">
        <v>3</v>
      </c>
      <c r="K180" s="231">
        <v>0</v>
      </c>
      <c r="L180" s="231">
        <v>0</v>
      </c>
      <c r="M180" s="232">
        <v>165</v>
      </c>
      <c r="N180" s="177" t="s">
        <v>61</v>
      </c>
    </row>
    <row r="181" spans="1:14" ht="13.5" thickBot="1">
      <c r="A181" s="193"/>
      <c r="B181" s="242"/>
      <c r="C181" s="274"/>
      <c r="D181" s="235">
        <f>D180/D179</f>
        <v>1</v>
      </c>
      <c r="E181" s="235">
        <f>E180/E179</f>
        <v>1</v>
      </c>
      <c r="F181" s="235">
        <f>F180/F179</f>
        <v>1</v>
      </c>
      <c r="G181" s="235">
        <f>G180/G179</f>
        <v>1</v>
      </c>
      <c r="H181" s="235">
        <v>1</v>
      </c>
      <c r="I181" s="235">
        <f>I180/I179</f>
        <v>1</v>
      </c>
      <c r="J181" s="235">
        <f>J179/J180</f>
        <v>1</v>
      </c>
      <c r="K181" s="235">
        <v>1</v>
      </c>
      <c r="L181" s="235">
        <v>1</v>
      </c>
      <c r="M181" s="236">
        <f>M180/M179</f>
        <v>1</v>
      </c>
      <c r="N181" s="178" t="s">
        <v>62</v>
      </c>
    </row>
    <row r="182" spans="1:14" ht="12.75">
      <c r="A182" s="194">
        <v>6</v>
      </c>
      <c r="B182" s="240" t="s">
        <v>7</v>
      </c>
      <c r="C182" s="275"/>
      <c r="D182" s="241">
        <v>181</v>
      </c>
      <c r="E182" s="241">
        <v>1</v>
      </c>
      <c r="F182" s="241">
        <v>2</v>
      </c>
      <c r="G182" s="241">
        <v>0</v>
      </c>
      <c r="H182" s="241">
        <v>1</v>
      </c>
      <c r="I182" s="241">
        <v>2</v>
      </c>
      <c r="J182" s="241">
        <v>12</v>
      </c>
      <c r="K182" s="241">
        <v>0</v>
      </c>
      <c r="L182" s="241">
        <v>0</v>
      </c>
      <c r="M182" s="243">
        <v>199</v>
      </c>
      <c r="N182" s="176" t="s">
        <v>60</v>
      </c>
    </row>
    <row r="183" spans="1:14" ht="12.75">
      <c r="A183" s="45"/>
      <c r="B183" s="47"/>
      <c r="C183" s="273"/>
      <c r="D183" s="231">
        <v>181</v>
      </c>
      <c r="E183" s="231">
        <v>1</v>
      </c>
      <c r="F183" s="231">
        <v>2</v>
      </c>
      <c r="G183" s="231">
        <v>0</v>
      </c>
      <c r="H183" s="231">
        <v>1</v>
      </c>
      <c r="I183" s="231">
        <v>2</v>
      </c>
      <c r="J183" s="231">
        <v>12</v>
      </c>
      <c r="K183" s="231">
        <v>0</v>
      </c>
      <c r="L183" s="231">
        <v>0</v>
      </c>
      <c r="M183" s="232">
        <v>199</v>
      </c>
      <c r="N183" s="177" t="s">
        <v>61</v>
      </c>
    </row>
    <row r="184" spans="1:14" ht="13.5" thickBot="1">
      <c r="A184" s="188"/>
      <c r="B184" s="48"/>
      <c r="C184" s="276"/>
      <c r="D184" s="233">
        <f>D182/D183</f>
        <v>1</v>
      </c>
      <c r="E184" s="233">
        <v>1</v>
      </c>
      <c r="F184" s="233">
        <f>F182/F183</f>
        <v>1</v>
      </c>
      <c r="G184" s="233">
        <v>1</v>
      </c>
      <c r="H184" s="233">
        <v>1</v>
      </c>
      <c r="I184" s="233">
        <v>1</v>
      </c>
      <c r="J184" s="233">
        <f>J182/J183</f>
        <v>1</v>
      </c>
      <c r="K184" s="233">
        <v>1</v>
      </c>
      <c r="L184" s="233">
        <v>1</v>
      </c>
      <c r="M184" s="234">
        <f>M182/M183</f>
        <v>1</v>
      </c>
      <c r="N184" s="178" t="s">
        <v>62</v>
      </c>
    </row>
    <row r="185" spans="1:14" ht="12.75">
      <c r="A185" s="192">
        <v>7</v>
      </c>
      <c r="B185" s="222" t="s">
        <v>8</v>
      </c>
      <c r="C185" s="272"/>
      <c r="D185" s="229">
        <v>214</v>
      </c>
      <c r="E185" s="229">
        <v>4</v>
      </c>
      <c r="F185" s="229">
        <v>7</v>
      </c>
      <c r="G185" s="229">
        <v>5</v>
      </c>
      <c r="H185" s="229">
        <v>5</v>
      </c>
      <c r="I185" s="229">
        <v>15</v>
      </c>
      <c r="J185" s="229">
        <v>13</v>
      </c>
      <c r="K185" s="229">
        <v>3</v>
      </c>
      <c r="L185" s="229">
        <v>0</v>
      </c>
      <c r="M185" s="230">
        <v>266</v>
      </c>
      <c r="N185" s="176" t="s">
        <v>60</v>
      </c>
    </row>
    <row r="186" spans="1:14" ht="12.75">
      <c r="A186" s="45"/>
      <c r="B186" s="47"/>
      <c r="C186" s="273"/>
      <c r="D186" s="231">
        <v>214</v>
      </c>
      <c r="E186" s="231">
        <v>4</v>
      </c>
      <c r="F186" s="231">
        <v>7</v>
      </c>
      <c r="G186" s="231">
        <v>5</v>
      </c>
      <c r="H186" s="231">
        <v>5</v>
      </c>
      <c r="I186" s="231">
        <v>15</v>
      </c>
      <c r="J186" s="231">
        <v>13</v>
      </c>
      <c r="K186" s="231">
        <v>3</v>
      </c>
      <c r="L186" s="231">
        <v>0</v>
      </c>
      <c r="M186" s="232">
        <v>266</v>
      </c>
      <c r="N186" s="177" t="s">
        <v>61</v>
      </c>
    </row>
    <row r="187" spans="1:14" ht="13.5" thickBot="1">
      <c r="A187" s="193"/>
      <c r="B187" s="242"/>
      <c r="C187" s="274"/>
      <c r="D187" s="235">
        <f>D185/D186</f>
        <v>1</v>
      </c>
      <c r="E187" s="235">
        <f>E186/E185</f>
        <v>1</v>
      </c>
      <c r="F187" s="235">
        <f>F186/F185</f>
        <v>1</v>
      </c>
      <c r="G187" s="235">
        <f>G185/G186</f>
        <v>1</v>
      </c>
      <c r="H187" s="235">
        <f>H186/H185</f>
        <v>1</v>
      </c>
      <c r="I187" s="235">
        <f>I185/I186</f>
        <v>1</v>
      </c>
      <c r="J187" s="235">
        <f>J185/J186</f>
        <v>1</v>
      </c>
      <c r="K187" s="235">
        <v>0</v>
      </c>
      <c r="L187" s="235" t="e">
        <f>L185/L186</f>
        <v>#DIV/0!</v>
      </c>
      <c r="M187" s="236">
        <f>M186/M185</f>
        <v>1</v>
      </c>
      <c r="N187" s="178" t="s">
        <v>62</v>
      </c>
    </row>
    <row r="188" spans="1:14" ht="12.75">
      <c r="A188" s="194">
        <v>8</v>
      </c>
      <c r="B188" s="240" t="s">
        <v>9</v>
      </c>
      <c r="C188" s="275"/>
      <c r="D188" s="241">
        <v>189</v>
      </c>
      <c r="E188" s="241">
        <v>2</v>
      </c>
      <c r="F188" s="241">
        <v>12</v>
      </c>
      <c r="G188" s="241">
        <v>1</v>
      </c>
      <c r="H188" s="241">
        <v>8</v>
      </c>
      <c r="I188" s="241">
        <v>0</v>
      </c>
      <c r="J188" s="241">
        <v>15</v>
      </c>
      <c r="K188" s="241">
        <v>3</v>
      </c>
      <c r="L188" s="241">
        <v>0</v>
      </c>
      <c r="M188" s="243">
        <v>230</v>
      </c>
      <c r="N188" s="176" t="s">
        <v>60</v>
      </c>
    </row>
    <row r="189" spans="1:14" ht="12.75">
      <c r="A189" s="45"/>
      <c r="B189" s="47"/>
      <c r="C189" s="273"/>
      <c r="D189" s="231">
        <v>189</v>
      </c>
      <c r="E189" s="231">
        <v>2</v>
      </c>
      <c r="F189" s="231">
        <v>12</v>
      </c>
      <c r="G189" s="231">
        <v>1</v>
      </c>
      <c r="H189" s="231">
        <v>8</v>
      </c>
      <c r="I189" s="231">
        <v>0</v>
      </c>
      <c r="J189" s="231">
        <v>15</v>
      </c>
      <c r="K189" s="231">
        <v>3</v>
      </c>
      <c r="L189" s="231">
        <v>0</v>
      </c>
      <c r="M189" s="232">
        <v>230</v>
      </c>
      <c r="N189" s="177" t="s">
        <v>61</v>
      </c>
    </row>
    <row r="190" spans="1:14" ht="13.5" thickBot="1">
      <c r="A190" s="188"/>
      <c r="B190" s="48"/>
      <c r="C190" s="276"/>
      <c r="D190" s="233">
        <f>D189/D188</f>
        <v>1</v>
      </c>
      <c r="E190" s="233">
        <v>1</v>
      </c>
      <c r="F190" s="233">
        <f>F189/F188</f>
        <v>1</v>
      </c>
      <c r="G190" s="233">
        <v>1</v>
      </c>
      <c r="H190" s="233">
        <f>H188/H189</f>
        <v>1</v>
      </c>
      <c r="I190" s="233" t="e">
        <f>I189/I188</f>
        <v>#DIV/0!</v>
      </c>
      <c r="J190" s="233">
        <f>J189/J188</f>
        <v>1</v>
      </c>
      <c r="K190" s="233">
        <f>K189/K188</f>
        <v>1</v>
      </c>
      <c r="L190" s="233" t="e">
        <f>L188/L189</f>
        <v>#DIV/0!</v>
      </c>
      <c r="M190" s="234">
        <f>M188/M189</f>
        <v>1</v>
      </c>
      <c r="N190" s="178" t="s">
        <v>62</v>
      </c>
    </row>
    <row r="191" spans="1:14" ht="12.75">
      <c r="A191" s="192">
        <v>9</v>
      </c>
      <c r="B191" s="222" t="s">
        <v>10</v>
      </c>
      <c r="C191" s="272"/>
      <c r="D191" s="229">
        <v>303</v>
      </c>
      <c r="E191" s="229">
        <v>3</v>
      </c>
      <c r="F191" s="229">
        <v>24</v>
      </c>
      <c r="G191" s="229">
        <v>3</v>
      </c>
      <c r="H191" s="229">
        <v>14</v>
      </c>
      <c r="I191" s="229">
        <v>9</v>
      </c>
      <c r="J191" s="229">
        <v>11</v>
      </c>
      <c r="K191" s="229">
        <v>3</v>
      </c>
      <c r="L191" s="229">
        <v>0</v>
      </c>
      <c r="M191" s="230">
        <v>370</v>
      </c>
      <c r="N191" s="176" t="s">
        <v>60</v>
      </c>
    </row>
    <row r="192" spans="1:14" ht="12.75">
      <c r="A192" s="45"/>
      <c r="B192" s="47"/>
      <c r="C192" s="273"/>
      <c r="D192" s="231">
        <v>306</v>
      </c>
      <c r="E192" s="231">
        <v>3</v>
      </c>
      <c r="F192" s="231">
        <v>23</v>
      </c>
      <c r="G192" s="231">
        <v>3</v>
      </c>
      <c r="H192" s="231">
        <v>16</v>
      </c>
      <c r="I192" s="231">
        <v>8</v>
      </c>
      <c r="J192" s="231">
        <v>12</v>
      </c>
      <c r="K192" s="231">
        <v>3</v>
      </c>
      <c r="L192" s="231">
        <v>0</v>
      </c>
      <c r="M192" s="232">
        <v>374</v>
      </c>
      <c r="N192" s="177" t="s">
        <v>61</v>
      </c>
    </row>
    <row r="193" spans="1:14" ht="13.5" thickBot="1">
      <c r="A193" s="193"/>
      <c r="B193" s="242"/>
      <c r="C193" s="274"/>
      <c r="D193" s="235">
        <f>D191/D192</f>
        <v>0.9901960784313726</v>
      </c>
      <c r="E193" s="235">
        <f>E192/E191</f>
        <v>1</v>
      </c>
      <c r="F193" s="235">
        <f>F192/F191</f>
        <v>0.9583333333333334</v>
      </c>
      <c r="G193" s="235">
        <v>1</v>
      </c>
      <c r="H193" s="235">
        <f>H191/H192</f>
        <v>0.875</v>
      </c>
      <c r="I193" s="235">
        <f>I192/I191</f>
        <v>0.8888888888888888</v>
      </c>
      <c r="J193" s="235">
        <f>J191/J192</f>
        <v>0.9166666666666666</v>
      </c>
      <c r="K193" s="235">
        <f>K192/K191</f>
        <v>1</v>
      </c>
      <c r="L193" s="235" t="e">
        <f>L191/L192</f>
        <v>#DIV/0!</v>
      </c>
      <c r="M193" s="236">
        <f>M191/M192</f>
        <v>0.9893048128342246</v>
      </c>
      <c r="N193" s="178" t="s">
        <v>62</v>
      </c>
    </row>
    <row r="194" spans="1:14" ht="12.75">
      <c r="A194" s="194">
        <v>10</v>
      </c>
      <c r="B194" s="240" t="s">
        <v>11</v>
      </c>
      <c r="C194" s="275"/>
      <c r="D194" s="241">
        <v>99</v>
      </c>
      <c r="E194" s="241">
        <v>18</v>
      </c>
      <c r="F194" s="241">
        <v>9</v>
      </c>
      <c r="G194" s="241">
        <v>0</v>
      </c>
      <c r="H194" s="241">
        <v>1</v>
      </c>
      <c r="I194" s="241">
        <v>3</v>
      </c>
      <c r="J194" s="241">
        <v>7</v>
      </c>
      <c r="K194" s="241">
        <v>0</v>
      </c>
      <c r="L194" s="241">
        <v>0</v>
      </c>
      <c r="M194" s="243">
        <v>137</v>
      </c>
      <c r="N194" s="176" t="s">
        <v>60</v>
      </c>
    </row>
    <row r="195" spans="1:14" ht="12.75">
      <c r="A195" s="45"/>
      <c r="B195" s="47"/>
      <c r="C195" s="273"/>
      <c r="D195" s="231">
        <v>100</v>
      </c>
      <c r="E195" s="231">
        <v>18</v>
      </c>
      <c r="F195" s="231">
        <v>9</v>
      </c>
      <c r="G195" s="231">
        <v>0</v>
      </c>
      <c r="H195" s="231">
        <v>1</v>
      </c>
      <c r="I195" s="231">
        <v>3</v>
      </c>
      <c r="J195" s="231">
        <v>7</v>
      </c>
      <c r="K195" s="231">
        <v>0</v>
      </c>
      <c r="L195" s="231">
        <v>0</v>
      </c>
      <c r="M195" s="232">
        <v>138</v>
      </c>
      <c r="N195" s="177" t="s">
        <v>61</v>
      </c>
    </row>
    <row r="196" spans="1:14" ht="13.5" thickBot="1">
      <c r="A196" s="188"/>
      <c r="B196" s="48"/>
      <c r="C196" s="276"/>
      <c r="D196" s="233">
        <f>D194/D195</f>
        <v>0.99</v>
      </c>
      <c r="E196" s="233">
        <v>1</v>
      </c>
      <c r="F196" s="233">
        <f>F195/F194</f>
        <v>1</v>
      </c>
      <c r="G196" s="233">
        <v>1</v>
      </c>
      <c r="H196" s="233">
        <v>1</v>
      </c>
      <c r="I196" s="233">
        <v>1</v>
      </c>
      <c r="J196" s="233">
        <v>1</v>
      </c>
      <c r="K196" s="233">
        <v>1</v>
      </c>
      <c r="L196" s="233">
        <v>1</v>
      </c>
      <c r="M196" s="234">
        <f>M194/M195</f>
        <v>0.9927536231884058</v>
      </c>
      <c r="N196" s="178" t="s">
        <v>62</v>
      </c>
    </row>
    <row r="197" spans="1:14" ht="12.75">
      <c r="A197" s="192">
        <v>11</v>
      </c>
      <c r="B197" s="222" t="s">
        <v>12</v>
      </c>
      <c r="C197" s="272"/>
      <c r="D197" s="229">
        <v>70</v>
      </c>
      <c r="E197" s="229">
        <v>4</v>
      </c>
      <c r="F197" s="229">
        <v>5</v>
      </c>
      <c r="G197" s="229">
        <v>1</v>
      </c>
      <c r="H197" s="229">
        <v>9</v>
      </c>
      <c r="I197" s="229">
        <v>16</v>
      </c>
      <c r="J197" s="229">
        <v>13</v>
      </c>
      <c r="K197" s="229">
        <v>1</v>
      </c>
      <c r="L197" s="229">
        <v>0</v>
      </c>
      <c r="M197" s="230">
        <v>119</v>
      </c>
      <c r="N197" s="176" t="s">
        <v>60</v>
      </c>
    </row>
    <row r="198" spans="1:14" ht="12.75">
      <c r="A198" s="45"/>
      <c r="B198" s="47"/>
      <c r="C198" s="273"/>
      <c r="D198" s="231">
        <v>69</v>
      </c>
      <c r="E198" s="231">
        <v>4</v>
      </c>
      <c r="F198" s="231">
        <v>5</v>
      </c>
      <c r="G198" s="231">
        <v>1</v>
      </c>
      <c r="H198" s="231">
        <v>10</v>
      </c>
      <c r="I198" s="231">
        <v>16</v>
      </c>
      <c r="J198" s="231">
        <v>13</v>
      </c>
      <c r="K198" s="231">
        <v>1</v>
      </c>
      <c r="L198" s="231">
        <v>0</v>
      </c>
      <c r="M198" s="232">
        <v>119</v>
      </c>
      <c r="N198" s="177" t="s">
        <v>61</v>
      </c>
    </row>
    <row r="199" spans="1:14" ht="13.5" thickBot="1">
      <c r="A199" s="193"/>
      <c r="B199" s="242"/>
      <c r="C199" s="274">
        <v>0</v>
      </c>
      <c r="D199" s="235">
        <f>D198/D197</f>
        <v>0.9857142857142858</v>
      </c>
      <c r="E199" s="235">
        <f>E197/E198</f>
        <v>1</v>
      </c>
      <c r="F199" s="235">
        <v>1</v>
      </c>
      <c r="G199" s="235">
        <f>G198/G197</f>
        <v>1</v>
      </c>
      <c r="H199" s="235">
        <f>H197/H198</f>
        <v>0.9</v>
      </c>
      <c r="I199" s="235">
        <f>I197/I198</f>
        <v>1</v>
      </c>
      <c r="J199" s="235">
        <f>J198/J197</f>
        <v>1</v>
      </c>
      <c r="K199" s="235">
        <v>1</v>
      </c>
      <c r="L199" s="235">
        <v>1</v>
      </c>
      <c r="M199" s="236">
        <f>M197/M198</f>
        <v>1</v>
      </c>
      <c r="N199" s="178" t="s">
        <v>62</v>
      </c>
    </row>
    <row r="200" spans="1:14" ht="14.25" customHeight="1">
      <c r="A200" s="194">
        <v>12</v>
      </c>
      <c r="B200" s="240" t="s">
        <v>13</v>
      </c>
      <c r="C200" s="275"/>
      <c r="D200" s="241">
        <v>436</v>
      </c>
      <c r="E200" s="241">
        <v>11</v>
      </c>
      <c r="F200" s="241">
        <v>15</v>
      </c>
      <c r="G200" s="241">
        <v>3</v>
      </c>
      <c r="H200" s="241">
        <v>15</v>
      </c>
      <c r="I200" s="241">
        <v>11</v>
      </c>
      <c r="J200" s="241">
        <v>40</v>
      </c>
      <c r="K200" s="241">
        <v>2</v>
      </c>
      <c r="L200" s="241">
        <v>1</v>
      </c>
      <c r="M200" s="243">
        <v>534</v>
      </c>
      <c r="N200" s="176" t="s">
        <v>60</v>
      </c>
    </row>
    <row r="201" spans="1:14" ht="14.25" customHeight="1">
      <c r="A201" s="45"/>
      <c r="B201" s="47"/>
      <c r="C201" s="273"/>
      <c r="D201" s="231">
        <v>434</v>
      </c>
      <c r="E201" s="231">
        <v>11</v>
      </c>
      <c r="F201" s="231">
        <v>16</v>
      </c>
      <c r="G201" s="231">
        <v>2</v>
      </c>
      <c r="H201" s="231">
        <v>16</v>
      </c>
      <c r="I201" s="231">
        <v>11</v>
      </c>
      <c r="J201" s="231">
        <v>39</v>
      </c>
      <c r="K201" s="231">
        <v>3</v>
      </c>
      <c r="L201" s="231">
        <v>0</v>
      </c>
      <c r="M201" s="232">
        <v>532</v>
      </c>
      <c r="N201" s="177" t="s">
        <v>61</v>
      </c>
    </row>
    <row r="202" spans="1:14" ht="14.25" customHeight="1" thickBot="1">
      <c r="A202" s="188"/>
      <c r="B202" s="48"/>
      <c r="C202" s="276">
        <v>0</v>
      </c>
      <c r="D202" s="233">
        <f>D201/D200</f>
        <v>0.9954128440366973</v>
      </c>
      <c r="E202" s="233">
        <f>E200/E201</f>
        <v>1</v>
      </c>
      <c r="F202" s="233">
        <f>F200/F201</f>
        <v>0.9375</v>
      </c>
      <c r="G202" s="233">
        <v>0</v>
      </c>
      <c r="H202" s="233">
        <f>H200/H201</f>
        <v>0.9375</v>
      </c>
      <c r="I202" s="233">
        <f>I200/I201</f>
        <v>1</v>
      </c>
      <c r="J202" s="233">
        <f>J201/J200</f>
        <v>0.975</v>
      </c>
      <c r="K202" s="233">
        <f>K200/K201</f>
        <v>0.6666666666666666</v>
      </c>
      <c r="L202" s="233" t="e">
        <f>L200/L201</f>
        <v>#DIV/0!</v>
      </c>
      <c r="M202" s="234">
        <f>M201/M200</f>
        <v>0.9962546816479401</v>
      </c>
      <c r="N202" s="178" t="s">
        <v>62</v>
      </c>
    </row>
    <row r="203" spans="1:14" ht="12.75">
      <c r="A203" s="192">
        <v>13</v>
      </c>
      <c r="B203" s="222" t="s">
        <v>14</v>
      </c>
      <c r="C203" s="272"/>
      <c r="D203" s="229">
        <v>194</v>
      </c>
      <c r="E203" s="229">
        <v>0</v>
      </c>
      <c r="F203" s="229">
        <v>10</v>
      </c>
      <c r="G203" s="229">
        <v>0</v>
      </c>
      <c r="H203" s="229">
        <v>1</v>
      </c>
      <c r="I203" s="229">
        <v>6</v>
      </c>
      <c r="J203" s="229">
        <v>10</v>
      </c>
      <c r="K203" s="229">
        <v>1</v>
      </c>
      <c r="L203" s="229">
        <v>0</v>
      </c>
      <c r="M203" s="230">
        <v>222</v>
      </c>
      <c r="N203" s="176" t="s">
        <v>60</v>
      </c>
    </row>
    <row r="204" spans="1:14" ht="12.75">
      <c r="A204" s="45"/>
      <c r="B204" s="47"/>
      <c r="C204" s="273"/>
      <c r="D204" s="231">
        <v>194</v>
      </c>
      <c r="E204" s="231">
        <v>0</v>
      </c>
      <c r="F204" s="231">
        <v>10</v>
      </c>
      <c r="G204" s="231">
        <v>0</v>
      </c>
      <c r="H204" s="231">
        <v>1</v>
      </c>
      <c r="I204" s="231">
        <v>6</v>
      </c>
      <c r="J204" s="231">
        <v>10</v>
      </c>
      <c r="K204" s="231">
        <v>1</v>
      </c>
      <c r="L204" s="231">
        <v>0</v>
      </c>
      <c r="M204" s="232">
        <v>222</v>
      </c>
      <c r="N204" s="177" t="s">
        <v>61</v>
      </c>
    </row>
    <row r="205" spans="1:14" ht="13.5" thickBot="1">
      <c r="A205" s="193"/>
      <c r="B205" s="242"/>
      <c r="C205" s="274">
        <v>0</v>
      </c>
      <c r="D205" s="235">
        <f>D203/D204</f>
        <v>1</v>
      </c>
      <c r="E205" s="235">
        <v>1</v>
      </c>
      <c r="F205" s="235">
        <f>F203/F204</f>
        <v>1</v>
      </c>
      <c r="G205" s="235" t="e">
        <f>G203/G204</f>
        <v>#DIV/0!</v>
      </c>
      <c r="H205" s="235">
        <f>H203/H204</f>
        <v>1</v>
      </c>
      <c r="I205" s="235">
        <f>I203/I204</f>
        <v>1</v>
      </c>
      <c r="J205" s="235">
        <f>J203/J204</f>
        <v>1</v>
      </c>
      <c r="K205" s="235">
        <f>K204/K203</f>
        <v>1</v>
      </c>
      <c r="L205" s="235" t="e">
        <f>L203/L204</f>
        <v>#DIV/0!</v>
      </c>
      <c r="M205" s="236">
        <f>M203/M204</f>
        <v>1</v>
      </c>
      <c r="N205" s="178" t="s">
        <v>62</v>
      </c>
    </row>
    <row r="206" spans="1:14" ht="12.75">
      <c r="A206" s="194">
        <v>14</v>
      </c>
      <c r="B206" s="240" t="s">
        <v>15</v>
      </c>
      <c r="C206" s="275"/>
      <c r="D206" s="241">
        <v>604</v>
      </c>
      <c r="E206" s="241">
        <v>14</v>
      </c>
      <c r="F206" s="241">
        <v>76</v>
      </c>
      <c r="G206" s="241">
        <v>5</v>
      </c>
      <c r="H206" s="241">
        <v>15</v>
      </c>
      <c r="I206" s="241">
        <v>34</v>
      </c>
      <c r="J206" s="241">
        <v>55</v>
      </c>
      <c r="K206" s="241">
        <v>2</v>
      </c>
      <c r="L206" s="241">
        <v>0</v>
      </c>
      <c r="M206" s="243">
        <v>805</v>
      </c>
      <c r="N206" s="176" t="s">
        <v>60</v>
      </c>
    </row>
    <row r="207" spans="1:14" ht="12.75">
      <c r="A207" s="45"/>
      <c r="B207" s="47"/>
      <c r="C207" s="273"/>
      <c r="D207" s="231">
        <v>604</v>
      </c>
      <c r="E207" s="231">
        <v>14</v>
      </c>
      <c r="F207" s="231">
        <v>77</v>
      </c>
      <c r="G207" s="231">
        <v>5</v>
      </c>
      <c r="H207" s="231">
        <v>15</v>
      </c>
      <c r="I207" s="231">
        <v>34</v>
      </c>
      <c r="J207" s="231">
        <v>54</v>
      </c>
      <c r="K207" s="231">
        <v>2</v>
      </c>
      <c r="L207" s="231">
        <v>0</v>
      </c>
      <c r="M207" s="232">
        <v>805</v>
      </c>
      <c r="N207" s="177" t="s">
        <v>61</v>
      </c>
    </row>
    <row r="208" spans="1:14" ht="13.5" thickBot="1">
      <c r="A208" s="188"/>
      <c r="B208" s="48"/>
      <c r="C208" s="276"/>
      <c r="D208" s="233">
        <f>D206/D207</f>
        <v>1</v>
      </c>
      <c r="E208" s="233">
        <f>E207/E206</f>
        <v>1</v>
      </c>
      <c r="F208" s="233">
        <f>F206/F207</f>
        <v>0.987012987012987</v>
      </c>
      <c r="G208" s="233">
        <f>G206/G207</f>
        <v>1</v>
      </c>
      <c r="H208" s="233">
        <f>H206/H207</f>
        <v>1</v>
      </c>
      <c r="I208" s="233">
        <f>I206/I207</f>
        <v>1</v>
      </c>
      <c r="J208" s="233">
        <f>J207/J206</f>
        <v>0.9818181818181818</v>
      </c>
      <c r="K208" s="233">
        <f>K207/K206</f>
        <v>1</v>
      </c>
      <c r="L208" s="233" t="e">
        <f>L206/L207</f>
        <v>#DIV/0!</v>
      </c>
      <c r="M208" s="234">
        <f>M206/M207</f>
        <v>1</v>
      </c>
      <c r="N208" s="178" t="s">
        <v>62</v>
      </c>
    </row>
    <row r="209" spans="1:14" ht="12.75">
      <c r="A209" s="192">
        <v>15</v>
      </c>
      <c r="B209" s="222" t="s">
        <v>16</v>
      </c>
      <c r="C209" s="272"/>
      <c r="D209" s="229">
        <v>249</v>
      </c>
      <c r="E209" s="229">
        <v>5</v>
      </c>
      <c r="F209" s="229">
        <v>9</v>
      </c>
      <c r="G209" s="229">
        <v>1</v>
      </c>
      <c r="H209" s="229">
        <v>1</v>
      </c>
      <c r="I209" s="229">
        <v>5</v>
      </c>
      <c r="J209" s="229">
        <v>10</v>
      </c>
      <c r="K209" s="229">
        <v>2</v>
      </c>
      <c r="L209" s="229">
        <v>0</v>
      </c>
      <c r="M209" s="230">
        <v>282</v>
      </c>
      <c r="N209" s="176" t="s">
        <v>60</v>
      </c>
    </row>
    <row r="210" spans="1:14" ht="12.75">
      <c r="A210" s="45"/>
      <c r="B210" s="47"/>
      <c r="C210" s="273"/>
      <c r="D210" s="231">
        <v>249</v>
      </c>
      <c r="E210" s="231">
        <v>5</v>
      </c>
      <c r="F210" s="231">
        <v>9</v>
      </c>
      <c r="G210" s="231">
        <v>1</v>
      </c>
      <c r="H210" s="231">
        <v>1</v>
      </c>
      <c r="I210" s="231">
        <v>5</v>
      </c>
      <c r="J210" s="231">
        <v>10</v>
      </c>
      <c r="K210" s="231">
        <v>2</v>
      </c>
      <c r="L210" s="231">
        <v>0</v>
      </c>
      <c r="M210" s="232">
        <v>282</v>
      </c>
      <c r="N210" s="177" t="s">
        <v>61</v>
      </c>
    </row>
    <row r="211" spans="1:14" ht="13.5" thickBot="1">
      <c r="A211" s="193"/>
      <c r="B211" s="242"/>
      <c r="C211" s="274">
        <v>0</v>
      </c>
      <c r="D211" s="235">
        <f>D210/D209</f>
        <v>1</v>
      </c>
      <c r="E211" s="235">
        <v>1</v>
      </c>
      <c r="F211" s="235">
        <v>1</v>
      </c>
      <c r="G211" s="235">
        <v>1</v>
      </c>
      <c r="H211" s="235">
        <v>1</v>
      </c>
      <c r="I211" s="235">
        <v>1</v>
      </c>
      <c r="J211" s="235">
        <f>J210/J209</f>
        <v>1</v>
      </c>
      <c r="K211" s="235">
        <f>K210/K209</f>
        <v>1</v>
      </c>
      <c r="L211" s="235" t="e">
        <f>L209/L210</f>
        <v>#DIV/0!</v>
      </c>
      <c r="M211" s="236">
        <f>M210/M209</f>
        <v>1</v>
      </c>
      <c r="N211" s="178" t="s">
        <v>62</v>
      </c>
    </row>
    <row r="212" spans="1:14" ht="12.75">
      <c r="A212" s="194">
        <v>16</v>
      </c>
      <c r="B212" s="240" t="s">
        <v>17</v>
      </c>
      <c r="C212" s="275"/>
      <c r="D212" s="241">
        <v>128</v>
      </c>
      <c r="E212" s="241">
        <v>5</v>
      </c>
      <c r="F212" s="241">
        <v>3</v>
      </c>
      <c r="G212" s="241">
        <v>0</v>
      </c>
      <c r="H212" s="241">
        <v>0</v>
      </c>
      <c r="I212" s="241">
        <v>1</v>
      </c>
      <c r="J212" s="241">
        <v>3</v>
      </c>
      <c r="K212" s="241">
        <v>0</v>
      </c>
      <c r="L212" s="241">
        <v>0</v>
      </c>
      <c r="M212" s="243">
        <v>140</v>
      </c>
      <c r="N212" s="176" t="s">
        <v>60</v>
      </c>
    </row>
    <row r="213" spans="1:14" ht="12.75">
      <c r="A213" s="45"/>
      <c r="B213" s="47"/>
      <c r="C213" s="273"/>
      <c r="D213" s="231">
        <v>130</v>
      </c>
      <c r="E213" s="231">
        <v>5</v>
      </c>
      <c r="F213" s="231">
        <v>3</v>
      </c>
      <c r="G213" s="231">
        <v>0</v>
      </c>
      <c r="H213" s="231">
        <v>0</v>
      </c>
      <c r="I213" s="231">
        <v>1</v>
      </c>
      <c r="J213" s="231">
        <v>3</v>
      </c>
      <c r="K213" s="231">
        <v>0</v>
      </c>
      <c r="L213" s="231">
        <v>0</v>
      </c>
      <c r="M213" s="232">
        <v>142</v>
      </c>
      <c r="N213" s="177" t="s">
        <v>61</v>
      </c>
    </row>
    <row r="214" spans="1:14" ht="13.5" thickBot="1">
      <c r="A214" s="188"/>
      <c r="B214" s="48"/>
      <c r="C214" s="276"/>
      <c r="D214" s="233">
        <f>D212/D213</f>
        <v>0.9846153846153847</v>
      </c>
      <c r="E214" s="233">
        <f>E213/E212</f>
        <v>1</v>
      </c>
      <c r="F214" s="233">
        <f>F213/F212</f>
        <v>1</v>
      </c>
      <c r="G214" s="233">
        <v>1</v>
      </c>
      <c r="H214" s="233">
        <v>1</v>
      </c>
      <c r="I214" s="233">
        <v>1</v>
      </c>
      <c r="J214" s="233">
        <v>1</v>
      </c>
      <c r="K214" s="233">
        <v>1</v>
      </c>
      <c r="L214" s="233">
        <v>1</v>
      </c>
      <c r="M214" s="234">
        <f>M212/M213</f>
        <v>0.9859154929577465</v>
      </c>
      <c r="N214" s="178" t="s">
        <v>62</v>
      </c>
    </row>
    <row r="215" spans="1:14" ht="12.75">
      <c r="A215" s="192">
        <v>17</v>
      </c>
      <c r="B215" s="222" t="s">
        <v>18</v>
      </c>
      <c r="C215" s="272"/>
      <c r="D215" s="229">
        <v>99</v>
      </c>
      <c r="E215" s="229">
        <v>1</v>
      </c>
      <c r="F215" s="229">
        <v>2</v>
      </c>
      <c r="G215" s="229">
        <v>0</v>
      </c>
      <c r="H215" s="229">
        <v>1</v>
      </c>
      <c r="I215" s="229">
        <v>2</v>
      </c>
      <c r="J215" s="229">
        <v>1</v>
      </c>
      <c r="K215" s="229">
        <v>0</v>
      </c>
      <c r="L215" s="229">
        <v>0</v>
      </c>
      <c r="M215" s="230">
        <v>106</v>
      </c>
      <c r="N215" s="176" t="s">
        <v>60</v>
      </c>
    </row>
    <row r="216" spans="1:14" ht="12.75">
      <c r="A216" s="45"/>
      <c r="B216" s="47"/>
      <c r="C216" s="273"/>
      <c r="D216" s="231">
        <v>99</v>
      </c>
      <c r="E216" s="231">
        <v>1</v>
      </c>
      <c r="F216" s="231">
        <v>2</v>
      </c>
      <c r="G216" s="231">
        <v>0</v>
      </c>
      <c r="H216" s="231">
        <v>1</v>
      </c>
      <c r="I216" s="231">
        <v>2</v>
      </c>
      <c r="J216" s="231">
        <v>1</v>
      </c>
      <c r="K216" s="231">
        <v>0</v>
      </c>
      <c r="L216" s="231">
        <v>0</v>
      </c>
      <c r="M216" s="232">
        <v>106</v>
      </c>
      <c r="N216" s="177" t="s">
        <v>61</v>
      </c>
    </row>
    <row r="217" spans="1:14" ht="13.5" thickBot="1">
      <c r="A217" s="193"/>
      <c r="B217" s="242"/>
      <c r="C217" s="274">
        <v>0</v>
      </c>
      <c r="D217" s="235">
        <f>D216/D215</f>
        <v>1</v>
      </c>
      <c r="E217" s="235">
        <v>1</v>
      </c>
      <c r="F217" s="235">
        <v>1</v>
      </c>
      <c r="G217" s="235">
        <v>1</v>
      </c>
      <c r="H217" s="235">
        <v>1</v>
      </c>
      <c r="I217" s="235">
        <f>I216/I215</f>
        <v>1</v>
      </c>
      <c r="J217" s="235">
        <v>1</v>
      </c>
      <c r="K217" s="235">
        <v>1</v>
      </c>
      <c r="L217" s="235">
        <v>1</v>
      </c>
      <c r="M217" s="236">
        <f>M215/M216</f>
        <v>1</v>
      </c>
      <c r="N217" s="178" t="s">
        <v>62</v>
      </c>
    </row>
    <row r="218" spans="1:14" ht="12.75">
      <c r="A218" s="194">
        <v>18</v>
      </c>
      <c r="B218" s="240" t="s">
        <v>19</v>
      </c>
      <c r="C218" s="275"/>
      <c r="D218" s="241">
        <v>137</v>
      </c>
      <c r="E218" s="241">
        <v>1</v>
      </c>
      <c r="F218" s="241">
        <v>5</v>
      </c>
      <c r="G218" s="241">
        <v>0</v>
      </c>
      <c r="H218" s="241">
        <v>2</v>
      </c>
      <c r="I218" s="241">
        <v>3</v>
      </c>
      <c r="J218" s="241">
        <v>12</v>
      </c>
      <c r="K218" s="241">
        <v>0</v>
      </c>
      <c r="L218" s="241">
        <v>0</v>
      </c>
      <c r="M218" s="243">
        <v>160</v>
      </c>
      <c r="N218" s="176" t="s">
        <v>60</v>
      </c>
    </row>
    <row r="219" spans="1:14" ht="12.75">
      <c r="A219" s="45"/>
      <c r="B219" s="47"/>
      <c r="C219" s="273"/>
      <c r="D219" s="231">
        <v>137</v>
      </c>
      <c r="E219" s="231">
        <v>1</v>
      </c>
      <c r="F219" s="231">
        <v>5</v>
      </c>
      <c r="G219" s="231">
        <v>0</v>
      </c>
      <c r="H219" s="231">
        <v>2</v>
      </c>
      <c r="I219" s="231">
        <v>3</v>
      </c>
      <c r="J219" s="231">
        <v>12</v>
      </c>
      <c r="K219" s="231">
        <v>0</v>
      </c>
      <c r="L219" s="231">
        <v>0</v>
      </c>
      <c r="M219" s="232">
        <v>160</v>
      </c>
      <c r="N219" s="177" t="s">
        <v>61</v>
      </c>
    </row>
    <row r="220" spans="1:14" ht="13.5" thickBot="1">
      <c r="A220" s="188"/>
      <c r="B220" s="48"/>
      <c r="C220" s="276"/>
      <c r="D220" s="233">
        <f>D219/D218</f>
        <v>1</v>
      </c>
      <c r="E220" s="233">
        <v>1</v>
      </c>
      <c r="F220" s="233">
        <v>1</v>
      </c>
      <c r="G220" s="233">
        <v>1</v>
      </c>
      <c r="H220" s="233">
        <v>1</v>
      </c>
      <c r="I220" s="233">
        <f>I219/I218</f>
        <v>1</v>
      </c>
      <c r="J220" s="233">
        <f>J219/J218</f>
        <v>1</v>
      </c>
      <c r="K220" s="233">
        <v>1</v>
      </c>
      <c r="L220" s="233">
        <v>1</v>
      </c>
      <c r="M220" s="234">
        <f>M219/M218</f>
        <v>1</v>
      </c>
      <c r="N220" s="178" t="s">
        <v>62</v>
      </c>
    </row>
    <row r="221" spans="1:14" ht="12.75">
      <c r="A221" s="192">
        <v>19</v>
      </c>
      <c r="B221" s="222" t="s">
        <v>20</v>
      </c>
      <c r="C221" s="272"/>
      <c r="D221" s="229">
        <v>234</v>
      </c>
      <c r="E221" s="229">
        <v>3</v>
      </c>
      <c r="F221" s="229">
        <v>5</v>
      </c>
      <c r="G221" s="229">
        <v>1</v>
      </c>
      <c r="H221" s="229">
        <v>4</v>
      </c>
      <c r="I221" s="229">
        <v>11</v>
      </c>
      <c r="J221" s="229">
        <v>8</v>
      </c>
      <c r="K221" s="229">
        <v>0</v>
      </c>
      <c r="L221" s="229">
        <v>0</v>
      </c>
      <c r="M221" s="230">
        <v>266</v>
      </c>
      <c r="N221" s="176" t="s">
        <v>60</v>
      </c>
    </row>
    <row r="222" spans="1:14" ht="12.75">
      <c r="A222" s="45"/>
      <c r="B222" s="47"/>
      <c r="C222" s="273"/>
      <c r="D222" s="231">
        <v>233</v>
      </c>
      <c r="E222" s="231">
        <v>3</v>
      </c>
      <c r="F222" s="231">
        <v>5</v>
      </c>
      <c r="G222" s="231">
        <v>1</v>
      </c>
      <c r="H222" s="231">
        <v>4</v>
      </c>
      <c r="I222" s="231">
        <v>11</v>
      </c>
      <c r="J222" s="231">
        <v>8</v>
      </c>
      <c r="K222" s="231">
        <v>0</v>
      </c>
      <c r="L222" s="231">
        <v>0</v>
      </c>
      <c r="M222" s="232">
        <v>265</v>
      </c>
      <c r="N222" s="177" t="s">
        <v>61</v>
      </c>
    </row>
    <row r="223" spans="1:14" ht="13.5" thickBot="1">
      <c r="A223" s="193"/>
      <c r="B223" s="242"/>
      <c r="C223" s="274"/>
      <c r="D223" s="235">
        <f>D222/D221</f>
        <v>0.9957264957264957</v>
      </c>
      <c r="E223" s="235">
        <f aca="true" t="shared" si="9" ref="E223:M223">E222/E221</f>
        <v>1</v>
      </c>
      <c r="F223" s="235">
        <f t="shared" si="9"/>
        <v>1</v>
      </c>
      <c r="G223" s="235">
        <v>1</v>
      </c>
      <c r="H223" s="235">
        <v>1</v>
      </c>
      <c r="I223" s="235">
        <f t="shared" si="9"/>
        <v>1</v>
      </c>
      <c r="J223" s="235">
        <f t="shared" si="9"/>
        <v>1</v>
      </c>
      <c r="K223" s="235">
        <v>1</v>
      </c>
      <c r="L223" s="235">
        <v>1</v>
      </c>
      <c r="M223" s="236">
        <f t="shared" si="9"/>
        <v>0.9962406015037594</v>
      </c>
      <c r="N223" s="178" t="s">
        <v>62</v>
      </c>
    </row>
    <row r="224" spans="1:14" ht="12.75">
      <c r="A224" s="194">
        <v>20</v>
      </c>
      <c r="B224" s="240" t="s">
        <v>21</v>
      </c>
      <c r="C224" s="275"/>
      <c r="D224" s="241">
        <v>117</v>
      </c>
      <c r="E224" s="241">
        <v>4</v>
      </c>
      <c r="F224" s="241">
        <v>7</v>
      </c>
      <c r="G224" s="241">
        <v>0</v>
      </c>
      <c r="H224" s="241">
        <v>2</v>
      </c>
      <c r="I224" s="241">
        <v>12</v>
      </c>
      <c r="J224" s="241">
        <v>7</v>
      </c>
      <c r="K224" s="241">
        <v>0</v>
      </c>
      <c r="L224" s="241">
        <v>0</v>
      </c>
      <c r="M224" s="243">
        <v>149</v>
      </c>
      <c r="N224" s="176" t="s">
        <v>60</v>
      </c>
    </row>
    <row r="225" spans="1:14" ht="12.75">
      <c r="A225" s="45"/>
      <c r="B225" s="47"/>
      <c r="C225" s="273"/>
      <c r="D225" s="231">
        <v>117</v>
      </c>
      <c r="E225" s="231">
        <v>4</v>
      </c>
      <c r="F225" s="231">
        <v>7</v>
      </c>
      <c r="G225" s="231">
        <v>0</v>
      </c>
      <c r="H225" s="231">
        <v>2</v>
      </c>
      <c r="I225" s="231">
        <v>12</v>
      </c>
      <c r="J225" s="231">
        <v>7</v>
      </c>
      <c r="K225" s="231">
        <v>0</v>
      </c>
      <c r="L225" s="231">
        <v>0</v>
      </c>
      <c r="M225" s="232">
        <v>149</v>
      </c>
      <c r="N225" s="177" t="s">
        <v>61</v>
      </c>
    </row>
    <row r="226" spans="1:14" ht="13.5" thickBot="1">
      <c r="A226" s="188"/>
      <c r="B226" s="48"/>
      <c r="C226" s="277"/>
      <c r="D226" s="233">
        <v>1</v>
      </c>
      <c r="E226" s="233">
        <v>1</v>
      </c>
      <c r="F226" s="233">
        <v>1</v>
      </c>
      <c r="G226" s="233">
        <v>1</v>
      </c>
      <c r="H226" s="233">
        <v>1</v>
      </c>
      <c r="I226" s="233">
        <v>1</v>
      </c>
      <c r="J226" s="233">
        <v>1</v>
      </c>
      <c r="K226" s="233">
        <v>1</v>
      </c>
      <c r="L226" s="233">
        <v>1</v>
      </c>
      <c r="M226" s="234">
        <v>1</v>
      </c>
      <c r="N226" s="178" t="s">
        <v>62</v>
      </c>
    </row>
    <row r="227" spans="1:14" ht="12.75">
      <c r="A227" s="192">
        <v>21</v>
      </c>
      <c r="B227" s="222" t="s">
        <v>22</v>
      </c>
      <c r="C227" s="272"/>
      <c r="D227" s="229">
        <v>202</v>
      </c>
      <c r="E227" s="229">
        <v>18</v>
      </c>
      <c r="F227" s="229">
        <v>10</v>
      </c>
      <c r="G227" s="229">
        <v>1</v>
      </c>
      <c r="H227" s="229">
        <v>9</v>
      </c>
      <c r="I227" s="229">
        <v>5</v>
      </c>
      <c r="J227" s="229">
        <v>10</v>
      </c>
      <c r="K227" s="229">
        <v>1</v>
      </c>
      <c r="L227" s="229">
        <v>0</v>
      </c>
      <c r="M227" s="230">
        <v>256</v>
      </c>
      <c r="N227" s="176" t="s">
        <v>60</v>
      </c>
    </row>
    <row r="228" spans="1:14" ht="12.75">
      <c r="A228" s="45"/>
      <c r="B228" s="47"/>
      <c r="C228" s="273">
        <v>1</v>
      </c>
      <c r="D228" s="231">
        <v>202</v>
      </c>
      <c r="E228" s="231">
        <v>18</v>
      </c>
      <c r="F228" s="231">
        <v>10</v>
      </c>
      <c r="G228" s="231">
        <v>1</v>
      </c>
      <c r="H228" s="231">
        <v>9</v>
      </c>
      <c r="I228" s="231">
        <v>5</v>
      </c>
      <c r="J228" s="231">
        <v>10</v>
      </c>
      <c r="K228" s="231">
        <v>1</v>
      </c>
      <c r="L228" s="231">
        <v>0</v>
      </c>
      <c r="M228" s="232">
        <v>256</v>
      </c>
      <c r="N228" s="177" t="s">
        <v>61</v>
      </c>
    </row>
    <row r="229" spans="1:14" ht="13.5" thickBot="1">
      <c r="A229" s="193"/>
      <c r="B229" s="242"/>
      <c r="C229" s="278">
        <v>0</v>
      </c>
      <c r="D229" s="235">
        <f>D228/D227</f>
        <v>1</v>
      </c>
      <c r="E229" s="235">
        <v>1</v>
      </c>
      <c r="F229" s="235">
        <v>1</v>
      </c>
      <c r="G229" s="235">
        <v>1</v>
      </c>
      <c r="H229" s="235">
        <v>1</v>
      </c>
      <c r="I229" s="235">
        <v>1</v>
      </c>
      <c r="J229" s="235">
        <v>1</v>
      </c>
      <c r="K229" s="235">
        <f>K228/K227</f>
        <v>1</v>
      </c>
      <c r="L229" s="235" t="e">
        <f>L227/L228</f>
        <v>#DIV/0!</v>
      </c>
      <c r="M229" s="236">
        <f>M228/M227</f>
        <v>1</v>
      </c>
      <c r="N229" s="178" t="s">
        <v>62</v>
      </c>
    </row>
    <row r="230" spans="1:14" ht="12.75">
      <c r="A230" s="194">
        <v>22</v>
      </c>
      <c r="B230" s="240" t="s">
        <v>23</v>
      </c>
      <c r="C230" s="275"/>
      <c r="D230" s="241">
        <v>123</v>
      </c>
      <c r="E230" s="241">
        <v>4</v>
      </c>
      <c r="F230" s="241">
        <v>9</v>
      </c>
      <c r="G230" s="241">
        <v>1</v>
      </c>
      <c r="H230" s="241">
        <v>3</v>
      </c>
      <c r="I230" s="241">
        <v>4</v>
      </c>
      <c r="J230" s="241">
        <v>7</v>
      </c>
      <c r="K230" s="241">
        <v>2</v>
      </c>
      <c r="L230" s="241">
        <v>0</v>
      </c>
      <c r="M230" s="243">
        <v>153</v>
      </c>
      <c r="N230" s="176" t="s">
        <v>60</v>
      </c>
    </row>
    <row r="231" spans="1:14" ht="12.75">
      <c r="A231" s="45"/>
      <c r="B231" s="47"/>
      <c r="C231" s="273"/>
      <c r="D231" s="231">
        <v>123</v>
      </c>
      <c r="E231" s="231">
        <v>4</v>
      </c>
      <c r="F231" s="231">
        <v>10</v>
      </c>
      <c r="G231" s="231">
        <v>1</v>
      </c>
      <c r="H231" s="231">
        <v>3</v>
      </c>
      <c r="I231" s="231">
        <v>4</v>
      </c>
      <c r="J231" s="231">
        <v>6</v>
      </c>
      <c r="K231" s="231">
        <v>2</v>
      </c>
      <c r="L231" s="231">
        <v>0</v>
      </c>
      <c r="M231" s="232">
        <v>153</v>
      </c>
      <c r="N231" s="177" t="s">
        <v>61</v>
      </c>
    </row>
    <row r="232" spans="1:14" ht="13.5" thickBot="1">
      <c r="A232" s="188"/>
      <c r="B232" s="48"/>
      <c r="C232" s="277">
        <v>0</v>
      </c>
      <c r="D232" s="233">
        <f>D231/D230</f>
        <v>1</v>
      </c>
      <c r="E232" s="233">
        <v>1</v>
      </c>
      <c r="F232" s="233">
        <f>F230/F231</f>
        <v>0.9</v>
      </c>
      <c r="G232" s="233">
        <v>1</v>
      </c>
      <c r="H232" s="233">
        <f>H230/H231</f>
        <v>1</v>
      </c>
      <c r="I232" s="233">
        <f>I230/I231</f>
        <v>1</v>
      </c>
      <c r="J232" s="233">
        <f>J231/J230</f>
        <v>0.8571428571428571</v>
      </c>
      <c r="K232" s="233">
        <f>K231/K230</f>
        <v>1</v>
      </c>
      <c r="L232" s="233" t="e">
        <f>L230/L231</f>
        <v>#DIV/0!</v>
      </c>
      <c r="M232" s="234">
        <f>M230/M231</f>
        <v>1</v>
      </c>
      <c r="N232" s="178" t="s">
        <v>62</v>
      </c>
    </row>
    <row r="233" spans="1:14" ht="12.75">
      <c r="A233" s="195">
        <v>23</v>
      </c>
      <c r="B233" s="244" t="s">
        <v>24</v>
      </c>
      <c r="C233" s="279"/>
      <c r="D233" s="229">
        <v>41</v>
      </c>
      <c r="E233" s="229">
        <v>3</v>
      </c>
      <c r="F233" s="229">
        <v>0</v>
      </c>
      <c r="G233" s="229">
        <v>0</v>
      </c>
      <c r="H233" s="229">
        <v>1</v>
      </c>
      <c r="I233" s="229">
        <v>0</v>
      </c>
      <c r="J233" s="229">
        <v>2</v>
      </c>
      <c r="K233" s="229">
        <v>1</v>
      </c>
      <c r="L233" s="229">
        <v>0</v>
      </c>
      <c r="M233" s="230">
        <v>48</v>
      </c>
      <c r="N233" s="176" t="s">
        <v>60</v>
      </c>
    </row>
    <row r="234" spans="1:14" ht="12.75">
      <c r="A234" s="123"/>
      <c r="B234" s="86"/>
      <c r="C234" s="280"/>
      <c r="D234" s="231">
        <v>39</v>
      </c>
      <c r="E234" s="231">
        <v>3</v>
      </c>
      <c r="F234" s="231">
        <v>0</v>
      </c>
      <c r="G234" s="231">
        <v>0</v>
      </c>
      <c r="H234" s="231">
        <v>0</v>
      </c>
      <c r="I234" s="231">
        <v>0</v>
      </c>
      <c r="J234" s="231">
        <v>2</v>
      </c>
      <c r="K234" s="231">
        <v>1</v>
      </c>
      <c r="L234" s="231">
        <v>0</v>
      </c>
      <c r="M234" s="232">
        <v>45</v>
      </c>
      <c r="N234" s="177" t="s">
        <v>61</v>
      </c>
    </row>
    <row r="235" spans="1:14" ht="13.5" thickBot="1">
      <c r="A235" s="196"/>
      <c r="B235" s="245"/>
      <c r="C235" s="278">
        <v>0</v>
      </c>
      <c r="D235" s="235">
        <f>D234/D233</f>
        <v>0.9512195121951219</v>
      </c>
      <c r="E235" s="235">
        <f>E233/E234</f>
        <v>1</v>
      </c>
      <c r="F235" s="235">
        <v>1</v>
      </c>
      <c r="G235" s="235">
        <v>1</v>
      </c>
      <c r="H235" s="235">
        <f>H234/H233</f>
        <v>0</v>
      </c>
      <c r="I235" s="235">
        <v>1</v>
      </c>
      <c r="J235" s="235">
        <v>1</v>
      </c>
      <c r="K235" s="235">
        <f>K234/K233</f>
        <v>1</v>
      </c>
      <c r="L235" s="235" t="e">
        <f>L233/L234</f>
        <v>#DIV/0!</v>
      </c>
      <c r="M235" s="236">
        <f>M234/M233</f>
        <v>0.9375</v>
      </c>
      <c r="N235" s="178" t="s">
        <v>62</v>
      </c>
    </row>
    <row r="236" spans="1:14" ht="12.75">
      <c r="A236" s="194">
        <v>24</v>
      </c>
      <c r="B236" s="240" t="s">
        <v>25</v>
      </c>
      <c r="C236" s="275"/>
      <c r="D236" s="241">
        <v>118</v>
      </c>
      <c r="E236" s="241">
        <v>2</v>
      </c>
      <c r="F236" s="241">
        <v>14</v>
      </c>
      <c r="G236" s="241">
        <v>2</v>
      </c>
      <c r="H236" s="241">
        <v>0</v>
      </c>
      <c r="I236" s="241">
        <v>7</v>
      </c>
      <c r="J236" s="241">
        <v>6</v>
      </c>
      <c r="K236" s="241">
        <v>0</v>
      </c>
      <c r="L236" s="241">
        <v>0</v>
      </c>
      <c r="M236" s="243">
        <v>149</v>
      </c>
      <c r="N236" s="176" t="s">
        <v>60</v>
      </c>
    </row>
    <row r="237" spans="1:14" ht="12.75">
      <c r="A237" s="45"/>
      <c r="B237" s="47"/>
      <c r="C237" s="273"/>
      <c r="D237" s="231">
        <v>118</v>
      </c>
      <c r="E237" s="231">
        <v>2</v>
      </c>
      <c r="F237" s="231">
        <v>14</v>
      </c>
      <c r="G237" s="231">
        <v>2</v>
      </c>
      <c r="H237" s="231">
        <v>0</v>
      </c>
      <c r="I237" s="231">
        <v>7</v>
      </c>
      <c r="J237" s="231">
        <v>6</v>
      </c>
      <c r="K237" s="231">
        <v>0</v>
      </c>
      <c r="L237" s="231">
        <v>0</v>
      </c>
      <c r="M237" s="232">
        <v>149</v>
      </c>
      <c r="N237" s="177" t="s">
        <v>61</v>
      </c>
    </row>
    <row r="238" spans="1:14" ht="13.5" thickBot="1">
      <c r="A238" s="188"/>
      <c r="B238" s="48"/>
      <c r="C238" s="277">
        <v>0</v>
      </c>
      <c r="D238" s="233">
        <f>D237/D236</f>
        <v>1</v>
      </c>
      <c r="E238" s="233">
        <v>1</v>
      </c>
      <c r="F238" s="233">
        <f>F236/F237</f>
        <v>1</v>
      </c>
      <c r="G238" s="233">
        <f>G237/G236</f>
        <v>1</v>
      </c>
      <c r="H238" s="233">
        <v>1</v>
      </c>
      <c r="I238" s="233">
        <f>I237/I236</f>
        <v>1</v>
      </c>
      <c r="J238" s="233">
        <v>1</v>
      </c>
      <c r="K238" s="233">
        <v>1</v>
      </c>
      <c r="L238" s="233">
        <v>1</v>
      </c>
      <c r="M238" s="234">
        <f>M237/M236</f>
        <v>1</v>
      </c>
      <c r="N238" s="178" t="s">
        <v>62</v>
      </c>
    </row>
    <row r="239" spans="1:14" ht="12.75">
      <c r="A239" s="192">
        <v>25</v>
      </c>
      <c r="B239" s="222" t="s">
        <v>26</v>
      </c>
      <c r="C239" s="272"/>
      <c r="D239" s="229">
        <v>359</v>
      </c>
      <c r="E239" s="229">
        <v>4</v>
      </c>
      <c r="F239" s="229">
        <v>27</v>
      </c>
      <c r="G239" s="229">
        <v>2</v>
      </c>
      <c r="H239" s="229">
        <v>3</v>
      </c>
      <c r="I239" s="229">
        <v>8</v>
      </c>
      <c r="J239" s="229">
        <v>11</v>
      </c>
      <c r="K239" s="229">
        <v>0</v>
      </c>
      <c r="L239" s="229">
        <v>0</v>
      </c>
      <c r="M239" s="230">
        <v>414</v>
      </c>
      <c r="N239" s="176" t="s">
        <v>60</v>
      </c>
    </row>
    <row r="240" spans="1:14" ht="12.75">
      <c r="A240" s="45"/>
      <c r="B240" s="47"/>
      <c r="C240" s="273"/>
      <c r="D240" s="231">
        <v>359</v>
      </c>
      <c r="E240" s="231">
        <v>4</v>
      </c>
      <c r="F240" s="231">
        <v>27</v>
      </c>
      <c r="G240" s="231">
        <v>2</v>
      </c>
      <c r="H240" s="231">
        <v>3</v>
      </c>
      <c r="I240" s="231">
        <v>8</v>
      </c>
      <c r="J240" s="231">
        <v>11</v>
      </c>
      <c r="K240" s="231">
        <v>0</v>
      </c>
      <c r="L240" s="231">
        <v>0</v>
      </c>
      <c r="M240" s="232">
        <v>414</v>
      </c>
      <c r="N240" s="177" t="s">
        <v>61</v>
      </c>
    </row>
    <row r="241" spans="1:14" ht="13.5" thickBot="1">
      <c r="A241" s="193"/>
      <c r="B241" s="242"/>
      <c r="C241" s="278">
        <v>0</v>
      </c>
      <c r="D241" s="235">
        <f>D239/D240</f>
        <v>1</v>
      </c>
      <c r="E241" s="235">
        <v>1</v>
      </c>
      <c r="F241" s="235">
        <f>F240/F239</f>
        <v>1</v>
      </c>
      <c r="G241" s="235">
        <f>G239/G240</f>
        <v>1</v>
      </c>
      <c r="H241" s="235">
        <v>1</v>
      </c>
      <c r="I241" s="235">
        <f>I240/I239</f>
        <v>1</v>
      </c>
      <c r="J241" s="235">
        <f>J239/J240</f>
        <v>1</v>
      </c>
      <c r="K241" s="235">
        <v>1</v>
      </c>
      <c r="L241" s="235">
        <v>1</v>
      </c>
      <c r="M241" s="236">
        <f>M239/M240</f>
        <v>1</v>
      </c>
      <c r="N241" s="178" t="s">
        <v>62</v>
      </c>
    </row>
    <row r="242" spans="1:14" ht="12.75">
      <c r="A242" s="190">
        <v>26</v>
      </c>
      <c r="B242" s="246" t="s">
        <v>65</v>
      </c>
      <c r="C242" s="281"/>
      <c r="D242" s="241">
        <v>203</v>
      </c>
      <c r="E242" s="241">
        <v>0</v>
      </c>
      <c r="F242" s="241">
        <v>6</v>
      </c>
      <c r="G242" s="241">
        <v>4</v>
      </c>
      <c r="H242" s="241">
        <v>15</v>
      </c>
      <c r="I242" s="241">
        <v>29</v>
      </c>
      <c r="J242" s="241">
        <v>20</v>
      </c>
      <c r="K242" s="241">
        <v>12</v>
      </c>
      <c r="L242" s="241">
        <v>0</v>
      </c>
      <c r="M242" s="243">
        <v>289</v>
      </c>
      <c r="N242" s="176" t="s">
        <v>60</v>
      </c>
    </row>
    <row r="243" spans="1:14" ht="12.75">
      <c r="A243" s="148"/>
      <c r="B243" s="49"/>
      <c r="C243" s="282"/>
      <c r="D243" s="231">
        <v>202</v>
      </c>
      <c r="E243" s="231">
        <v>0</v>
      </c>
      <c r="F243" s="231">
        <v>4</v>
      </c>
      <c r="G243" s="231">
        <v>7</v>
      </c>
      <c r="H243" s="231">
        <v>20</v>
      </c>
      <c r="I243" s="231">
        <v>20</v>
      </c>
      <c r="J243" s="231">
        <v>14</v>
      </c>
      <c r="K243" s="231">
        <v>4</v>
      </c>
      <c r="L243" s="231">
        <v>0</v>
      </c>
      <c r="M243" s="232">
        <v>271</v>
      </c>
      <c r="N243" s="177" t="s">
        <v>61</v>
      </c>
    </row>
    <row r="244" spans="1:14" ht="13.5" thickBot="1">
      <c r="A244" s="148"/>
      <c r="B244" s="49"/>
      <c r="C244" s="277">
        <v>0</v>
      </c>
      <c r="D244" s="233">
        <f>D243/D242</f>
        <v>0.9950738916256158</v>
      </c>
      <c r="E244" s="233">
        <v>1</v>
      </c>
      <c r="F244" s="233">
        <f aca="true" t="shared" si="10" ref="F244:M244">F243/F242</f>
        <v>0.6666666666666666</v>
      </c>
      <c r="G244" s="233">
        <f>G242/G243</f>
        <v>0.5714285714285714</v>
      </c>
      <c r="H244" s="233">
        <f>H242/H243</f>
        <v>0.75</v>
      </c>
      <c r="I244" s="233">
        <f t="shared" si="10"/>
        <v>0.6896551724137931</v>
      </c>
      <c r="J244" s="233">
        <f t="shared" si="10"/>
        <v>0.7</v>
      </c>
      <c r="K244" s="233">
        <f t="shared" si="10"/>
        <v>0.3333333333333333</v>
      </c>
      <c r="L244" s="233" t="e">
        <f>L242/L243</f>
        <v>#DIV/0!</v>
      </c>
      <c r="M244" s="234">
        <f t="shared" si="10"/>
        <v>0.9377162629757786</v>
      </c>
      <c r="N244" s="178" t="s">
        <v>62</v>
      </c>
    </row>
    <row r="245" spans="1:14" ht="12.75">
      <c r="A245" s="225">
        <v>27</v>
      </c>
      <c r="B245" s="228" t="s">
        <v>52</v>
      </c>
      <c r="C245" s="283"/>
      <c r="D245" s="229">
        <v>75</v>
      </c>
      <c r="E245" s="229">
        <v>0</v>
      </c>
      <c r="F245" s="229">
        <v>0</v>
      </c>
      <c r="G245" s="229">
        <v>0</v>
      </c>
      <c r="H245" s="229">
        <v>0</v>
      </c>
      <c r="I245" s="229">
        <v>0</v>
      </c>
      <c r="J245" s="229">
        <v>0</v>
      </c>
      <c r="K245" s="229">
        <v>0</v>
      </c>
      <c r="L245" s="229">
        <v>0</v>
      </c>
      <c r="M245" s="230">
        <v>75</v>
      </c>
      <c r="N245" s="176" t="s">
        <v>60</v>
      </c>
    </row>
    <row r="246" spans="1:14" ht="12.75">
      <c r="A246" s="188"/>
      <c r="B246" s="49"/>
      <c r="C246" s="282"/>
      <c r="D246" s="231">
        <v>22</v>
      </c>
      <c r="E246" s="231">
        <v>0</v>
      </c>
      <c r="F246" s="231">
        <v>0</v>
      </c>
      <c r="G246" s="231">
        <v>0</v>
      </c>
      <c r="H246" s="231">
        <v>0</v>
      </c>
      <c r="I246" s="231">
        <v>2</v>
      </c>
      <c r="J246" s="231">
        <v>0</v>
      </c>
      <c r="K246" s="231">
        <v>0</v>
      </c>
      <c r="L246" s="231"/>
      <c r="M246" s="232">
        <v>24</v>
      </c>
      <c r="N246" s="177" t="s">
        <v>61</v>
      </c>
    </row>
    <row r="247" spans="1:14" ht="13.5" thickBot="1">
      <c r="A247" s="189"/>
      <c r="B247" s="50"/>
      <c r="C247" s="278"/>
      <c r="D247" s="235">
        <f>D246/D245</f>
        <v>0.29333333333333333</v>
      </c>
      <c r="E247" s="235">
        <v>1</v>
      </c>
      <c r="F247" s="235">
        <v>1</v>
      </c>
      <c r="G247" s="235">
        <v>1</v>
      </c>
      <c r="H247" s="235">
        <v>1</v>
      </c>
      <c r="I247" s="235">
        <v>0</v>
      </c>
      <c r="J247" s="235">
        <v>1</v>
      </c>
      <c r="K247" s="235">
        <v>1</v>
      </c>
      <c r="L247" s="235">
        <v>1</v>
      </c>
      <c r="M247" s="236">
        <f>M246/M245</f>
        <v>0.32</v>
      </c>
      <c r="N247" s="178" t="s">
        <v>62</v>
      </c>
    </row>
    <row r="248" spans="1:14" ht="12.75">
      <c r="A248" s="976" t="s">
        <v>63</v>
      </c>
      <c r="B248" s="977"/>
      <c r="C248" s="284"/>
      <c r="D248" s="237">
        <f aca="true" t="shared" si="11" ref="D248:M249">D167+D170+D173+D176+D179+D182+D185+D188+D191+D194+D197+D200+D203+D206+D209+D212+D215+D218+D221+D224+D227+D230+D233+D236+D239+D242+D245</f>
        <v>5628</v>
      </c>
      <c r="E248" s="237">
        <f t="shared" si="11"/>
        <v>125</v>
      </c>
      <c r="F248" s="237">
        <f t="shared" si="11"/>
        <v>372</v>
      </c>
      <c r="G248" s="237">
        <f t="shared" si="11"/>
        <v>52</v>
      </c>
      <c r="H248" s="237">
        <f t="shared" si="11"/>
        <v>146</v>
      </c>
      <c r="I248" s="237">
        <f t="shared" si="11"/>
        <v>213</v>
      </c>
      <c r="J248" s="237">
        <f t="shared" si="11"/>
        <v>330</v>
      </c>
      <c r="K248" s="237">
        <f t="shared" si="11"/>
        <v>36</v>
      </c>
      <c r="L248" s="237">
        <f t="shared" si="11"/>
        <v>1</v>
      </c>
      <c r="M248" s="237">
        <f t="shared" si="11"/>
        <v>6903</v>
      </c>
      <c r="N248" s="180" t="s">
        <v>60</v>
      </c>
    </row>
    <row r="249" spans="1:14" ht="12.75">
      <c r="A249" s="978"/>
      <c r="B249" s="979"/>
      <c r="C249" s="284">
        <f>C168+C171+C174+C177+C180+C183+C186+C189+C192+C195+C198+C201+C204+C207+C210+C213+C216+C219+C222+C225+C228+C231+C234+C237+C240+C243+C246</f>
        <v>1</v>
      </c>
      <c r="D249" s="237">
        <f t="shared" si="11"/>
        <v>5573</v>
      </c>
      <c r="E249" s="237">
        <f t="shared" si="11"/>
        <v>125</v>
      </c>
      <c r="F249" s="237">
        <f t="shared" si="11"/>
        <v>373</v>
      </c>
      <c r="G249" s="237">
        <f t="shared" si="11"/>
        <v>53</v>
      </c>
      <c r="H249" s="237">
        <f t="shared" si="11"/>
        <v>155</v>
      </c>
      <c r="I249" s="237">
        <f t="shared" si="11"/>
        <v>203</v>
      </c>
      <c r="J249" s="237">
        <f t="shared" si="11"/>
        <v>321</v>
      </c>
      <c r="K249" s="237">
        <f t="shared" si="11"/>
        <v>29</v>
      </c>
      <c r="L249" s="237">
        <f t="shared" si="11"/>
        <v>0</v>
      </c>
      <c r="M249" s="237">
        <f t="shared" si="11"/>
        <v>6832</v>
      </c>
      <c r="N249" s="319" t="s">
        <v>61</v>
      </c>
    </row>
    <row r="250" spans="1:14" ht="13.5" thickBot="1">
      <c r="A250" s="980"/>
      <c r="B250" s="981"/>
      <c r="C250" s="285">
        <v>0</v>
      </c>
      <c r="D250" s="238">
        <f>D249/D248</f>
        <v>0.990227434257285</v>
      </c>
      <c r="E250" s="238">
        <f>E249/E248</f>
        <v>1</v>
      </c>
      <c r="F250" s="238">
        <f>F248/F249</f>
        <v>0.9973190348525469</v>
      </c>
      <c r="G250" s="238">
        <f>G248/G249</f>
        <v>0.9811320754716981</v>
      </c>
      <c r="H250" s="238">
        <f>H248/H249</f>
        <v>0.9419354838709677</v>
      </c>
      <c r="I250" s="238">
        <f>I248/I249</f>
        <v>1.0492610837438423</v>
      </c>
      <c r="J250" s="238">
        <f>J249/J248</f>
        <v>0.9727272727272728</v>
      </c>
      <c r="K250" s="238">
        <f>K248/K249</f>
        <v>1.2413793103448276</v>
      </c>
      <c r="L250" s="238">
        <v>0</v>
      </c>
      <c r="M250" s="239">
        <f>M249/M248</f>
        <v>0.9897146168332609</v>
      </c>
      <c r="N250" s="320" t="s">
        <v>62</v>
      </c>
    </row>
    <row r="251" spans="4:13" ht="12.75"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</row>
  </sheetData>
  <sheetProtection/>
  <mergeCells count="91">
    <mergeCell ref="A248:B250"/>
    <mergeCell ref="G162:I163"/>
    <mergeCell ref="J162:J166"/>
    <mergeCell ref="K162:K166"/>
    <mergeCell ref="L162:L166"/>
    <mergeCell ref="M162:M166"/>
    <mergeCell ref="E164:E166"/>
    <mergeCell ref="F164:F166"/>
    <mergeCell ref="G164:G166"/>
    <mergeCell ref="H164:H166"/>
    <mergeCell ref="I164:I166"/>
    <mergeCell ref="A155:B155"/>
    <mergeCell ref="A158:M158"/>
    <mergeCell ref="A159:B159"/>
    <mergeCell ref="A161:B161"/>
    <mergeCell ref="D161:E161"/>
    <mergeCell ref="A162:A166"/>
    <mergeCell ref="B162:B166"/>
    <mergeCell ref="C162:C165"/>
    <mergeCell ref="D162:D166"/>
    <mergeCell ref="E162:F163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M6:M10"/>
    <mergeCell ref="E8:E10"/>
    <mergeCell ref="F8:F10"/>
    <mergeCell ref="G8:G10"/>
    <mergeCell ref="H8:H10"/>
    <mergeCell ref="I8:I10"/>
    <mergeCell ref="A2:M2"/>
    <mergeCell ref="A5:B5"/>
    <mergeCell ref="A6:A10"/>
    <mergeCell ref="B6:B10"/>
    <mergeCell ref="D6:D10"/>
    <mergeCell ref="E6:F7"/>
    <mergeCell ref="G6:I7"/>
    <mergeCell ref="J6:J10"/>
    <mergeCell ref="K6:K10"/>
    <mergeCell ref="L6:L10"/>
  </mergeCells>
  <printOptions/>
  <pageMargins left="0.75" right="0.75" top="0.27" bottom="0.52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4"/>
  <sheetViews>
    <sheetView zoomScale="90" zoomScaleNormal="90" zoomScalePageLayoutView="0" workbookViewId="0" topLeftCell="A161">
      <pane ySplit="9" topLeftCell="A227" activePane="bottomLeft" state="frozen"/>
      <selection pane="topLeft" activeCell="A161" sqref="A161"/>
      <selection pane="bottomLeft" activeCell="J257" sqref="J257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11.28125" style="0" customWidth="1"/>
    <col min="4" max="4" width="10.8515625" style="0" customWidth="1"/>
    <col min="5" max="9" width="9.28125" style="0" bestFit="1" customWidth="1"/>
    <col min="10" max="10" width="11.00390625" style="0" customWidth="1"/>
    <col min="11" max="12" width="12.140625" style="0" customWidth="1"/>
    <col min="13" max="13" width="13.7109375" style="0" customWidth="1"/>
    <col min="14" max="14" width="18.140625" style="0" customWidth="1"/>
  </cols>
  <sheetData>
    <row r="2" spans="1:13" ht="32.2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14.25" customHeight="1" thickBot="1">
      <c r="A3" s="966" t="s">
        <v>44</v>
      </c>
      <c r="B3" s="966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42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6.5" thickBot="1">
      <c r="A5" s="967" t="s">
        <v>45</v>
      </c>
      <c r="B5" s="968"/>
      <c r="C5" s="969" t="s">
        <v>58</v>
      </c>
      <c r="D5" s="969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4" t="s">
        <v>0</v>
      </c>
      <c r="B6" s="904" t="s">
        <v>1</v>
      </c>
      <c r="C6" s="904" t="s">
        <v>27</v>
      </c>
      <c r="D6" s="904" t="s">
        <v>29</v>
      </c>
      <c r="E6" s="909" t="s">
        <v>28</v>
      </c>
      <c r="F6" s="911"/>
      <c r="G6" s="909" t="s">
        <v>35</v>
      </c>
      <c r="H6" s="910"/>
      <c r="I6" s="911"/>
      <c r="J6" s="904" t="s">
        <v>36</v>
      </c>
      <c r="K6" s="904" t="s">
        <v>37</v>
      </c>
      <c r="L6" s="904" t="s">
        <v>38</v>
      </c>
      <c r="M6" s="904" t="s">
        <v>39</v>
      </c>
    </row>
    <row r="7" spans="1:13" ht="26.25" customHeight="1" thickBot="1">
      <c r="A7" s="905"/>
      <c r="B7" s="905"/>
      <c r="C7" s="905"/>
      <c r="D7" s="905"/>
      <c r="E7" s="912"/>
      <c r="F7" s="914"/>
      <c r="G7" s="912"/>
      <c r="H7" s="913"/>
      <c r="I7" s="914"/>
      <c r="J7" s="905"/>
      <c r="K7" s="905"/>
      <c r="L7" s="905"/>
      <c r="M7" s="905"/>
    </row>
    <row r="8" spans="1:13" ht="12.75">
      <c r="A8" s="905"/>
      <c r="B8" s="905"/>
      <c r="C8" s="905"/>
      <c r="D8" s="905"/>
      <c r="E8" s="904" t="s">
        <v>30</v>
      </c>
      <c r="F8" s="904" t="s">
        <v>31</v>
      </c>
      <c r="G8" s="970" t="s">
        <v>32</v>
      </c>
      <c r="H8" s="970" t="s">
        <v>33</v>
      </c>
      <c r="I8" s="970" t="s">
        <v>34</v>
      </c>
      <c r="J8" s="905"/>
      <c r="K8" s="905"/>
      <c r="L8" s="905"/>
      <c r="M8" s="905"/>
    </row>
    <row r="9" spans="1:13" ht="12.75">
      <c r="A9" s="905"/>
      <c r="B9" s="905"/>
      <c r="C9" s="905"/>
      <c r="D9" s="905"/>
      <c r="E9" s="905"/>
      <c r="F9" s="905"/>
      <c r="G9" s="971"/>
      <c r="H9" s="971"/>
      <c r="I9" s="971"/>
      <c r="J9" s="905"/>
      <c r="K9" s="905"/>
      <c r="L9" s="905"/>
      <c r="M9" s="905"/>
    </row>
    <row r="10" spans="1:13" ht="13.5" thickBot="1">
      <c r="A10" s="906"/>
      <c r="B10" s="906"/>
      <c r="C10" s="906"/>
      <c r="D10" s="906"/>
      <c r="E10" s="906"/>
      <c r="F10" s="906"/>
      <c r="G10" s="972"/>
      <c r="H10" s="972"/>
      <c r="I10" s="972"/>
      <c r="J10" s="906"/>
      <c r="K10" s="906"/>
      <c r="L10" s="906"/>
      <c r="M10" s="906"/>
    </row>
    <row r="11" spans="1:13" s="15" customFormat="1" ht="13.5" thickBot="1">
      <c r="A11" s="45">
        <v>1</v>
      </c>
      <c r="B11" s="102" t="s">
        <v>2</v>
      </c>
      <c r="C11" s="17">
        <v>8</v>
      </c>
      <c r="D11" s="18">
        <v>6</v>
      </c>
      <c r="E11" s="4">
        <v>2</v>
      </c>
      <c r="F11" s="4">
        <v>0</v>
      </c>
      <c r="G11" s="4">
        <v>4</v>
      </c>
      <c r="H11" s="4">
        <v>0</v>
      </c>
      <c r="I11" s="4">
        <v>22</v>
      </c>
      <c r="J11" s="4">
        <v>1</v>
      </c>
      <c r="K11" s="4">
        <v>0</v>
      </c>
      <c r="L11" s="63">
        <v>0</v>
      </c>
      <c r="M11" s="55">
        <f aca="true" t="shared" si="0" ref="M11:M37">SUM(C11:L11)</f>
        <v>43</v>
      </c>
    </row>
    <row r="12" spans="1:13" s="15" customFormat="1" ht="13.5" thickBot="1">
      <c r="A12" s="45">
        <v>2</v>
      </c>
      <c r="B12" s="102" t="s">
        <v>3</v>
      </c>
      <c r="C12" s="17">
        <v>4</v>
      </c>
      <c r="D12" s="18">
        <v>7</v>
      </c>
      <c r="E12" s="4">
        <v>2</v>
      </c>
      <c r="F12" s="4">
        <v>0</v>
      </c>
      <c r="G12" s="4">
        <v>2</v>
      </c>
      <c r="H12" s="4">
        <v>0</v>
      </c>
      <c r="I12" s="4">
        <v>31</v>
      </c>
      <c r="J12" s="4">
        <v>2</v>
      </c>
      <c r="K12" s="4">
        <v>0</v>
      </c>
      <c r="L12" s="63">
        <v>0</v>
      </c>
      <c r="M12" s="55">
        <f t="shared" si="0"/>
        <v>48</v>
      </c>
    </row>
    <row r="13" spans="1:13" s="15" customFormat="1" ht="13.5" thickBot="1">
      <c r="A13" s="45">
        <v>3</v>
      </c>
      <c r="B13" s="102" t="s">
        <v>4</v>
      </c>
      <c r="C13" s="17">
        <v>23</v>
      </c>
      <c r="D13" s="18">
        <v>10</v>
      </c>
      <c r="E13" s="4">
        <v>4</v>
      </c>
      <c r="F13" s="4">
        <v>8</v>
      </c>
      <c r="G13" s="4">
        <v>7</v>
      </c>
      <c r="H13" s="4">
        <v>2</v>
      </c>
      <c r="I13" s="4">
        <v>74</v>
      </c>
      <c r="J13" s="4">
        <v>6</v>
      </c>
      <c r="K13" s="4">
        <v>0</v>
      </c>
      <c r="L13" s="63">
        <v>0</v>
      </c>
      <c r="M13" s="55">
        <f t="shared" si="0"/>
        <v>134</v>
      </c>
    </row>
    <row r="14" spans="1:13" s="15" customFormat="1" ht="13.5" thickBot="1">
      <c r="A14" s="45">
        <v>4</v>
      </c>
      <c r="B14" s="102" t="s">
        <v>5</v>
      </c>
      <c r="C14" s="17">
        <v>8</v>
      </c>
      <c r="D14" s="18">
        <v>0</v>
      </c>
      <c r="E14" s="4">
        <v>1</v>
      </c>
      <c r="F14" s="4">
        <v>3</v>
      </c>
      <c r="G14" s="4">
        <v>6</v>
      </c>
      <c r="H14" s="4">
        <v>0</v>
      </c>
      <c r="I14" s="4">
        <v>22</v>
      </c>
      <c r="J14" s="4">
        <v>3</v>
      </c>
      <c r="K14" s="4">
        <v>0</v>
      </c>
      <c r="L14" s="63">
        <v>0</v>
      </c>
      <c r="M14" s="55">
        <f t="shared" si="0"/>
        <v>43</v>
      </c>
    </row>
    <row r="15" spans="1:13" ht="13.5" thickBot="1">
      <c r="A15" s="45">
        <v>5</v>
      </c>
      <c r="B15" s="102" t="s">
        <v>6</v>
      </c>
      <c r="C15" s="17">
        <v>9</v>
      </c>
      <c r="D15" s="18">
        <v>2</v>
      </c>
      <c r="E15" s="4">
        <v>3</v>
      </c>
      <c r="F15" s="4">
        <v>6</v>
      </c>
      <c r="G15" s="4">
        <v>5</v>
      </c>
      <c r="H15" s="4">
        <v>0</v>
      </c>
      <c r="I15" s="4">
        <v>25</v>
      </c>
      <c r="J15" s="4">
        <v>4</v>
      </c>
      <c r="K15" s="4">
        <v>0</v>
      </c>
      <c r="L15" s="63">
        <v>0</v>
      </c>
      <c r="M15" s="55">
        <f t="shared" si="0"/>
        <v>54</v>
      </c>
    </row>
    <row r="16" spans="1:13" s="15" customFormat="1" ht="13.5" thickBot="1">
      <c r="A16" s="45">
        <v>6</v>
      </c>
      <c r="B16" s="102" t="s">
        <v>7</v>
      </c>
      <c r="C16" s="17">
        <v>10</v>
      </c>
      <c r="D16" s="18">
        <v>0</v>
      </c>
      <c r="E16" s="4">
        <v>1</v>
      </c>
      <c r="F16" s="4">
        <v>1</v>
      </c>
      <c r="G16" s="4">
        <v>1</v>
      </c>
      <c r="H16" s="4">
        <v>0</v>
      </c>
      <c r="I16" s="4">
        <v>17</v>
      </c>
      <c r="J16" s="4">
        <v>0</v>
      </c>
      <c r="K16" s="4">
        <v>0</v>
      </c>
      <c r="L16" s="63">
        <v>0</v>
      </c>
      <c r="M16" s="55">
        <f t="shared" si="0"/>
        <v>30</v>
      </c>
    </row>
    <row r="17" spans="1:13" s="15" customFormat="1" ht="13.5" thickBot="1">
      <c r="A17" s="45">
        <v>7</v>
      </c>
      <c r="B17" s="102" t="s">
        <v>8</v>
      </c>
      <c r="C17" s="17">
        <v>7</v>
      </c>
      <c r="D17" s="18">
        <v>2</v>
      </c>
      <c r="E17" s="4">
        <v>1</v>
      </c>
      <c r="F17" s="4">
        <v>1</v>
      </c>
      <c r="G17" s="4">
        <v>3</v>
      </c>
      <c r="H17" s="4">
        <v>0</v>
      </c>
      <c r="I17" s="4">
        <v>22</v>
      </c>
      <c r="J17" s="4">
        <v>0</v>
      </c>
      <c r="K17" s="4">
        <v>0</v>
      </c>
      <c r="L17" s="63">
        <v>0</v>
      </c>
      <c r="M17" s="55">
        <f t="shared" si="0"/>
        <v>36</v>
      </c>
    </row>
    <row r="18" spans="1:13" s="15" customFormat="1" ht="13.5" thickBot="1">
      <c r="A18" s="45">
        <v>8</v>
      </c>
      <c r="B18" s="102" t="s">
        <v>9</v>
      </c>
      <c r="C18" s="17">
        <v>20</v>
      </c>
      <c r="D18" s="18">
        <v>2</v>
      </c>
      <c r="E18" s="4">
        <v>2</v>
      </c>
      <c r="F18" s="4">
        <v>0</v>
      </c>
      <c r="G18" s="4">
        <v>2</v>
      </c>
      <c r="H18" s="4">
        <v>1</v>
      </c>
      <c r="I18" s="4">
        <v>19</v>
      </c>
      <c r="J18" s="4">
        <v>1</v>
      </c>
      <c r="K18" s="4">
        <v>0</v>
      </c>
      <c r="L18" s="63">
        <v>0</v>
      </c>
      <c r="M18" s="55">
        <f t="shared" si="0"/>
        <v>47</v>
      </c>
    </row>
    <row r="19" spans="1:13" s="15" customFormat="1" ht="13.5" thickBot="1">
      <c r="A19" s="45">
        <v>9</v>
      </c>
      <c r="B19" s="102" t="s">
        <v>10</v>
      </c>
      <c r="C19" s="17">
        <v>5</v>
      </c>
      <c r="D19" s="18">
        <v>9</v>
      </c>
      <c r="E19" s="4">
        <v>1</v>
      </c>
      <c r="F19" s="4">
        <v>2</v>
      </c>
      <c r="G19" s="4">
        <v>1</v>
      </c>
      <c r="H19" s="4">
        <v>1</v>
      </c>
      <c r="I19" s="4">
        <v>25</v>
      </c>
      <c r="J19" s="4">
        <v>5</v>
      </c>
      <c r="K19" s="4">
        <v>0</v>
      </c>
      <c r="L19" s="63">
        <v>0</v>
      </c>
      <c r="M19" s="55">
        <f t="shared" si="0"/>
        <v>49</v>
      </c>
    </row>
    <row r="20" spans="1:13" s="15" customFormat="1" ht="13.5" thickBot="1">
      <c r="A20" s="45">
        <v>10</v>
      </c>
      <c r="B20" s="102" t="s">
        <v>11</v>
      </c>
      <c r="C20" s="17">
        <v>2</v>
      </c>
      <c r="D20" s="18">
        <v>5</v>
      </c>
      <c r="E20" s="4">
        <v>4</v>
      </c>
      <c r="F20" s="4">
        <v>0</v>
      </c>
      <c r="G20" s="4">
        <v>2</v>
      </c>
      <c r="H20" s="4">
        <v>0</v>
      </c>
      <c r="I20" s="4">
        <v>14</v>
      </c>
      <c r="J20" s="4">
        <v>1</v>
      </c>
      <c r="K20" s="4">
        <v>0</v>
      </c>
      <c r="L20" s="63">
        <v>0</v>
      </c>
      <c r="M20" s="55">
        <f t="shared" si="0"/>
        <v>28</v>
      </c>
    </row>
    <row r="21" spans="1:13" s="15" customFormat="1" ht="13.5" thickBot="1">
      <c r="A21" s="45">
        <v>11</v>
      </c>
      <c r="B21" s="102" t="s">
        <v>12</v>
      </c>
      <c r="C21" s="17">
        <v>3</v>
      </c>
      <c r="D21" s="18">
        <v>0</v>
      </c>
      <c r="E21" s="4">
        <v>1</v>
      </c>
      <c r="F21" s="4">
        <v>1</v>
      </c>
      <c r="G21" s="4">
        <v>1</v>
      </c>
      <c r="H21" s="4">
        <v>0</v>
      </c>
      <c r="I21" s="4">
        <v>3</v>
      </c>
      <c r="J21" s="4">
        <v>1</v>
      </c>
      <c r="K21" s="4">
        <v>1</v>
      </c>
      <c r="L21" s="63">
        <v>0</v>
      </c>
      <c r="M21" s="55">
        <f t="shared" si="0"/>
        <v>11</v>
      </c>
    </row>
    <row r="22" spans="1:13" s="15" customFormat="1" ht="13.5" thickBot="1">
      <c r="A22" s="45">
        <v>12</v>
      </c>
      <c r="B22" s="102" t="s">
        <v>13</v>
      </c>
      <c r="C22" s="17">
        <v>13</v>
      </c>
      <c r="D22" s="18">
        <v>20</v>
      </c>
      <c r="E22" s="4">
        <v>9</v>
      </c>
      <c r="F22" s="4">
        <v>2</v>
      </c>
      <c r="G22" s="4">
        <v>8</v>
      </c>
      <c r="H22" s="4">
        <v>0</v>
      </c>
      <c r="I22" s="4">
        <v>38</v>
      </c>
      <c r="J22" s="4">
        <v>14</v>
      </c>
      <c r="K22" s="4">
        <v>0</v>
      </c>
      <c r="L22" s="63">
        <v>0</v>
      </c>
      <c r="M22" s="55">
        <f t="shared" si="0"/>
        <v>104</v>
      </c>
    </row>
    <row r="23" spans="1:13" ht="13.5" thickBot="1">
      <c r="A23" s="45">
        <v>13</v>
      </c>
      <c r="B23" s="102" t="s">
        <v>14</v>
      </c>
      <c r="C23" s="17">
        <v>4</v>
      </c>
      <c r="D23" s="18">
        <v>3</v>
      </c>
      <c r="E23" s="4">
        <v>0</v>
      </c>
      <c r="F23" s="4">
        <v>4</v>
      </c>
      <c r="G23" s="4">
        <v>1</v>
      </c>
      <c r="H23" s="4">
        <v>2</v>
      </c>
      <c r="I23" s="4">
        <v>21</v>
      </c>
      <c r="J23" s="4">
        <v>0</v>
      </c>
      <c r="K23" s="4">
        <v>0</v>
      </c>
      <c r="L23" s="63">
        <v>0</v>
      </c>
      <c r="M23" s="55">
        <f t="shared" si="0"/>
        <v>35</v>
      </c>
    </row>
    <row r="24" spans="1:13" s="15" customFormat="1" ht="13.5" thickBot="1">
      <c r="A24" s="45">
        <v>14</v>
      </c>
      <c r="B24" s="102" t="s">
        <v>15</v>
      </c>
      <c r="C24" s="17">
        <v>20</v>
      </c>
      <c r="D24" s="18">
        <v>0</v>
      </c>
      <c r="E24" s="4">
        <v>2</v>
      </c>
      <c r="F24" s="4">
        <v>5</v>
      </c>
      <c r="G24" s="4">
        <v>4</v>
      </c>
      <c r="H24" s="4">
        <v>1</v>
      </c>
      <c r="I24" s="4">
        <v>60</v>
      </c>
      <c r="J24" s="4">
        <v>4</v>
      </c>
      <c r="K24" s="4">
        <v>0</v>
      </c>
      <c r="L24" s="63">
        <v>0</v>
      </c>
      <c r="M24" s="55">
        <f t="shared" si="0"/>
        <v>96</v>
      </c>
    </row>
    <row r="25" spans="1:13" s="15" customFormat="1" ht="13.5" thickBot="1">
      <c r="A25" s="45">
        <v>15</v>
      </c>
      <c r="B25" s="102" t="s">
        <v>16</v>
      </c>
      <c r="C25" s="17">
        <v>15</v>
      </c>
      <c r="D25" s="18">
        <v>5</v>
      </c>
      <c r="E25" s="4">
        <v>5</v>
      </c>
      <c r="F25" s="4">
        <v>1</v>
      </c>
      <c r="G25" s="4">
        <v>4</v>
      </c>
      <c r="H25" s="4">
        <v>0</v>
      </c>
      <c r="I25" s="4">
        <v>30</v>
      </c>
      <c r="J25" s="4">
        <v>1</v>
      </c>
      <c r="K25" s="4">
        <v>0</v>
      </c>
      <c r="L25" s="63">
        <v>0</v>
      </c>
      <c r="M25" s="55">
        <f t="shared" si="0"/>
        <v>61</v>
      </c>
    </row>
    <row r="26" spans="1:13" ht="13.5" thickBot="1">
      <c r="A26" s="45">
        <v>16</v>
      </c>
      <c r="B26" s="102" t="s">
        <v>17</v>
      </c>
      <c r="C26" s="17">
        <v>10</v>
      </c>
      <c r="D26" s="18">
        <v>11</v>
      </c>
      <c r="E26" s="4">
        <v>3</v>
      </c>
      <c r="F26" s="4">
        <v>0</v>
      </c>
      <c r="G26" s="4">
        <v>1</v>
      </c>
      <c r="H26" s="4">
        <v>0</v>
      </c>
      <c r="I26" s="4">
        <v>13</v>
      </c>
      <c r="J26" s="4">
        <v>1</v>
      </c>
      <c r="K26" s="4">
        <v>0</v>
      </c>
      <c r="L26" s="63">
        <v>0</v>
      </c>
      <c r="M26" s="55">
        <f t="shared" si="0"/>
        <v>39</v>
      </c>
    </row>
    <row r="27" spans="1:13" s="15" customFormat="1" ht="13.5" thickBot="1">
      <c r="A27" s="45">
        <v>17</v>
      </c>
      <c r="B27" s="102" t="s">
        <v>18</v>
      </c>
      <c r="C27" s="17">
        <v>12</v>
      </c>
      <c r="D27" s="18">
        <v>3</v>
      </c>
      <c r="E27" s="4">
        <v>5</v>
      </c>
      <c r="F27" s="4">
        <v>1</v>
      </c>
      <c r="G27" s="4">
        <v>4</v>
      </c>
      <c r="H27" s="4">
        <v>0</v>
      </c>
      <c r="I27" s="4">
        <v>19</v>
      </c>
      <c r="J27" s="4">
        <v>3</v>
      </c>
      <c r="K27" s="4">
        <v>0</v>
      </c>
      <c r="L27" s="63">
        <v>0</v>
      </c>
      <c r="M27" s="55">
        <f t="shared" si="0"/>
        <v>47</v>
      </c>
    </row>
    <row r="28" spans="1:13" s="15" customFormat="1" ht="13.5" thickBot="1">
      <c r="A28" s="45">
        <v>18</v>
      </c>
      <c r="B28" s="102" t="s">
        <v>19</v>
      </c>
      <c r="C28" s="17">
        <v>4</v>
      </c>
      <c r="D28" s="18">
        <v>6</v>
      </c>
      <c r="E28" s="4">
        <v>2</v>
      </c>
      <c r="F28" s="4">
        <v>1</v>
      </c>
      <c r="G28" s="4">
        <v>0</v>
      </c>
      <c r="H28" s="4">
        <v>0</v>
      </c>
      <c r="I28" s="4">
        <v>12</v>
      </c>
      <c r="J28" s="4">
        <v>2</v>
      </c>
      <c r="K28" s="4">
        <v>0</v>
      </c>
      <c r="L28" s="63">
        <v>0</v>
      </c>
      <c r="M28" s="55">
        <f t="shared" si="0"/>
        <v>27</v>
      </c>
    </row>
    <row r="29" spans="1:13" s="15" customFormat="1" ht="13.5" thickBot="1">
      <c r="A29" s="45">
        <v>19</v>
      </c>
      <c r="B29" s="102" t="s">
        <v>20</v>
      </c>
      <c r="C29" s="17">
        <v>7</v>
      </c>
      <c r="D29" s="18">
        <v>7</v>
      </c>
      <c r="E29" s="4">
        <v>2</v>
      </c>
      <c r="F29" s="4">
        <v>1</v>
      </c>
      <c r="G29" s="4">
        <v>2</v>
      </c>
      <c r="H29" s="4">
        <v>0</v>
      </c>
      <c r="I29" s="4">
        <v>40</v>
      </c>
      <c r="J29" s="4">
        <v>1</v>
      </c>
      <c r="K29" s="4">
        <v>0</v>
      </c>
      <c r="L29" s="63">
        <v>0</v>
      </c>
      <c r="M29" s="55">
        <f t="shared" si="0"/>
        <v>60</v>
      </c>
    </row>
    <row r="30" spans="1:13" s="15" customFormat="1" ht="13.5" thickBot="1">
      <c r="A30" s="45">
        <v>20</v>
      </c>
      <c r="B30" s="102" t="s">
        <v>21</v>
      </c>
      <c r="C30" s="17">
        <v>4</v>
      </c>
      <c r="D30" s="18">
        <v>9</v>
      </c>
      <c r="E30" s="4">
        <v>2</v>
      </c>
      <c r="F30" s="4">
        <v>3</v>
      </c>
      <c r="G30" s="4">
        <v>0</v>
      </c>
      <c r="H30" s="4">
        <v>2</v>
      </c>
      <c r="I30" s="4">
        <v>24</v>
      </c>
      <c r="J30" s="4">
        <v>2</v>
      </c>
      <c r="K30" s="4">
        <v>0</v>
      </c>
      <c r="L30" s="63">
        <v>0</v>
      </c>
      <c r="M30" s="55">
        <f t="shared" si="0"/>
        <v>46</v>
      </c>
    </row>
    <row r="31" spans="1:13" s="15" customFormat="1" ht="13.5" thickBot="1">
      <c r="A31" s="45">
        <v>21</v>
      </c>
      <c r="B31" s="102" t="s">
        <v>22</v>
      </c>
      <c r="C31" s="17">
        <v>10</v>
      </c>
      <c r="D31" s="18">
        <v>0</v>
      </c>
      <c r="E31" s="4">
        <v>3</v>
      </c>
      <c r="F31" s="4">
        <v>1</v>
      </c>
      <c r="G31" s="4">
        <v>3</v>
      </c>
      <c r="H31" s="4">
        <v>0</v>
      </c>
      <c r="I31" s="4">
        <v>24</v>
      </c>
      <c r="J31" s="4">
        <v>0</v>
      </c>
      <c r="K31" s="4">
        <v>0</v>
      </c>
      <c r="L31" s="63">
        <v>0</v>
      </c>
      <c r="M31" s="55">
        <f t="shared" si="0"/>
        <v>41</v>
      </c>
    </row>
    <row r="32" spans="1:13" s="15" customFormat="1" ht="13.5" thickBot="1">
      <c r="A32" s="45">
        <v>22</v>
      </c>
      <c r="B32" s="102" t="s">
        <v>23</v>
      </c>
      <c r="C32" s="17">
        <v>4</v>
      </c>
      <c r="D32" s="18">
        <v>6</v>
      </c>
      <c r="E32" s="4">
        <v>2</v>
      </c>
      <c r="F32" s="4">
        <v>3</v>
      </c>
      <c r="G32" s="4">
        <v>2</v>
      </c>
      <c r="H32" s="4">
        <v>0</v>
      </c>
      <c r="I32" s="4">
        <v>26</v>
      </c>
      <c r="J32" s="4">
        <v>4</v>
      </c>
      <c r="K32" s="4">
        <v>0</v>
      </c>
      <c r="L32" s="63">
        <v>0</v>
      </c>
      <c r="M32" s="55">
        <f t="shared" si="0"/>
        <v>47</v>
      </c>
    </row>
    <row r="33" spans="1:13" s="25" customFormat="1" ht="13.5" thickBot="1">
      <c r="A33" s="123">
        <v>23</v>
      </c>
      <c r="B33" s="102" t="s">
        <v>24</v>
      </c>
      <c r="C33" s="17">
        <v>9</v>
      </c>
      <c r="D33" s="18">
        <v>9</v>
      </c>
      <c r="E33" s="4">
        <v>1</v>
      </c>
      <c r="F33" s="4">
        <v>0</v>
      </c>
      <c r="G33" s="4">
        <v>2</v>
      </c>
      <c r="H33" s="4">
        <v>1</v>
      </c>
      <c r="I33" s="4">
        <v>5</v>
      </c>
      <c r="J33" s="4">
        <v>3</v>
      </c>
      <c r="K33" s="4">
        <v>0</v>
      </c>
      <c r="L33" s="63">
        <v>0</v>
      </c>
      <c r="M33" s="55">
        <f t="shared" si="0"/>
        <v>30</v>
      </c>
    </row>
    <row r="34" spans="1:13" s="15" customFormat="1" ht="13.5" thickBot="1">
      <c r="A34" s="45">
        <v>24</v>
      </c>
      <c r="B34" s="102" t="s">
        <v>25</v>
      </c>
      <c r="C34" s="17">
        <v>1</v>
      </c>
      <c r="D34" s="18">
        <v>3</v>
      </c>
      <c r="E34" s="4">
        <v>1</v>
      </c>
      <c r="F34" s="4">
        <v>3</v>
      </c>
      <c r="G34" s="4">
        <v>1</v>
      </c>
      <c r="H34" s="4">
        <v>1</v>
      </c>
      <c r="I34" s="4">
        <v>33</v>
      </c>
      <c r="J34" s="4">
        <v>3</v>
      </c>
      <c r="K34" s="4">
        <v>0</v>
      </c>
      <c r="L34" s="63">
        <v>0</v>
      </c>
      <c r="M34" s="55">
        <f t="shared" si="0"/>
        <v>46</v>
      </c>
    </row>
    <row r="35" spans="1:13" s="15" customFormat="1" ht="13.5" thickBot="1">
      <c r="A35" s="45">
        <v>25</v>
      </c>
      <c r="B35" s="102" t="s">
        <v>26</v>
      </c>
      <c r="C35" s="17">
        <v>5</v>
      </c>
      <c r="D35" s="18">
        <v>5</v>
      </c>
      <c r="E35" s="4">
        <v>2</v>
      </c>
      <c r="F35" s="4">
        <v>1</v>
      </c>
      <c r="G35" s="4">
        <v>0</v>
      </c>
      <c r="H35" s="4">
        <v>1</v>
      </c>
      <c r="I35" s="4">
        <v>23</v>
      </c>
      <c r="J35" s="4">
        <v>2</v>
      </c>
      <c r="K35" s="4">
        <v>0</v>
      </c>
      <c r="L35" s="63">
        <v>0</v>
      </c>
      <c r="M35" s="55">
        <f t="shared" si="0"/>
        <v>39</v>
      </c>
    </row>
    <row r="36" spans="1:13" s="15" customFormat="1" ht="13.5" thickBot="1">
      <c r="A36" s="46">
        <v>26</v>
      </c>
      <c r="B36" s="120" t="s">
        <v>53</v>
      </c>
      <c r="C36" s="17">
        <v>9</v>
      </c>
      <c r="D36" s="87">
        <v>13</v>
      </c>
      <c r="E36" s="4">
        <v>0</v>
      </c>
      <c r="F36" s="4">
        <v>0</v>
      </c>
      <c r="G36" s="4">
        <v>3</v>
      </c>
      <c r="H36" s="4">
        <v>3</v>
      </c>
      <c r="I36" s="4">
        <v>34</v>
      </c>
      <c r="J36" s="4">
        <v>0</v>
      </c>
      <c r="K36" s="4">
        <v>3</v>
      </c>
      <c r="L36" s="63">
        <v>0</v>
      </c>
      <c r="M36" s="55">
        <f t="shared" si="0"/>
        <v>65</v>
      </c>
    </row>
    <row r="37" spans="1:13" s="15" customFormat="1" ht="14.25" customHeight="1" thickBot="1">
      <c r="A37" s="124">
        <v>27</v>
      </c>
      <c r="B37" s="121" t="s">
        <v>52</v>
      </c>
      <c r="C37" s="73">
        <v>1</v>
      </c>
      <c r="D37" s="97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9">
        <v>0</v>
      </c>
      <c r="M37" s="55">
        <f t="shared" si="0"/>
        <v>1</v>
      </c>
    </row>
    <row r="38" spans="1:13" ht="13.5" thickBot="1">
      <c r="A38" s="973" t="s">
        <v>55</v>
      </c>
      <c r="B38" s="974"/>
      <c r="C38" s="61">
        <f aca="true" t="shared" si="1" ref="C38:M38">SUM(C11:C37)</f>
        <v>227</v>
      </c>
      <c r="D38" s="61">
        <f t="shared" si="1"/>
        <v>143</v>
      </c>
      <c r="E38" s="61">
        <f t="shared" si="1"/>
        <v>61</v>
      </c>
      <c r="F38" s="61">
        <f t="shared" si="1"/>
        <v>48</v>
      </c>
      <c r="G38" s="61">
        <f t="shared" si="1"/>
        <v>69</v>
      </c>
      <c r="H38" s="61">
        <f t="shared" si="1"/>
        <v>15</v>
      </c>
      <c r="I38" s="61">
        <f t="shared" si="1"/>
        <v>676</v>
      </c>
      <c r="J38" s="61">
        <f t="shared" si="1"/>
        <v>64</v>
      </c>
      <c r="K38" s="61">
        <f t="shared" si="1"/>
        <v>4</v>
      </c>
      <c r="L38" s="61">
        <f t="shared" si="1"/>
        <v>0</v>
      </c>
      <c r="M38" s="61">
        <f t="shared" si="1"/>
        <v>1307</v>
      </c>
    </row>
    <row r="39" ht="13.5" thickBot="1">
      <c r="M39" s="108">
        <f>SUM(C38:L38)</f>
        <v>1307</v>
      </c>
    </row>
    <row r="41" spans="1:13" ht="28.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15" customHeight="1" thickBot="1">
      <c r="A42" s="966" t="s">
        <v>44</v>
      </c>
      <c r="B42" s="966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42</v>
      </c>
      <c r="B43" s="8"/>
      <c r="C43" s="1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67" t="s">
        <v>45</v>
      </c>
      <c r="B44" s="968"/>
      <c r="C44" s="969" t="s">
        <v>46</v>
      </c>
      <c r="D44" s="969"/>
      <c r="E44" s="2"/>
      <c r="F44" s="3"/>
      <c r="G44" s="1"/>
      <c r="H44" s="1"/>
      <c r="I44" s="1"/>
      <c r="J44" s="2"/>
      <c r="K44" s="2"/>
      <c r="L44" s="3"/>
      <c r="M44" s="3"/>
    </row>
    <row r="45" spans="1:13" ht="16.5" customHeight="1">
      <c r="A45" s="904" t="s">
        <v>0</v>
      </c>
      <c r="B45" s="904" t="s">
        <v>1</v>
      </c>
      <c r="C45" s="904" t="s">
        <v>27</v>
      </c>
      <c r="D45" s="904" t="s">
        <v>29</v>
      </c>
      <c r="E45" s="909" t="s">
        <v>28</v>
      </c>
      <c r="F45" s="911"/>
      <c r="G45" s="909" t="s">
        <v>35</v>
      </c>
      <c r="H45" s="910"/>
      <c r="I45" s="911"/>
      <c r="J45" s="904" t="s">
        <v>36</v>
      </c>
      <c r="K45" s="904" t="s">
        <v>37</v>
      </c>
      <c r="L45" s="904" t="s">
        <v>38</v>
      </c>
      <c r="M45" s="904" t="s">
        <v>39</v>
      </c>
    </row>
    <row r="46" spans="1:13" ht="16.5" customHeight="1" thickBot="1">
      <c r="A46" s="905"/>
      <c r="B46" s="905"/>
      <c r="C46" s="905"/>
      <c r="D46" s="905"/>
      <c r="E46" s="912"/>
      <c r="F46" s="914"/>
      <c r="G46" s="912"/>
      <c r="H46" s="913"/>
      <c r="I46" s="914"/>
      <c r="J46" s="905"/>
      <c r="K46" s="905"/>
      <c r="L46" s="905"/>
      <c r="M46" s="905"/>
    </row>
    <row r="47" spans="1:13" ht="12" customHeight="1">
      <c r="A47" s="905"/>
      <c r="B47" s="905"/>
      <c r="C47" s="905"/>
      <c r="D47" s="905"/>
      <c r="E47" s="904" t="s">
        <v>30</v>
      </c>
      <c r="F47" s="904" t="s">
        <v>31</v>
      </c>
      <c r="G47" s="970" t="s">
        <v>32</v>
      </c>
      <c r="H47" s="970" t="s">
        <v>33</v>
      </c>
      <c r="I47" s="970" t="s">
        <v>34</v>
      </c>
      <c r="J47" s="905"/>
      <c r="K47" s="905"/>
      <c r="L47" s="905"/>
      <c r="M47" s="905"/>
    </row>
    <row r="48" spans="1:13" ht="13.5" customHeight="1">
      <c r="A48" s="905"/>
      <c r="B48" s="905"/>
      <c r="C48" s="905"/>
      <c r="D48" s="905"/>
      <c r="E48" s="905"/>
      <c r="F48" s="905"/>
      <c r="G48" s="971"/>
      <c r="H48" s="971"/>
      <c r="I48" s="971"/>
      <c r="J48" s="905"/>
      <c r="K48" s="905"/>
      <c r="L48" s="905"/>
      <c r="M48" s="905"/>
    </row>
    <row r="49" spans="1:13" ht="16.5" customHeight="1" thickBot="1">
      <c r="A49" s="906"/>
      <c r="B49" s="906"/>
      <c r="C49" s="906"/>
      <c r="D49" s="906"/>
      <c r="E49" s="906"/>
      <c r="F49" s="906"/>
      <c r="G49" s="972"/>
      <c r="H49" s="972"/>
      <c r="I49" s="972"/>
      <c r="J49" s="906"/>
      <c r="K49" s="906"/>
      <c r="L49" s="906"/>
      <c r="M49" s="906"/>
    </row>
    <row r="50" spans="1:13" s="15" customFormat="1" ht="16.5" customHeight="1">
      <c r="A50" s="45">
        <v>1</v>
      </c>
      <c r="B50" s="47" t="s">
        <v>2</v>
      </c>
      <c r="C50" s="52">
        <v>7</v>
      </c>
      <c r="D50" s="51">
        <v>7</v>
      </c>
      <c r="E50" s="51">
        <v>3</v>
      </c>
      <c r="F50" s="51">
        <v>0</v>
      </c>
      <c r="G50" s="51">
        <v>2</v>
      </c>
      <c r="H50" s="51">
        <v>0</v>
      </c>
      <c r="I50" s="51">
        <v>19</v>
      </c>
      <c r="J50" s="51">
        <v>0</v>
      </c>
      <c r="K50" s="51">
        <v>0</v>
      </c>
      <c r="L50" s="54">
        <v>0</v>
      </c>
      <c r="M50" s="44">
        <f aca="true" t="shared" si="2" ref="M50:M76">SUM(C50:L50)</f>
        <v>38</v>
      </c>
    </row>
    <row r="51" spans="1:13" s="15" customFormat="1" ht="16.5" customHeight="1">
      <c r="A51" s="45">
        <v>2</v>
      </c>
      <c r="B51" s="47" t="s">
        <v>3</v>
      </c>
      <c r="C51" s="52">
        <v>6</v>
      </c>
      <c r="D51" s="51">
        <v>7</v>
      </c>
      <c r="E51" s="51">
        <v>4</v>
      </c>
      <c r="F51" s="51">
        <v>2</v>
      </c>
      <c r="G51" s="51">
        <v>0</v>
      </c>
      <c r="H51" s="51">
        <v>1</v>
      </c>
      <c r="I51" s="51">
        <v>21</v>
      </c>
      <c r="J51" s="51">
        <v>2</v>
      </c>
      <c r="K51" s="51">
        <v>0</v>
      </c>
      <c r="L51" s="54">
        <v>0</v>
      </c>
      <c r="M51" s="130">
        <f t="shared" si="2"/>
        <v>43</v>
      </c>
    </row>
    <row r="52" spans="1:13" s="15" customFormat="1" ht="16.5" customHeight="1">
      <c r="A52" s="45">
        <v>3</v>
      </c>
      <c r="B52" s="47" t="s">
        <v>4</v>
      </c>
      <c r="C52" s="52">
        <v>14</v>
      </c>
      <c r="D52" s="51">
        <v>3</v>
      </c>
      <c r="E52" s="51">
        <v>3</v>
      </c>
      <c r="F52" s="51">
        <v>6</v>
      </c>
      <c r="G52" s="51">
        <v>3</v>
      </c>
      <c r="H52" s="51">
        <v>2</v>
      </c>
      <c r="I52" s="51">
        <v>55</v>
      </c>
      <c r="J52" s="51">
        <v>10</v>
      </c>
      <c r="K52" s="51">
        <v>0</v>
      </c>
      <c r="L52" s="54">
        <v>0</v>
      </c>
      <c r="M52" s="130">
        <f t="shared" si="2"/>
        <v>96</v>
      </c>
    </row>
    <row r="53" spans="1:13" s="15" customFormat="1" ht="16.5" customHeight="1">
      <c r="A53" s="45">
        <v>4</v>
      </c>
      <c r="B53" s="47" t="s">
        <v>5</v>
      </c>
      <c r="C53" s="52">
        <v>9</v>
      </c>
      <c r="D53" s="51">
        <v>1</v>
      </c>
      <c r="E53" s="51">
        <v>2</v>
      </c>
      <c r="F53" s="51">
        <v>4</v>
      </c>
      <c r="G53" s="51">
        <v>3</v>
      </c>
      <c r="H53" s="51">
        <v>0</v>
      </c>
      <c r="I53" s="51">
        <v>31</v>
      </c>
      <c r="J53" s="51">
        <v>1</v>
      </c>
      <c r="K53" s="51">
        <v>0</v>
      </c>
      <c r="L53" s="54">
        <v>0</v>
      </c>
      <c r="M53" s="130">
        <f t="shared" si="2"/>
        <v>51</v>
      </c>
    </row>
    <row r="54" spans="1:13" ht="16.5" customHeight="1">
      <c r="A54" s="45">
        <v>5</v>
      </c>
      <c r="B54" s="47" t="s">
        <v>6</v>
      </c>
      <c r="C54" s="52">
        <v>15</v>
      </c>
      <c r="D54" s="51">
        <v>4</v>
      </c>
      <c r="E54" s="51">
        <v>1</v>
      </c>
      <c r="F54" s="51">
        <v>0</v>
      </c>
      <c r="G54" s="51">
        <v>7</v>
      </c>
      <c r="H54" s="51">
        <v>0</v>
      </c>
      <c r="I54" s="51">
        <v>21</v>
      </c>
      <c r="J54" s="51">
        <v>3</v>
      </c>
      <c r="K54" s="51">
        <v>0</v>
      </c>
      <c r="L54" s="54">
        <v>0</v>
      </c>
      <c r="M54" s="130">
        <f t="shared" si="2"/>
        <v>51</v>
      </c>
    </row>
    <row r="55" spans="1:13" s="15" customFormat="1" ht="16.5" customHeight="1">
      <c r="A55" s="45">
        <v>6</v>
      </c>
      <c r="B55" s="47" t="s">
        <v>7</v>
      </c>
      <c r="C55" s="52">
        <v>5</v>
      </c>
      <c r="D55" s="51">
        <v>0</v>
      </c>
      <c r="E55" s="51">
        <v>0</v>
      </c>
      <c r="F55" s="51">
        <v>1</v>
      </c>
      <c r="G55" s="51">
        <v>0</v>
      </c>
      <c r="H55" s="51">
        <v>0</v>
      </c>
      <c r="I55" s="51">
        <v>7</v>
      </c>
      <c r="J55" s="51">
        <v>0</v>
      </c>
      <c r="K55" s="51">
        <v>0</v>
      </c>
      <c r="L55" s="54">
        <v>0</v>
      </c>
      <c r="M55" s="130">
        <f t="shared" si="2"/>
        <v>13</v>
      </c>
    </row>
    <row r="56" spans="1:13" s="15" customFormat="1" ht="16.5" customHeight="1">
      <c r="A56" s="45">
        <v>7</v>
      </c>
      <c r="B56" s="47" t="s">
        <v>8</v>
      </c>
      <c r="C56" s="52">
        <v>3</v>
      </c>
      <c r="D56" s="51">
        <v>5</v>
      </c>
      <c r="E56" s="51">
        <v>1</v>
      </c>
      <c r="F56" s="51">
        <v>2</v>
      </c>
      <c r="G56" s="51">
        <v>3</v>
      </c>
      <c r="H56" s="51">
        <v>1</v>
      </c>
      <c r="I56" s="51">
        <v>34</v>
      </c>
      <c r="J56" s="51">
        <v>1</v>
      </c>
      <c r="K56" s="51">
        <v>0</v>
      </c>
      <c r="L56" s="54">
        <v>0</v>
      </c>
      <c r="M56" s="130">
        <f t="shared" si="2"/>
        <v>50</v>
      </c>
    </row>
    <row r="57" spans="1:13" s="15" customFormat="1" ht="16.5" customHeight="1">
      <c r="A57" s="45">
        <v>8</v>
      </c>
      <c r="B57" s="47" t="s">
        <v>9</v>
      </c>
      <c r="C57" s="52">
        <v>9</v>
      </c>
      <c r="D57" s="51">
        <v>3</v>
      </c>
      <c r="E57" s="51">
        <v>2</v>
      </c>
      <c r="F57" s="51">
        <v>2</v>
      </c>
      <c r="G57" s="51">
        <v>4</v>
      </c>
      <c r="H57" s="51">
        <v>3</v>
      </c>
      <c r="I57" s="51">
        <v>13</v>
      </c>
      <c r="J57" s="51">
        <v>3</v>
      </c>
      <c r="K57" s="51">
        <v>0</v>
      </c>
      <c r="L57" s="54">
        <v>0</v>
      </c>
      <c r="M57" s="130">
        <f t="shared" si="2"/>
        <v>39</v>
      </c>
    </row>
    <row r="58" spans="1:13" s="15" customFormat="1" ht="16.5" customHeight="1">
      <c r="A58" s="45">
        <v>9</v>
      </c>
      <c r="B58" s="47" t="s">
        <v>10</v>
      </c>
      <c r="C58" s="52">
        <v>3</v>
      </c>
      <c r="D58" s="51">
        <v>9</v>
      </c>
      <c r="E58" s="51">
        <v>2</v>
      </c>
      <c r="F58" s="51">
        <v>2</v>
      </c>
      <c r="G58" s="51">
        <v>5</v>
      </c>
      <c r="H58" s="51">
        <v>0</v>
      </c>
      <c r="I58" s="51">
        <v>20</v>
      </c>
      <c r="J58" s="51">
        <v>2</v>
      </c>
      <c r="K58" s="51">
        <v>0</v>
      </c>
      <c r="L58" s="54">
        <v>0</v>
      </c>
      <c r="M58" s="130">
        <f t="shared" si="2"/>
        <v>43</v>
      </c>
    </row>
    <row r="59" spans="1:13" s="15" customFormat="1" ht="16.5" customHeight="1">
      <c r="A59" s="45">
        <v>10</v>
      </c>
      <c r="B59" s="47" t="s">
        <v>11</v>
      </c>
      <c r="C59" s="52">
        <v>3</v>
      </c>
      <c r="D59" s="51">
        <v>5</v>
      </c>
      <c r="E59" s="51">
        <v>2</v>
      </c>
      <c r="F59" s="51">
        <v>0</v>
      </c>
      <c r="G59" s="51">
        <v>1</v>
      </c>
      <c r="H59" s="51">
        <v>0</v>
      </c>
      <c r="I59" s="51">
        <v>26</v>
      </c>
      <c r="J59" s="51">
        <v>1</v>
      </c>
      <c r="K59" s="51">
        <v>0</v>
      </c>
      <c r="L59" s="54">
        <v>0</v>
      </c>
      <c r="M59" s="130">
        <f t="shared" si="2"/>
        <v>38</v>
      </c>
    </row>
    <row r="60" spans="1:13" s="15" customFormat="1" ht="16.5" customHeight="1">
      <c r="A60" s="45">
        <v>11</v>
      </c>
      <c r="B60" s="47" t="s">
        <v>12</v>
      </c>
      <c r="C60" s="52">
        <v>1</v>
      </c>
      <c r="D60" s="51">
        <v>3</v>
      </c>
      <c r="E60" s="51">
        <v>1</v>
      </c>
      <c r="F60" s="51">
        <v>0</v>
      </c>
      <c r="G60" s="51">
        <v>0</v>
      </c>
      <c r="H60" s="51">
        <v>1</v>
      </c>
      <c r="I60" s="51">
        <v>4</v>
      </c>
      <c r="J60" s="51">
        <v>2</v>
      </c>
      <c r="K60" s="51">
        <v>1</v>
      </c>
      <c r="L60" s="54">
        <v>0</v>
      </c>
      <c r="M60" s="130">
        <f t="shared" si="2"/>
        <v>13</v>
      </c>
    </row>
    <row r="61" spans="1:13" s="15" customFormat="1" ht="16.5" customHeight="1">
      <c r="A61" s="45">
        <v>12</v>
      </c>
      <c r="B61" s="47" t="s">
        <v>13</v>
      </c>
      <c r="C61" s="52">
        <v>7</v>
      </c>
      <c r="D61" s="51">
        <v>8</v>
      </c>
      <c r="E61" s="51">
        <v>8</v>
      </c>
      <c r="F61" s="51">
        <v>4</v>
      </c>
      <c r="G61" s="51">
        <v>10</v>
      </c>
      <c r="H61" s="51">
        <v>0</v>
      </c>
      <c r="I61" s="51">
        <v>27</v>
      </c>
      <c r="J61" s="51">
        <v>4</v>
      </c>
      <c r="K61" s="51">
        <v>0</v>
      </c>
      <c r="L61" s="54">
        <v>0</v>
      </c>
      <c r="M61" s="130">
        <f t="shared" si="2"/>
        <v>68</v>
      </c>
    </row>
    <row r="62" spans="1:13" s="15" customFormat="1" ht="16.5" customHeight="1">
      <c r="A62" s="45">
        <v>13</v>
      </c>
      <c r="B62" s="47" t="s">
        <v>14</v>
      </c>
      <c r="C62" s="52">
        <v>4</v>
      </c>
      <c r="D62" s="51">
        <v>5</v>
      </c>
      <c r="E62" s="51">
        <v>1</v>
      </c>
      <c r="F62" s="51">
        <v>0</v>
      </c>
      <c r="G62" s="51">
        <v>1</v>
      </c>
      <c r="H62" s="51">
        <v>1</v>
      </c>
      <c r="I62" s="51">
        <v>28</v>
      </c>
      <c r="J62" s="51">
        <v>0</v>
      </c>
      <c r="K62" s="51">
        <v>0</v>
      </c>
      <c r="L62" s="54">
        <v>0</v>
      </c>
      <c r="M62" s="130">
        <f t="shared" si="2"/>
        <v>40</v>
      </c>
    </row>
    <row r="63" spans="1:13" s="15" customFormat="1" ht="16.5" customHeight="1">
      <c r="A63" s="45">
        <v>14</v>
      </c>
      <c r="B63" s="47" t="s">
        <v>15</v>
      </c>
      <c r="C63" s="52">
        <v>23</v>
      </c>
      <c r="D63" s="51">
        <v>1</v>
      </c>
      <c r="E63" s="51">
        <v>4</v>
      </c>
      <c r="F63" s="51">
        <v>1</v>
      </c>
      <c r="G63" s="51">
        <v>4</v>
      </c>
      <c r="H63" s="51">
        <v>0</v>
      </c>
      <c r="I63" s="51">
        <v>53</v>
      </c>
      <c r="J63" s="51">
        <v>6</v>
      </c>
      <c r="K63" s="51">
        <v>0</v>
      </c>
      <c r="L63" s="54">
        <v>0</v>
      </c>
      <c r="M63" s="130">
        <f t="shared" si="2"/>
        <v>92</v>
      </c>
    </row>
    <row r="64" spans="1:13" s="15" customFormat="1" ht="16.5" customHeight="1">
      <c r="A64" s="45">
        <v>15</v>
      </c>
      <c r="B64" s="47" t="s">
        <v>16</v>
      </c>
      <c r="C64" s="52">
        <v>17</v>
      </c>
      <c r="D64" s="51">
        <v>0</v>
      </c>
      <c r="E64" s="51">
        <v>1</v>
      </c>
      <c r="F64" s="51">
        <v>1</v>
      </c>
      <c r="G64" s="51">
        <v>2</v>
      </c>
      <c r="H64" s="51">
        <v>1</v>
      </c>
      <c r="I64" s="51">
        <v>29</v>
      </c>
      <c r="J64" s="51">
        <v>3</v>
      </c>
      <c r="K64" s="51">
        <v>0</v>
      </c>
      <c r="L64" s="54">
        <v>0</v>
      </c>
      <c r="M64" s="130">
        <f t="shared" si="2"/>
        <v>54</v>
      </c>
    </row>
    <row r="65" spans="1:13" s="15" customFormat="1" ht="16.5" customHeight="1">
      <c r="A65" s="45">
        <v>16</v>
      </c>
      <c r="B65" s="47" t="s">
        <v>17</v>
      </c>
      <c r="C65" s="52">
        <v>9</v>
      </c>
      <c r="D65" s="51">
        <v>7</v>
      </c>
      <c r="E65" s="51">
        <v>0</v>
      </c>
      <c r="F65" s="51">
        <v>1</v>
      </c>
      <c r="G65" s="51">
        <v>4</v>
      </c>
      <c r="H65" s="51">
        <v>0</v>
      </c>
      <c r="I65" s="51">
        <v>6</v>
      </c>
      <c r="J65" s="51">
        <v>5</v>
      </c>
      <c r="K65" s="51">
        <v>0</v>
      </c>
      <c r="L65" s="54">
        <v>0</v>
      </c>
      <c r="M65" s="130">
        <f t="shared" si="2"/>
        <v>32</v>
      </c>
    </row>
    <row r="66" spans="1:13" s="15" customFormat="1" ht="16.5" customHeight="1">
      <c r="A66" s="45">
        <v>17</v>
      </c>
      <c r="B66" s="47" t="s">
        <v>18</v>
      </c>
      <c r="C66" s="52">
        <v>11</v>
      </c>
      <c r="D66" s="51">
        <v>4</v>
      </c>
      <c r="E66" s="51">
        <v>2</v>
      </c>
      <c r="F66" s="51">
        <v>2</v>
      </c>
      <c r="G66" s="51">
        <v>5</v>
      </c>
      <c r="H66" s="51">
        <v>0</v>
      </c>
      <c r="I66" s="51">
        <v>19</v>
      </c>
      <c r="J66" s="51">
        <v>0</v>
      </c>
      <c r="K66" s="51">
        <v>2</v>
      </c>
      <c r="L66" s="54">
        <v>0</v>
      </c>
      <c r="M66" s="130">
        <f t="shared" si="2"/>
        <v>45</v>
      </c>
    </row>
    <row r="67" spans="1:13" s="15" customFormat="1" ht="16.5" customHeight="1">
      <c r="A67" s="45">
        <v>18</v>
      </c>
      <c r="B67" s="47" t="s">
        <v>19</v>
      </c>
      <c r="C67" s="52">
        <v>3</v>
      </c>
      <c r="D67" s="51">
        <v>8</v>
      </c>
      <c r="E67" s="51">
        <v>1</v>
      </c>
      <c r="F67" s="51">
        <v>0</v>
      </c>
      <c r="G67" s="51">
        <v>1</v>
      </c>
      <c r="H67" s="51">
        <v>0</v>
      </c>
      <c r="I67" s="51">
        <v>13</v>
      </c>
      <c r="J67" s="51">
        <v>0</v>
      </c>
      <c r="K67" s="51">
        <v>0</v>
      </c>
      <c r="L67" s="54">
        <v>0</v>
      </c>
      <c r="M67" s="130">
        <f t="shared" si="2"/>
        <v>26</v>
      </c>
    </row>
    <row r="68" spans="1:13" s="15" customFormat="1" ht="16.5" customHeight="1">
      <c r="A68" s="45">
        <v>19</v>
      </c>
      <c r="B68" s="47" t="s">
        <v>20</v>
      </c>
      <c r="C68" s="52">
        <v>7</v>
      </c>
      <c r="D68" s="51">
        <v>2</v>
      </c>
      <c r="E68" s="51">
        <v>3</v>
      </c>
      <c r="F68" s="51">
        <v>2</v>
      </c>
      <c r="G68" s="51">
        <v>2</v>
      </c>
      <c r="H68" s="51">
        <v>0</v>
      </c>
      <c r="I68" s="51">
        <v>30</v>
      </c>
      <c r="J68" s="51">
        <v>0</v>
      </c>
      <c r="K68" s="51">
        <v>0</v>
      </c>
      <c r="L68" s="54">
        <v>0</v>
      </c>
      <c r="M68" s="130">
        <f t="shared" si="2"/>
        <v>46</v>
      </c>
    </row>
    <row r="69" spans="1:13" s="15" customFormat="1" ht="16.5" customHeight="1">
      <c r="A69" s="45">
        <v>20</v>
      </c>
      <c r="B69" s="47" t="s">
        <v>21</v>
      </c>
      <c r="C69" s="52">
        <v>4</v>
      </c>
      <c r="D69" s="51">
        <v>4</v>
      </c>
      <c r="E69" s="51">
        <v>2</v>
      </c>
      <c r="F69" s="51">
        <v>1</v>
      </c>
      <c r="G69" s="51">
        <v>1</v>
      </c>
      <c r="H69" s="51">
        <v>0</v>
      </c>
      <c r="I69" s="51">
        <v>31</v>
      </c>
      <c r="J69" s="51">
        <v>3</v>
      </c>
      <c r="K69" s="51">
        <v>0</v>
      </c>
      <c r="L69" s="54">
        <v>0</v>
      </c>
      <c r="M69" s="130">
        <f t="shared" si="2"/>
        <v>46</v>
      </c>
    </row>
    <row r="70" spans="1:13" s="15" customFormat="1" ht="16.5" customHeight="1">
      <c r="A70" s="45">
        <v>21</v>
      </c>
      <c r="B70" s="47" t="s">
        <v>22</v>
      </c>
      <c r="C70" s="52">
        <v>13</v>
      </c>
      <c r="D70" s="51">
        <v>0</v>
      </c>
      <c r="E70" s="51">
        <v>2</v>
      </c>
      <c r="F70" s="51">
        <v>4</v>
      </c>
      <c r="G70" s="51">
        <v>0</v>
      </c>
      <c r="H70" s="51">
        <v>5</v>
      </c>
      <c r="I70" s="51">
        <v>19</v>
      </c>
      <c r="J70" s="51">
        <v>1</v>
      </c>
      <c r="K70" s="51">
        <v>0</v>
      </c>
      <c r="L70" s="54">
        <v>0</v>
      </c>
      <c r="M70" s="130">
        <f t="shared" si="2"/>
        <v>44</v>
      </c>
    </row>
    <row r="71" spans="1:13" s="15" customFormat="1" ht="16.5" customHeight="1">
      <c r="A71" s="45">
        <v>22</v>
      </c>
      <c r="B71" s="47" t="s">
        <v>23</v>
      </c>
      <c r="C71" s="52">
        <v>6</v>
      </c>
      <c r="D71" s="51">
        <v>5</v>
      </c>
      <c r="E71" s="51">
        <v>1</v>
      </c>
      <c r="F71" s="51">
        <v>1</v>
      </c>
      <c r="G71" s="51">
        <v>0</v>
      </c>
      <c r="H71" s="51">
        <v>0</v>
      </c>
      <c r="I71" s="51">
        <v>23</v>
      </c>
      <c r="J71" s="51">
        <v>1</v>
      </c>
      <c r="K71" s="51">
        <v>0</v>
      </c>
      <c r="L71" s="54">
        <v>0</v>
      </c>
      <c r="M71" s="130">
        <f t="shared" si="2"/>
        <v>37</v>
      </c>
    </row>
    <row r="72" spans="1:13" ht="16.5" customHeight="1">
      <c r="A72" s="123">
        <v>23</v>
      </c>
      <c r="B72" s="47" t="s">
        <v>24</v>
      </c>
      <c r="C72" s="52">
        <v>12</v>
      </c>
      <c r="D72" s="51">
        <v>5</v>
      </c>
      <c r="E72" s="51">
        <v>2</v>
      </c>
      <c r="F72" s="51">
        <v>0</v>
      </c>
      <c r="G72" s="51">
        <v>1</v>
      </c>
      <c r="H72" s="51">
        <v>0</v>
      </c>
      <c r="I72" s="51">
        <v>10</v>
      </c>
      <c r="J72" s="51">
        <v>2</v>
      </c>
      <c r="K72" s="51">
        <v>0</v>
      </c>
      <c r="L72" s="54">
        <v>0</v>
      </c>
      <c r="M72" s="130">
        <f t="shared" si="2"/>
        <v>32</v>
      </c>
    </row>
    <row r="73" spans="1:13" s="15" customFormat="1" ht="16.5" customHeight="1">
      <c r="A73" s="45">
        <v>24</v>
      </c>
      <c r="B73" s="47" t="s">
        <v>25</v>
      </c>
      <c r="C73" s="52">
        <v>8</v>
      </c>
      <c r="D73" s="51">
        <v>7</v>
      </c>
      <c r="E73" s="51">
        <v>2</v>
      </c>
      <c r="F73" s="51">
        <v>1</v>
      </c>
      <c r="G73" s="51">
        <v>1</v>
      </c>
      <c r="H73" s="51">
        <v>0</v>
      </c>
      <c r="I73" s="51">
        <v>21</v>
      </c>
      <c r="J73" s="51">
        <v>1</v>
      </c>
      <c r="K73" s="51">
        <v>0</v>
      </c>
      <c r="L73" s="54">
        <v>0</v>
      </c>
      <c r="M73" s="130">
        <f t="shared" si="2"/>
        <v>41</v>
      </c>
    </row>
    <row r="74" spans="1:13" s="15" customFormat="1" ht="16.5" customHeight="1">
      <c r="A74" s="45">
        <v>25</v>
      </c>
      <c r="B74" s="47" t="s">
        <v>26</v>
      </c>
      <c r="C74" s="52">
        <v>10</v>
      </c>
      <c r="D74" s="51">
        <v>4</v>
      </c>
      <c r="E74" s="51">
        <v>2</v>
      </c>
      <c r="F74" s="51">
        <v>2</v>
      </c>
      <c r="G74" s="51">
        <v>1</v>
      </c>
      <c r="H74" s="51">
        <v>0</v>
      </c>
      <c r="I74" s="51">
        <v>21</v>
      </c>
      <c r="J74" s="51">
        <v>4</v>
      </c>
      <c r="K74" s="51">
        <v>0</v>
      </c>
      <c r="L74" s="54">
        <v>0</v>
      </c>
      <c r="M74" s="130">
        <f t="shared" si="2"/>
        <v>44</v>
      </c>
    </row>
    <row r="75" spans="1:13" ht="16.5" customHeight="1">
      <c r="A75" s="46">
        <v>26</v>
      </c>
      <c r="B75" s="65" t="s">
        <v>53</v>
      </c>
      <c r="C75" s="104">
        <v>9</v>
      </c>
      <c r="D75" s="105">
        <v>1</v>
      </c>
      <c r="E75" s="106">
        <v>0</v>
      </c>
      <c r="F75" s="106">
        <v>2</v>
      </c>
      <c r="G75" s="106">
        <v>1</v>
      </c>
      <c r="H75" s="106">
        <v>4</v>
      </c>
      <c r="I75" s="106">
        <v>38</v>
      </c>
      <c r="J75" s="106">
        <v>0</v>
      </c>
      <c r="K75" s="106">
        <v>12</v>
      </c>
      <c r="L75" s="107">
        <v>0</v>
      </c>
      <c r="M75" s="130">
        <f t="shared" si="2"/>
        <v>67</v>
      </c>
    </row>
    <row r="76" spans="1:13" ht="16.5" customHeight="1" thickBot="1">
      <c r="A76" s="124">
        <v>27</v>
      </c>
      <c r="B76" s="50" t="s">
        <v>52</v>
      </c>
      <c r="C76" s="143">
        <v>0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1">
        <f t="shared" si="2"/>
        <v>0</v>
      </c>
    </row>
    <row r="77" spans="1:13" ht="16.5" customHeight="1" thickBot="1">
      <c r="A77" s="973" t="s">
        <v>55</v>
      </c>
      <c r="B77" s="974"/>
      <c r="C77" s="61">
        <f aca="true" t="shared" si="3" ref="C77:M77">SUM(C50:C76)</f>
        <v>218</v>
      </c>
      <c r="D77" s="61">
        <f t="shared" si="3"/>
        <v>108</v>
      </c>
      <c r="E77" s="61">
        <f t="shared" si="3"/>
        <v>52</v>
      </c>
      <c r="F77" s="61">
        <f t="shared" si="3"/>
        <v>41</v>
      </c>
      <c r="G77" s="61">
        <f t="shared" si="3"/>
        <v>62</v>
      </c>
      <c r="H77" s="61">
        <f t="shared" si="3"/>
        <v>19</v>
      </c>
      <c r="I77" s="61">
        <f t="shared" si="3"/>
        <v>619</v>
      </c>
      <c r="J77" s="61">
        <f t="shared" si="3"/>
        <v>55</v>
      </c>
      <c r="K77" s="61">
        <f t="shared" si="3"/>
        <v>15</v>
      </c>
      <c r="L77" s="61">
        <f t="shared" si="3"/>
        <v>0</v>
      </c>
      <c r="M77" s="61">
        <f t="shared" si="3"/>
        <v>1189</v>
      </c>
    </row>
    <row r="78" ht="16.5" thickBot="1">
      <c r="M78" s="109">
        <f>SUM(C77:L77)</f>
        <v>1189</v>
      </c>
    </row>
    <row r="79" ht="19.5">
      <c r="M79" s="11"/>
    </row>
    <row r="80" spans="1:13" ht="30" customHeight="1">
      <c r="A80" s="975" t="s">
        <v>57</v>
      </c>
      <c r="B80" s="975"/>
      <c r="C80" s="975"/>
      <c r="D80" s="975"/>
      <c r="E80" s="975"/>
      <c r="F80" s="975"/>
      <c r="G80" s="975"/>
      <c r="H80" s="975"/>
      <c r="I80" s="975"/>
      <c r="J80" s="975"/>
      <c r="K80" s="975"/>
      <c r="L80" s="975"/>
      <c r="M80" s="975"/>
    </row>
    <row r="81" spans="1:13" ht="17.25" customHeight="1" thickBot="1">
      <c r="A81" s="966" t="s">
        <v>44</v>
      </c>
      <c r="B81" s="966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customHeight="1" thickBot="1">
      <c r="A82" s="7" t="s">
        <v>42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9.5" customHeight="1" thickBot="1">
      <c r="A83" s="967" t="s">
        <v>45</v>
      </c>
      <c r="B83" s="968"/>
      <c r="C83" s="969" t="s">
        <v>47</v>
      </c>
      <c r="D83" s="969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4" t="s">
        <v>0</v>
      </c>
      <c r="B84" s="904" t="s">
        <v>1</v>
      </c>
      <c r="C84" s="904" t="s">
        <v>27</v>
      </c>
      <c r="D84" s="904" t="s">
        <v>29</v>
      </c>
      <c r="E84" s="909" t="s">
        <v>28</v>
      </c>
      <c r="F84" s="911"/>
      <c r="G84" s="909" t="s">
        <v>35</v>
      </c>
      <c r="H84" s="910"/>
      <c r="I84" s="911"/>
      <c r="J84" s="904" t="s">
        <v>36</v>
      </c>
      <c r="K84" s="904" t="s">
        <v>37</v>
      </c>
      <c r="L84" s="904" t="s">
        <v>38</v>
      </c>
      <c r="M84" s="904" t="s">
        <v>39</v>
      </c>
    </row>
    <row r="85" spans="1:13" ht="23.25" customHeight="1" thickBot="1">
      <c r="A85" s="905"/>
      <c r="B85" s="905"/>
      <c r="C85" s="905"/>
      <c r="D85" s="905"/>
      <c r="E85" s="912"/>
      <c r="F85" s="914"/>
      <c r="G85" s="912"/>
      <c r="H85" s="913"/>
      <c r="I85" s="914"/>
      <c r="J85" s="905"/>
      <c r="K85" s="905"/>
      <c r="L85" s="905"/>
      <c r="M85" s="905"/>
    </row>
    <row r="86" spans="1:13" ht="15.75" customHeight="1">
      <c r="A86" s="905"/>
      <c r="B86" s="905"/>
      <c r="C86" s="905"/>
      <c r="D86" s="905"/>
      <c r="E86" s="904" t="s">
        <v>30</v>
      </c>
      <c r="F86" s="904" t="s">
        <v>31</v>
      </c>
      <c r="G86" s="970" t="s">
        <v>32</v>
      </c>
      <c r="H86" s="970" t="s">
        <v>33</v>
      </c>
      <c r="I86" s="970" t="s">
        <v>34</v>
      </c>
      <c r="J86" s="905"/>
      <c r="K86" s="905"/>
      <c r="L86" s="905"/>
      <c r="M86" s="905"/>
    </row>
    <row r="87" spans="1:13" ht="12.75">
      <c r="A87" s="905"/>
      <c r="B87" s="905"/>
      <c r="C87" s="905"/>
      <c r="D87" s="905"/>
      <c r="E87" s="905"/>
      <c r="F87" s="905"/>
      <c r="G87" s="971"/>
      <c r="H87" s="971"/>
      <c r="I87" s="971"/>
      <c r="J87" s="905"/>
      <c r="K87" s="905"/>
      <c r="L87" s="905"/>
      <c r="M87" s="905"/>
    </row>
    <row r="88" spans="1:13" ht="14.25" customHeight="1" thickBot="1">
      <c r="A88" s="906"/>
      <c r="B88" s="906"/>
      <c r="C88" s="906"/>
      <c r="D88" s="906"/>
      <c r="E88" s="906"/>
      <c r="F88" s="906"/>
      <c r="G88" s="972"/>
      <c r="H88" s="972"/>
      <c r="I88" s="972"/>
      <c r="J88" s="906"/>
      <c r="K88" s="906"/>
      <c r="L88" s="906"/>
      <c r="M88" s="906"/>
    </row>
    <row r="89" spans="1:13" ht="16.5" thickBot="1">
      <c r="A89" s="45">
        <v>1</v>
      </c>
      <c r="B89" s="47" t="s">
        <v>2</v>
      </c>
      <c r="C89" s="52">
        <v>3</v>
      </c>
      <c r="D89" s="51">
        <v>8</v>
      </c>
      <c r="E89" s="51">
        <v>0</v>
      </c>
      <c r="F89" s="51">
        <v>1</v>
      </c>
      <c r="G89" s="51">
        <v>3</v>
      </c>
      <c r="H89" s="51">
        <v>0</v>
      </c>
      <c r="I89" s="51">
        <v>23</v>
      </c>
      <c r="J89" s="51">
        <v>2</v>
      </c>
      <c r="K89" s="51">
        <v>0</v>
      </c>
      <c r="L89" s="54">
        <v>0</v>
      </c>
      <c r="M89" s="44">
        <f aca="true" t="shared" si="4" ref="M89:M115">SUM(C89:L89)</f>
        <v>40</v>
      </c>
    </row>
    <row r="90" spans="1:13" ht="16.5" thickBot="1">
      <c r="A90" s="45">
        <v>2</v>
      </c>
      <c r="B90" s="47" t="s">
        <v>3</v>
      </c>
      <c r="C90" s="52">
        <v>4</v>
      </c>
      <c r="D90" s="51">
        <v>5</v>
      </c>
      <c r="E90" s="51">
        <v>4</v>
      </c>
      <c r="F90" s="51">
        <v>0</v>
      </c>
      <c r="G90" s="51">
        <v>0</v>
      </c>
      <c r="H90" s="51">
        <v>0</v>
      </c>
      <c r="I90" s="51">
        <v>20</v>
      </c>
      <c r="J90" s="51">
        <v>1</v>
      </c>
      <c r="K90" s="51">
        <v>0</v>
      </c>
      <c r="L90" s="54">
        <v>0</v>
      </c>
      <c r="M90" s="44">
        <f t="shared" si="4"/>
        <v>34</v>
      </c>
    </row>
    <row r="91" spans="1:13" ht="16.5" thickBot="1">
      <c r="A91" s="45">
        <v>3</v>
      </c>
      <c r="B91" s="47" t="s">
        <v>4</v>
      </c>
      <c r="C91" s="52">
        <v>13</v>
      </c>
      <c r="D91" s="51">
        <v>8</v>
      </c>
      <c r="E91" s="51">
        <v>2</v>
      </c>
      <c r="F91" s="51">
        <v>2</v>
      </c>
      <c r="G91" s="51">
        <v>6</v>
      </c>
      <c r="H91" s="51">
        <v>0</v>
      </c>
      <c r="I91" s="51">
        <v>52</v>
      </c>
      <c r="J91" s="51">
        <v>3</v>
      </c>
      <c r="K91" s="51">
        <v>0</v>
      </c>
      <c r="L91" s="54">
        <v>0</v>
      </c>
      <c r="M91" s="44">
        <f t="shared" si="4"/>
        <v>86</v>
      </c>
    </row>
    <row r="92" spans="1:13" ht="16.5" thickBot="1">
      <c r="A92" s="45">
        <v>4</v>
      </c>
      <c r="B92" s="47" t="s">
        <v>5</v>
      </c>
      <c r="C92" s="52">
        <v>14</v>
      </c>
      <c r="D92" s="51">
        <v>1</v>
      </c>
      <c r="E92" s="51">
        <v>2</v>
      </c>
      <c r="F92" s="51">
        <v>2</v>
      </c>
      <c r="G92" s="51">
        <v>2</v>
      </c>
      <c r="H92" s="51">
        <v>2</v>
      </c>
      <c r="I92" s="51">
        <v>20</v>
      </c>
      <c r="J92" s="51">
        <v>2</v>
      </c>
      <c r="K92" s="51">
        <v>0</v>
      </c>
      <c r="L92" s="54">
        <v>0</v>
      </c>
      <c r="M92" s="44">
        <f t="shared" si="4"/>
        <v>45</v>
      </c>
    </row>
    <row r="93" spans="1:13" ht="16.5" thickBot="1">
      <c r="A93" s="45">
        <v>5</v>
      </c>
      <c r="B93" s="47" t="s">
        <v>6</v>
      </c>
      <c r="C93" s="52">
        <v>5</v>
      </c>
      <c r="D93" s="51">
        <v>0</v>
      </c>
      <c r="E93" s="51">
        <v>0</v>
      </c>
      <c r="F93" s="51">
        <v>1</v>
      </c>
      <c r="G93" s="51">
        <v>5</v>
      </c>
      <c r="H93" s="51">
        <v>0</v>
      </c>
      <c r="I93" s="51">
        <v>21</v>
      </c>
      <c r="J93" s="51">
        <v>1</v>
      </c>
      <c r="K93" s="51">
        <v>0</v>
      </c>
      <c r="L93" s="54">
        <v>0</v>
      </c>
      <c r="M93" s="44">
        <f t="shared" si="4"/>
        <v>33</v>
      </c>
    </row>
    <row r="94" spans="1:13" ht="16.5" thickBot="1">
      <c r="A94" s="45">
        <v>6</v>
      </c>
      <c r="B94" s="47" t="s">
        <v>7</v>
      </c>
      <c r="C94" s="52">
        <v>5</v>
      </c>
      <c r="D94" s="51">
        <v>0</v>
      </c>
      <c r="E94" s="51">
        <v>0</v>
      </c>
      <c r="F94" s="51">
        <v>0</v>
      </c>
      <c r="G94" s="51">
        <v>1</v>
      </c>
      <c r="H94" s="51">
        <v>0</v>
      </c>
      <c r="I94" s="51">
        <v>13</v>
      </c>
      <c r="J94" s="51">
        <v>0</v>
      </c>
      <c r="K94" s="51">
        <v>0</v>
      </c>
      <c r="L94" s="54">
        <v>0</v>
      </c>
      <c r="M94" s="44">
        <f t="shared" si="4"/>
        <v>19</v>
      </c>
    </row>
    <row r="95" spans="1:13" ht="16.5" thickBot="1">
      <c r="A95" s="45">
        <v>7</v>
      </c>
      <c r="B95" s="47" t="s">
        <v>8</v>
      </c>
      <c r="C95" s="52">
        <v>6</v>
      </c>
      <c r="D95" s="51">
        <v>5</v>
      </c>
      <c r="E95" s="51">
        <v>1</v>
      </c>
      <c r="F95" s="51">
        <v>0</v>
      </c>
      <c r="G95" s="51">
        <v>2</v>
      </c>
      <c r="H95" s="51">
        <v>0</v>
      </c>
      <c r="I95" s="51">
        <v>18</v>
      </c>
      <c r="J95" s="51">
        <v>0</v>
      </c>
      <c r="K95" s="51">
        <v>0</v>
      </c>
      <c r="L95" s="54">
        <v>0</v>
      </c>
      <c r="M95" s="44">
        <f t="shared" si="4"/>
        <v>32</v>
      </c>
    </row>
    <row r="96" spans="1:13" ht="16.5" thickBot="1">
      <c r="A96" s="45">
        <v>8</v>
      </c>
      <c r="B96" s="47" t="s">
        <v>9</v>
      </c>
      <c r="C96" s="52">
        <v>9</v>
      </c>
      <c r="D96" s="129">
        <v>4</v>
      </c>
      <c r="E96" s="58">
        <v>2</v>
      </c>
      <c r="F96" s="51">
        <v>0</v>
      </c>
      <c r="G96" s="51">
        <v>2</v>
      </c>
      <c r="H96" s="51">
        <v>1</v>
      </c>
      <c r="I96" s="51">
        <v>4</v>
      </c>
      <c r="J96" s="51">
        <v>2</v>
      </c>
      <c r="K96" s="51">
        <v>0</v>
      </c>
      <c r="L96" s="51">
        <v>0</v>
      </c>
      <c r="M96" s="44">
        <f t="shared" si="4"/>
        <v>24</v>
      </c>
    </row>
    <row r="97" spans="1:13" ht="16.5" thickBot="1">
      <c r="A97" s="45">
        <v>9</v>
      </c>
      <c r="B97" s="47" t="s">
        <v>10</v>
      </c>
      <c r="C97" s="52">
        <v>5</v>
      </c>
      <c r="D97" s="51">
        <v>3</v>
      </c>
      <c r="E97" s="51">
        <v>0</v>
      </c>
      <c r="F97" s="51">
        <v>1</v>
      </c>
      <c r="G97" s="51">
        <v>6</v>
      </c>
      <c r="H97" s="51">
        <v>0</v>
      </c>
      <c r="I97" s="51">
        <v>22</v>
      </c>
      <c r="J97" s="51">
        <v>0</v>
      </c>
      <c r="K97" s="51">
        <v>0</v>
      </c>
      <c r="L97" s="54">
        <v>0</v>
      </c>
      <c r="M97" s="44">
        <f t="shared" si="4"/>
        <v>37</v>
      </c>
    </row>
    <row r="98" spans="1:13" ht="16.5" thickBot="1">
      <c r="A98" s="45">
        <v>10</v>
      </c>
      <c r="B98" s="47" t="s">
        <v>11</v>
      </c>
      <c r="C98" s="52">
        <v>6</v>
      </c>
      <c r="D98" s="51">
        <v>9</v>
      </c>
      <c r="E98" s="51">
        <v>2</v>
      </c>
      <c r="F98" s="51">
        <v>0</v>
      </c>
      <c r="G98" s="51">
        <v>1</v>
      </c>
      <c r="H98" s="51">
        <v>0</v>
      </c>
      <c r="I98" s="51">
        <v>17</v>
      </c>
      <c r="J98" s="51">
        <v>0</v>
      </c>
      <c r="K98" s="51">
        <v>0</v>
      </c>
      <c r="L98" s="54">
        <v>0</v>
      </c>
      <c r="M98" s="44">
        <f t="shared" si="4"/>
        <v>35</v>
      </c>
    </row>
    <row r="99" spans="1:13" ht="16.5" thickBot="1">
      <c r="A99" s="45">
        <v>11</v>
      </c>
      <c r="B99" s="47" t="s">
        <v>12</v>
      </c>
      <c r="C99" s="52">
        <v>0</v>
      </c>
      <c r="D99" s="51">
        <v>2</v>
      </c>
      <c r="E99" s="51">
        <v>0</v>
      </c>
      <c r="F99" s="51">
        <v>0</v>
      </c>
      <c r="G99" s="51">
        <v>2</v>
      </c>
      <c r="H99" s="51">
        <v>0</v>
      </c>
      <c r="I99" s="51">
        <v>8</v>
      </c>
      <c r="J99" s="51">
        <v>1</v>
      </c>
      <c r="K99" s="51">
        <v>0</v>
      </c>
      <c r="L99" s="54">
        <v>0</v>
      </c>
      <c r="M99" s="44">
        <f t="shared" si="4"/>
        <v>13</v>
      </c>
    </row>
    <row r="100" spans="1:13" ht="16.5" thickBot="1">
      <c r="A100" s="45">
        <v>12</v>
      </c>
      <c r="B100" s="47" t="s">
        <v>13</v>
      </c>
      <c r="C100" s="52">
        <v>10</v>
      </c>
      <c r="D100" s="51">
        <v>16</v>
      </c>
      <c r="E100" s="51">
        <v>4</v>
      </c>
      <c r="F100" s="51">
        <v>0</v>
      </c>
      <c r="G100" s="51">
        <v>5</v>
      </c>
      <c r="H100" s="51">
        <v>0</v>
      </c>
      <c r="I100" s="51">
        <v>30</v>
      </c>
      <c r="J100" s="51">
        <v>6</v>
      </c>
      <c r="K100" s="51">
        <v>0</v>
      </c>
      <c r="L100" s="54">
        <v>0</v>
      </c>
      <c r="M100" s="44">
        <f t="shared" si="4"/>
        <v>71</v>
      </c>
    </row>
    <row r="101" spans="1:13" ht="16.5" thickBot="1">
      <c r="A101" s="45">
        <v>13</v>
      </c>
      <c r="B101" s="47" t="s">
        <v>14</v>
      </c>
      <c r="C101" s="52">
        <v>1</v>
      </c>
      <c r="D101" s="51">
        <v>3</v>
      </c>
      <c r="E101" s="51">
        <v>0</v>
      </c>
      <c r="F101" s="51">
        <v>3</v>
      </c>
      <c r="G101" s="51">
        <v>0</v>
      </c>
      <c r="H101" s="51">
        <v>0</v>
      </c>
      <c r="I101" s="51">
        <v>15</v>
      </c>
      <c r="J101" s="51">
        <v>1</v>
      </c>
      <c r="K101" s="51">
        <v>0</v>
      </c>
      <c r="L101" s="54">
        <v>0</v>
      </c>
      <c r="M101" s="44">
        <f t="shared" si="4"/>
        <v>23</v>
      </c>
    </row>
    <row r="102" spans="1:13" ht="16.5" thickBot="1">
      <c r="A102" s="45">
        <v>14</v>
      </c>
      <c r="B102" s="47" t="s">
        <v>15</v>
      </c>
      <c r="C102" s="52">
        <v>23</v>
      </c>
      <c r="D102" s="51">
        <v>0</v>
      </c>
      <c r="E102" s="51">
        <v>1</v>
      </c>
      <c r="F102" s="51">
        <v>3</v>
      </c>
      <c r="G102" s="51">
        <v>2</v>
      </c>
      <c r="H102" s="51">
        <v>0</v>
      </c>
      <c r="I102" s="51">
        <v>49</v>
      </c>
      <c r="J102" s="51">
        <v>5</v>
      </c>
      <c r="K102" s="51">
        <v>0</v>
      </c>
      <c r="L102" s="54">
        <v>0</v>
      </c>
      <c r="M102" s="44">
        <f t="shared" si="4"/>
        <v>83</v>
      </c>
    </row>
    <row r="103" spans="1:13" ht="16.5" thickBot="1">
      <c r="A103" s="45">
        <v>15</v>
      </c>
      <c r="B103" s="47" t="s">
        <v>16</v>
      </c>
      <c r="C103" s="52">
        <v>8</v>
      </c>
      <c r="D103" s="51">
        <v>0</v>
      </c>
      <c r="E103" s="51">
        <v>5</v>
      </c>
      <c r="F103" s="51">
        <v>0</v>
      </c>
      <c r="G103" s="51">
        <v>0</v>
      </c>
      <c r="H103" s="51">
        <v>0</v>
      </c>
      <c r="I103" s="51">
        <v>18</v>
      </c>
      <c r="J103" s="51">
        <v>4</v>
      </c>
      <c r="K103" s="51">
        <v>0</v>
      </c>
      <c r="L103" s="54">
        <v>0</v>
      </c>
      <c r="M103" s="44">
        <f t="shared" si="4"/>
        <v>35</v>
      </c>
    </row>
    <row r="104" spans="1:13" ht="16.5" thickBot="1">
      <c r="A104" s="45">
        <v>16</v>
      </c>
      <c r="B104" s="47" t="s">
        <v>17</v>
      </c>
      <c r="C104" s="52">
        <v>6</v>
      </c>
      <c r="D104" s="51">
        <v>7</v>
      </c>
      <c r="E104" s="51">
        <v>2</v>
      </c>
      <c r="F104" s="51">
        <v>0</v>
      </c>
      <c r="G104" s="51">
        <v>0</v>
      </c>
      <c r="H104" s="51">
        <v>0</v>
      </c>
      <c r="I104" s="51">
        <v>12</v>
      </c>
      <c r="J104" s="51">
        <v>1</v>
      </c>
      <c r="K104" s="51">
        <v>0</v>
      </c>
      <c r="L104" s="54">
        <v>0</v>
      </c>
      <c r="M104" s="44">
        <f t="shared" si="4"/>
        <v>28</v>
      </c>
    </row>
    <row r="105" spans="1:13" ht="16.5" thickBot="1">
      <c r="A105" s="45">
        <v>17</v>
      </c>
      <c r="B105" s="47" t="s">
        <v>18</v>
      </c>
      <c r="C105" s="52">
        <v>7</v>
      </c>
      <c r="D105" s="51">
        <v>2</v>
      </c>
      <c r="E105" s="51">
        <v>1</v>
      </c>
      <c r="F105" s="51">
        <v>0</v>
      </c>
      <c r="G105" s="51">
        <v>3</v>
      </c>
      <c r="H105" s="51">
        <v>0</v>
      </c>
      <c r="I105" s="51">
        <v>20</v>
      </c>
      <c r="J105" s="51">
        <v>0</v>
      </c>
      <c r="K105" s="51">
        <v>0</v>
      </c>
      <c r="L105" s="54">
        <v>0</v>
      </c>
      <c r="M105" s="44">
        <f t="shared" si="4"/>
        <v>33</v>
      </c>
    </row>
    <row r="106" spans="1:13" ht="16.5" thickBot="1">
      <c r="A106" s="45">
        <v>18</v>
      </c>
      <c r="B106" s="47" t="s">
        <v>19</v>
      </c>
      <c r="C106" s="52">
        <v>1</v>
      </c>
      <c r="D106" s="51">
        <v>7</v>
      </c>
      <c r="E106" s="51">
        <v>1</v>
      </c>
      <c r="F106" s="51">
        <v>0</v>
      </c>
      <c r="G106" s="51">
        <v>1</v>
      </c>
      <c r="H106" s="51">
        <v>0</v>
      </c>
      <c r="I106" s="51">
        <v>11</v>
      </c>
      <c r="J106" s="51">
        <v>0</v>
      </c>
      <c r="K106" s="51">
        <v>0</v>
      </c>
      <c r="L106" s="54">
        <v>0</v>
      </c>
      <c r="M106" s="44">
        <f t="shared" si="4"/>
        <v>21</v>
      </c>
    </row>
    <row r="107" spans="1:13" ht="16.5" thickBot="1">
      <c r="A107" s="45">
        <v>19</v>
      </c>
      <c r="B107" s="47" t="s">
        <v>20</v>
      </c>
      <c r="C107" s="52">
        <v>5</v>
      </c>
      <c r="D107" s="51">
        <v>3</v>
      </c>
      <c r="E107" s="51">
        <v>2</v>
      </c>
      <c r="F107" s="51">
        <v>1</v>
      </c>
      <c r="G107" s="51">
        <v>4</v>
      </c>
      <c r="H107" s="51">
        <v>1</v>
      </c>
      <c r="I107" s="51">
        <v>21</v>
      </c>
      <c r="J107" s="51">
        <v>5</v>
      </c>
      <c r="K107" s="51">
        <v>0</v>
      </c>
      <c r="L107" s="54">
        <v>0</v>
      </c>
      <c r="M107" s="44">
        <f t="shared" si="4"/>
        <v>42</v>
      </c>
    </row>
    <row r="108" spans="1:13" ht="16.5" thickBot="1">
      <c r="A108" s="45">
        <v>20</v>
      </c>
      <c r="B108" s="47" t="s">
        <v>21</v>
      </c>
      <c r="C108" s="52">
        <v>7</v>
      </c>
      <c r="D108" s="51">
        <v>4</v>
      </c>
      <c r="E108" s="51">
        <v>0</v>
      </c>
      <c r="F108" s="51">
        <v>0</v>
      </c>
      <c r="G108" s="51">
        <v>2</v>
      </c>
      <c r="H108" s="51">
        <v>1</v>
      </c>
      <c r="I108" s="51">
        <v>23</v>
      </c>
      <c r="J108" s="51">
        <v>0</v>
      </c>
      <c r="K108" s="51">
        <v>0</v>
      </c>
      <c r="L108" s="54">
        <v>0</v>
      </c>
      <c r="M108" s="44">
        <f t="shared" si="4"/>
        <v>37</v>
      </c>
    </row>
    <row r="109" spans="1:13" ht="16.5" thickBot="1">
      <c r="A109" s="45">
        <v>21</v>
      </c>
      <c r="B109" s="47" t="s">
        <v>22</v>
      </c>
      <c r="C109" s="52">
        <v>9</v>
      </c>
      <c r="D109" s="51">
        <v>0</v>
      </c>
      <c r="E109" s="51">
        <v>0</v>
      </c>
      <c r="F109" s="51">
        <v>0</v>
      </c>
      <c r="G109" s="51">
        <v>2</v>
      </c>
      <c r="H109" s="51">
        <v>3</v>
      </c>
      <c r="I109" s="51">
        <v>13</v>
      </c>
      <c r="J109" s="51">
        <v>1</v>
      </c>
      <c r="K109" s="51">
        <v>0</v>
      </c>
      <c r="L109" s="54">
        <v>0</v>
      </c>
      <c r="M109" s="44">
        <f t="shared" si="4"/>
        <v>28</v>
      </c>
    </row>
    <row r="110" spans="1:13" ht="16.5" thickBot="1">
      <c r="A110" s="45">
        <v>22</v>
      </c>
      <c r="B110" s="47" t="s">
        <v>23</v>
      </c>
      <c r="C110" s="52">
        <v>6</v>
      </c>
      <c r="D110" s="51">
        <v>0</v>
      </c>
      <c r="E110" s="51">
        <v>1</v>
      </c>
      <c r="F110" s="51">
        <v>1</v>
      </c>
      <c r="G110" s="51">
        <v>2</v>
      </c>
      <c r="H110" s="51">
        <v>1</v>
      </c>
      <c r="I110" s="51">
        <v>14</v>
      </c>
      <c r="J110" s="51">
        <v>0</v>
      </c>
      <c r="K110" s="51">
        <v>0</v>
      </c>
      <c r="L110" s="54">
        <v>0</v>
      </c>
      <c r="M110" s="44">
        <f t="shared" si="4"/>
        <v>25</v>
      </c>
    </row>
    <row r="111" spans="1:13" ht="16.5" thickBot="1">
      <c r="A111" s="123">
        <v>23</v>
      </c>
      <c r="B111" s="47" t="s">
        <v>24</v>
      </c>
      <c r="C111" s="52">
        <v>1</v>
      </c>
      <c r="D111" s="51">
        <v>5</v>
      </c>
      <c r="E111" s="51">
        <v>1</v>
      </c>
      <c r="F111" s="51">
        <v>1</v>
      </c>
      <c r="G111" s="51">
        <v>0</v>
      </c>
      <c r="H111" s="51">
        <v>0</v>
      </c>
      <c r="I111" s="51">
        <v>9</v>
      </c>
      <c r="J111" s="51">
        <v>2</v>
      </c>
      <c r="K111" s="51">
        <v>0</v>
      </c>
      <c r="L111" s="54">
        <v>0</v>
      </c>
      <c r="M111" s="44">
        <f t="shared" si="4"/>
        <v>19</v>
      </c>
    </row>
    <row r="112" spans="1:13" ht="16.5" thickBot="1">
      <c r="A112" s="45">
        <v>24</v>
      </c>
      <c r="B112" s="47" t="s">
        <v>25</v>
      </c>
      <c r="C112" s="52">
        <v>4</v>
      </c>
      <c r="D112" s="51">
        <v>1</v>
      </c>
      <c r="E112" s="51">
        <v>0</v>
      </c>
      <c r="F112" s="51">
        <v>2</v>
      </c>
      <c r="G112" s="51">
        <v>4</v>
      </c>
      <c r="H112" s="51">
        <v>1</v>
      </c>
      <c r="I112" s="51">
        <v>18</v>
      </c>
      <c r="J112" s="51">
        <v>2</v>
      </c>
      <c r="K112" s="51">
        <v>0</v>
      </c>
      <c r="L112" s="54">
        <v>0</v>
      </c>
      <c r="M112" s="44">
        <f t="shared" si="4"/>
        <v>32</v>
      </c>
    </row>
    <row r="113" spans="1:13" ht="16.5" thickBot="1">
      <c r="A113" s="45">
        <v>25</v>
      </c>
      <c r="B113" s="47" t="s">
        <v>26</v>
      </c>
      <c r="C113" s="52">
        <v>4</v>
      </c>
      <c r="D113" s="51">
        <v>2</v>
      </c>
      <c r="E113" s="51">
        <v>3</v>
      </c>
      <c r="F113" s="51">
        <v>2</v>
      </c>
      <c r="G113" s="51">
        <v>3</v>
      </c>
      <c r="H113" s="51">
        <v>1</v>
      </c>
      <c r="I113" s="51">
        <v>16</v>
      </c>
      <c r="J113" s="51">
        <v>0</v>
      </c>
      <c r="K113" s="51">
        <v>0</v>
      </c>
      <c r="L113" s="54">
        <v>0</v>
      </c>
      <c r="M113" s="44">
        <f t="shared" si="4"/>
        <v>31</v>
      </c>
    </row>
    <row r="114" spans="1:13" ht="16.5" thickBot="1">
      <c r="A114" s="46">
        <v>26</v>
      </c>
      <c r="B114" s="65" t="s">
        <v>53</v>
      </c>
      <c r="C114" s="104">
        <v>4</v>
      </c>
      <c r="D114" s="105">
        <v>5</v>
      </c>
      <c r="E114" s="106">
        <v>0</v>
      </c>
      <c r="F114" s="106">
        <v>0</v>
      </c>
      <c r="G114" s="106">
        <v>3</v>
      </c>
      <c r="H114" s="106">
        <v>5</v>
      </c>
      <c r="I114" s="106">
        <v>24</v>
      </c>
      <c r="J114" s="106">
        <v>1</v>
      </c>
      <c r="K114" s="106">
        <v>2</v>
      </c>
      <c r="L114" s="107">
        <v>0</v>
      </c>
      <c r="M114" s="44">
        <f t="shared" si="4"/>
        <v>44</v>
      </c>
    </row>
    <row r="115" spans="1:13" ht="18" customHeight="1" thickBot="1">
      <c r="A115" s="124">
        <v>27</v>
      </c>
      <c r="B115" s="50" t="s">
        <v>52</v>
      </c>
      <c r="C115" s="143">
        <v>1</v>
      </c>
      <c r="D115" s="144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44">
        <f t="shared" si="4"/>
        <v>1</v>
      </c>
    </row>
    <row r="116" spans="1:13" ht="17.25" customHeight="1" thickBot="1">
      <c r="A116" s="973" t="s">
        <v>55</v>
      </c>
      <c r="B116" s="974"/>
      <c r="C116" s="61">
        <f aca="true" t="shared" si="5" ref="C116:M116">SUM(C89:C115)</f>
        <v>167</v>
      </c>
      <c r="D116" s="61">
        <f t="shared" si="5"/>
        <v>100</v>
      </c>
      <c r="E116" s="61">
        <f t="shared" si="5"/>
        <v>34</v>
      </c>
      <c r="F116" s="61">
        <f t="shared" si="5"/>
        <v>20</v>
      </c>
      <c r="G116" s="61">
        <f t="shared" si="5"/>
        <v>61</v>
      </c>
      <c r="H116" s="61">
        <f t="shared" si="5"/>
        <v>16</v>
      </c>
      <c r="I116" s="61">
        <f t="shared" si="5"/>
        <v>511</v>
      </c>
      <c r="J116" s="61">
        <f t="shared" si="5"/>
        <v>40</v>
      </c>
      <c r="K116" s="61">
        <f t="shared" si="5"/>
        <v>2</v>
      </c>
      <c r="L116" s="61">
        <f t="shared" si="5"/>
        <v>0</v>
      </c>
      <c r="M116" s="61">
        <f t="shared" si="5"/>
        <v>951</v>
      </c>
    </row>
    <row r="117" ht="16.5" thickBot="1">
      <c r="M117" s="109">
        <f>SUM(C116:L116)</f>
        <v>951</v>
      </c>
    </row>
    <row r="118" ht="19.5">
      <c r="M118" s="11"/>
    </row>
    <row r="119" spans="1:13" ht="30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20.25" thickBot="1">
      <c r="A120" s="966" t="s">
        <v>44</v>
      </c>
      <c r="B120" s="966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42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67" t="s">
        <v>45</v>
      </c>
      <c r="B122" s="968"/>
      <c r="C122" s="969" t="s">
        <v>48</v>
      </c>
      <c r="D122" s="969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4" t="s">
        <v>0</v>
      </c>
      <c r="B123" s="904" t="s">
        <v>1</v>
      </c>
      <c r="C123" s="904" t="s">
        <v>27</v>
      </c>
      <c r="D123" s="904" t="s">
        <v>29</v>
      </c>
      <c r="E123" s="909" t="s">
        <v>28</v>
      </c>
      <c r="F123" s="911"/>
      <c r="G123" s="909" t="s">
        <v>35</v>
      </c>
      <c r="H123" s="910"/>
      <c r="I123" s="911"/>
      <c r="J123" s="904" t="s">
        <v>36</v>
      </c>
      <c r="K123" s="904" t="s">
        <v>37</v>
      </c>
      <c r="L123" s="904" t="s">
        <v>38</v>
      </c>
      <c r="M123" s="904" t="s">
        <v>39</v>
      </c>
    </row>
    <row r="124" spans="1:13" ht="26.25" customHeight="1" thickBot="1">
      <c r="A124" s="905"/>
      <c r="B124" s="905"/>
      <c r="C124" s="905"/>
      <c r="D124" s="905"/>
      <c r="E124" s="912"/>
      <c r="F124" s="914"/>
      <c r="G124" s="912"/>
      <c r="H124" s="913"/>
      <c r="I124" s="914"/>
      <c r="J124" s="905"/>
      <c r="K124" s="905"/>
      <c r="L124" s="905"/>
      <c r="M124" s="905"/>
    </row>
    <row r="125" spans="1:13" ht="12.75">
      <c r="A125" s="905"/>
      <c r="B125" s="905"/>
      <c r="C125" s="905"/>
      <c r="D125" s="905"/>
      <c r="E125" s="904" t="s">
        <v>30</v>
      </c>
      <c r="F125" s="904" t="s">
        <v>31</v>
      </c>
      <c r="G125" s="970" t="s">
        <v>32</v>
      </c>
      <c r="H125" s="970" t="s">
        <v>33</v>
      </c>
      <c r="I125" s="970" t="s">
        <v>34</v>
      </c>
      <c r="J125" s="905"/>
      <c r="K125" s="905"/>
      <c r="L125" s="905"/>
      <c r="M125" s="905"/>
    </row>
    <row r="126" spans="1:13" ht="12.75">
      <c r="A126" s="905"/>
      <c r="B126" s="905"/>
      <c r="C126" s="905"/>
      <c r="D126" s="905"/>
      <c r="E126" s="905"/>
      <c r="F126" s="905"/>
      <c r="G126" s="971"/>
      <c r="H126" s="971"/>
      <c r="I126" s="971"/>
      <c r="J126" s="905"/>
      <c r="K126" s="905"/>
      <c r="L126" s="905"/>
      <c r="M126" s="905"/>
    </row>
    <row r="127" spans="1:13" ht="13.5" thickBot="1">
      <c r="A127" s="906"/>
      <c r="B127" s="906"/>
      <c r="C127" s="906"/>
      <c r="D127" s="906"/>
      <c r="E127" s="906"/>
      <c r="F127" s="906"/>
      <c r="G127" s="972"/>
      <c r="H127" s="972"/>
      <c r="I127" s="972"/>
      <c r="J127" s="906"/>
      <c r="K127" s="906"/>
      <c r="L127" s="906"/>
      <c r="M127" s="906"/>
    </row>
    <row r="128" spans="1:13" ht="13.5" thickBot="1">
      <c r="A128" s="45">
        <v>1</v>
      </c>
      <c r="B128" s="47" t="s">
        <v>2</v>
      </c>
      <c r="C128" s="20"/>
      <c r="D128" s="4"/>
      <c r="E128" s="4"/>
      <c r="F128" s="4"/>
      <c r="G128" s="4"/>
      <c r="H128" s="4"/>
      <c r="I128" s="4"/>
      <c r="J128" s="4"/>
      <c r="K128" s="4"/>
      <c r="L128" s="63"/>
      <c r="M128" s="91">
        <f aca="true" t="shared" si="6" ref="M128:M154">SUM(C128:L128)</f>
        <v>0</v>
      </c>
    </row>
    <row r="129" spans="1:13" ht="13.5" thickBot="1">
      <c r="A129" s="45">
        <v>2</v>
      </c>
      <c r="B129" s="47" t="s">
        <v>3</v>
      </c>
      <c r="C129" s="20"/>
      <c r="D129" s="4"/>
      <c r="E129" s="4"/>
      <c r="F129" s="4"/>
      <c r="G129" s="4"/>
      <c r="H129" s="4"/>
      <c r="I129" s="4"/>
      <c r="J129" s="4"/>
      <c r="K129" s="4"/>
      <c r="L129" s="63"/>
      <c r="M129" s="91">
        <f t="shared" si="6"/>
        <v>0</v>
      </c>
    </row>
    <row r="130" spans="1:13" ht="13.5" thickBot="1">
      <c r="A130" s="45">
        <v>3</v>
      </c>
      <c r="B130" s="47" t="s">
        <v>4</v>
      </c>
      <c r="C130" s="20"/>
      <c r="D130" s="4"/>
      <c r="E130" s="4"/>
      <c r="F130" s="4"/>
      <c r="G130" s="4"/>
      <c r="H130" s="4"/>
      <c r="I130" s="4"/>
      <c r="J130" s="4"/>
      <c r="K130" s="4"/>
      <c r="L130" s="63"/>
      <c r="M130" s="91">
        <f t="shared" si="6"/>
        <v>0</v>
      </c>
    </row>
    <row r="131" spans="1:13" ht="13.5" thickBot="1">
      <c r="A131" s="45">
        <v>4</v>
      </c>
      <c r="B131" s="47" t="s">
        <v>5</v>
      </c>
      <c r="C131" s="20"/>
      <c r="D131" s="4"/>
      <c r="E131" s="4"/>
      <c r="F131" s="4"/>
      <c r="G131" s="4"/>
      <c r="H131" s="4"/>
      <c r="I131" s="4"/>
      <c r="J131" s="4"/>
      <c r="K131" s="4"/>
      <c r="L131" s="63"/>
      <c r="M131" s="91">
        <f t="shared" si="6"/>
        <v>0</v>
      </c>
    </row>
    <row r="132" spans="1:13" ht="13.5" thickBot="1">
      <c r="A132" s="45">
        <v>5</v>
      </c>
      <c r="B132" s="47" t="s">
        <v>6</v>
      </c>
      <c r="C132" s="20"/>
      <c r="D132" s="4"/>
      <c r="E132" s="4"/>
      <c r="F132" s="4"/>
      <c r="G132" s="4"/>
      <c r="H132" s="4"/>
      <c r="I132" s="4"/>
      <c r="J132" s="4"/>
      <c r="K132" s="4"/>
      <c r="L132" s="63"/>
      <c r="M132" s="91">
        <f t="shared" si="6"/>
        <v>0</v>
      </c>
    </row>
    <row r="133" spans="1:13" ht="13.5" thickBot="1">
      <c r="A133" s="45">
        <v>6</v>
      </c>
      <c r="B133" s="47" t="s">
        <v>7</v>
      </c>
      <c r="C133" s="20"/>
      <c r="D133" s="4"/>
      <c r="E133" s="4"/>
      <c r="F133" s="4"/>
      <c r="G133" s="4"/>
      <c r="H133" s="4"/>
      <c r="I133" s="4"/>
      <c r="J133" s="4"/>
      <c r="K133" s="4"/>
      <c r="L133" s="63"/>
      <c r="M133" s="91">
        <f t="shared" si="6"/>
        <v>0</v>
      </c>
    </row>
    <row r="134" spans="1:13" ht="13.5" thickBot="1">
      <c r="A134" s="45">
        <v>7</v>
      </c>
      <c r="B134" s="47" t="s">
        <v>8</v>
      </c>
      <c r="C134" s="20"/>
      <c r="D134" s="4"/>
      <c r="E134" s="4"/>
      <c r="F134" s="4"/>
      <c r="G134" s="4"/>
      <c r="H134" s="4"/>
      <c r="I134" s="4"/>
      <c r="J134" s="4"/>
      <c r="K134" s="4"/>
      <c r="L134" s="63"/>
      <c r="M134" s="91">
        <f t="shared" si="6"/>
        <v>0</v>
      </c>
    </row>
    <row r="135" spans="1:13" ht="13.5" thickBot="1">
      <c r="A135" s="45">
        <v>8</v>
      </c>
      <c r="B135" s="47" t="s">
        <v>9</v>
      </c>
      <c r="C135" s="20"/>
      <c r="D135" s="4"/>
      <c r="E135" s="4"/>
      <c r="F135" s="4"/>
      <c r="G135" s="4"/>
      <c r="H135" s="4"/>
      <c r="I135" s="4"/>
      <c r="J135" s="4"/>
      <c r="K135" s="4"/>
      <c r="L135" s="63"/>
      <c r="M135" s="91">
        <f t="shared" si="6"/>
        <v>0</v>
      </c>
    </row>
    <row r="136" spans="1:13" ht="13.5" thickBot="1">
      <c r="A136" s="45">
        <v>9</v>
      </c>
      <c r="B136" s="47" t="s">
        <v>10</v>
      </c>
      <c r="C136" s="20"/>
      <c r="D136" s="4"/>
      <c r="E136" s="4"/>
      <c r="F136" s="4"/>
      <c r="G136" s="4"/>
      <c r="H136" s="4"/>
      <c r="I136" s="4"/>
      <c r="J136" s="4"/>
      <c r="K136" s="4"/>
      <c r="L136" s="63"/>
      <c r="M136" s="91">
        <f t="shared" si="6"/>
        <v>0</v>
      </c>
    </row>
    <row r="137" spans="1:13" ht="13.5" thickBot="1">
      <c r="A137" s="45">
        <v>10</v>
      </c>
      <c r="B137" s="47" t="s">
        <v>11</v>
      </c>
      <c r="C137" s="20"/>
      <c r="D137" s="4"/>
      <c r="E137" s="4"/>
      <c r="F137" s="4"/>
      <c r="G137" s="4"/>
      <c r="H137" s="4"/>
      <c r="I137" s="4"/>
      <c r="J137" s="4"/>
      <c r="K137" s="4"/>
      <c r="L137" s="63"/>
      <c r="M137" s="91">
        <f t="shared" si="6"/>
        <v>0</v>
      </c>
    </row>
    <row r="138" spans="1:13" ht="13.5" thickBot="1">
      <c r="A138" s="45">
        <v>11</v>
      </c>
      <c r="B138" s="47" t="s">
        <v>12</v>
      </c>
      <c r="C138" s="20"/>
      <c r="D138" s="4"/>
      <c r="E138" s="4"/>
      <c r="F138" s="4"/>
      <c r="G138" s="4"/>
      <c r="H138" s="4"/>
      <c r="I138" s="4"/>
      <c r="J138" s="4"/>
      <c r="K138" s="4"/>
      <c r="L138" s="63"/>
      <c r="M138" s="91">
        <f t="shared" si="6"/>
        <v>0</v>
      </c>
    </row>
    <row r="139" spans="1:13" ht="13.5" thickBot="1">
      <c r="A139" s="45">
        <v>12</v>
      </c>
      <c r="B139" s="47" t="s">
        <v>13</v>
      </c>
      <c r="C139" s="20"/>
      <c r="D139" s="4"/>
      <c r="E139" s="4"/>
      <c r="F139" s="4"/>
      <c r="G139" s="4"/>
      <c r="H139" s="4"/>
      <c r="I139" s="4"/>
      <c r="J139" s="4"/>
      <c r="K139" s="4"/>
      <c r="L139" s="63"/>
      <c r="M139" s="91">
        <f t="shared" si="6"/>
        <v>0</v>
      </c>
    </row>
    <row r="140" spans="1:13" ht="13.5" thickBot="1">
      <c r="A140" s="45">
        <v>13</v>
      </c>
      <c r="B140" s="47" t="s">
        <v>14</v>
      </c>
      <c r="C140" s="20"/>
      <c r="D140" s="4"/>
      <c r="E140" s="4"/>
      <c r="F140" s="4"/>
      <c r="G140" s="4"/>
      <c r="H140" s="4"/>
      <c r="I140" s="4"/>
      <c r="J140" s="4"/>
      <c r="K140" s="4"/>
      <c r="L140" s="63"/>
      <c r="M140" s="91">
        <f t="shared" si="6"/>
        <v>0</v>
      </c>
    </row>
    <row r="141" spans="1:13" ht="13.5" thickBot="1">
      <c r="A141" s="45">
        <v>14</v>
      </c>
      <c r="B141" s="47" t="s">
        <v>15</v>
      </c>
      <c r="C141" s="20"/>
      <c r="D141" s="4"/>
      <c r="E141" s="4"/>
      <c r="F141" s="4"/>
      <c r="G141" s="4"/>
      <c r="H141" s="4"/>
      <c r="I141" s="4"/>
      <c r="J141" s="4"/>
      <c r="K141" s="4"/>
      <c r="L141" s="63"/>
      <c r="M141" s="91">
        <f t="shared" si="6"/>
        <v>0</v>
      </c>
    </row>
    <row r="142" spans="1:13" ht="13.5" thickBot="1">
      <c r="A142" s="45">
        <v>15</v>
      </c>
      <c r="B142" s="47" t="s">
        <v>16</v>
      </c>
      <c r="C142" s="20"/>
      <c r="D142" s="4"/>
      <c r="E142" s="4"/>
      <c r="F142" s="4"/>
      <c r="G142" s="4"/>
      <c r="H142" s="4"/>
      <c r="I142" s="4"/>
      <c r="J142" s="4"/>
      <c r="K142" s="4"/>
      <c r="L142" s="63"/>
      <c r="M142" s="91">
        <f t="shared" si="6"/>
        <v>0</v>
      </c>
    </row>
    <row r="143" spans="1:13" ht="13.5" thickBot="1">
      <c r="A143" s="45">
        <v>16</v>
      </c>
      <c r="B143" s="47" t="s">
        <v>17</v>
      </c>
      <c r="C143" s="20"/>
      <c r="D143" s="4"/>
      <c r="E143" s="4"/>
      <c r="F143" s="4"/>
      <c r="G143" s="4"/>
      <c r="H143" s="4"/>
      <c r="I143" s="4"/>
      <c r="J143" s="4"/>
      <c r="K143" s="4"/>
      <c r="L143" s="63"/>
      <c r="M143" s="91">
        <f t="shared" si="6"/>
        <v>0</v>
      </c>
    </row>
    <row r="144" spans="1:13" ht="13.5" thickBot="1">
      <c r="A144" s="45">
        <v>17</v>
      </c>
      <c r="B144" s="47" t="s">
        <v>18</v>
      </c>
      <c r="C144" s="20"/>
      <c r="D144" s="4"/>
      <c r="E144" s="4"/>
      <c r="F144" s="4"/>
      <c r="G144" s="4"/>
      <c r="H144" s="4"/>
      <c r="I144" s="4"/>
      <c r="J144" s="4"/>
      <c r="K144" s="4"/>
      <c r="L144" s="63"/>
      <c r="M144" s="91">
        <f t="shared" si="6"/>
        <v>0</v>
      </c>
    </row>
    <row r="145" spans="1:13" ht="13.5" thickBot="1">
      <c r="A145" s="45">
        <v>18</v>
      </c>
      <c r="B145" s="47" t="s">
        <v>19</v>
      </c>
      <c r="C145" s="20"/>
      <c r="D145" s="4"/>
      <c r="E145" s="4"/>
      <c r="F145" s="4"/>
      <c r="G145" s="4"/>
      <c r="H145" s="4"/>
      <c r="I145" s="4"/>
      <c r="J145" s="4"/>
      <c r="K145" s="4"/>
      <c r="L145" s="63"/>
      <c r="M145" s="91">
        <f t="shared" si="6"/>
        <v>0</v>
      </c>
    </row>
    <row r="146" spans="1:13" ht="13.5" thickBot="1">
      <c r="A146" s="45">
        <v>19</v>
      </c>
      <c r="B146" s="47" t="s">
        <v>20</v>
      </c>
      <c r="C146" s="20"/>
      <c r="D146" s="4"/>
      <c r="E146" s="4"/>
      <c r="F146" s="4"/>
      <c r="G146" s="4"/>
      <c r="H146" s="4"/>
      <c r="I146" s="4"/>
      <c r="J146" s="4"/>
      <c r="K146" s="4"/>
      <c r="L146" s="63"/>
      <c r="M146" s="91">
        <f t="shared" si="6"/>
        <v>0</v>
      </c>
    </row>
    <row r="147" spans="1:13" ht="13.5" thickBot="1">
      <c r="A147" s="45">
        <v>20</v>
      </c>
      <c r="B147" s="47" t="s">
        <v>21</v>
      </c>
      <c r="C147" s="20"/>
      <c r="D147" s="4"/>
      <c r="E147" s="4"/>
      <c r="F147" s="4"/>
      <c r="G147" s="4"/>
      <c r="H147" s="4"/>
      <c r="I147" s="4"/>
      <c r="J147" s="4"/>
      <c r="K147" s="4"/>
      <c r="L147" s="63"/>
      <c r="M147" s="91">
        <f t="shared" si="6"/>
        <v>0</v>
      </c>
    </row>
    <row r="148" spans="1:13" ht="13.5" thickBot="1">
      <c r="A148" s="45">
        <v>21</v>
      </c>
      <c r="B148" s="47" t="s">
        <v>22</v>
      </c>
      <c r="C148" s="20"/>
      <c r="D148" s="4"/>
      <c r="E148" s="4"/>
      <c r="F148" s="4"/>
      <c r="G148" s="4"/>
      <c r="H148" s="4"/>
      <c r="I148" s="4"/>
      <c r="J148" s="4"/>
      <c r="K148" s="4"/>
      <c r="L148" s="63"/>
      <c r="M148" s="91">
        <f t="shared" si="6"/>
        <v>0</v>
      </c>
    </row>
    <row r="149" spans="1:13" ht="13.5" thickBot="1">
      <c r="A149" s="45">
        <v>22</v>
      </c>
      <c r="B149" s="47" t="s">
        <v>23</v>
      </c>
      <c r="C149" s="20"/>
      <c r="D149" s="4"/>
      <c r="E149" s="4"/>
      <c r="F149" s="4"/>
      <c r="G149" s="4"/>
      <c r="H149" s="4"/>
      <c r="I149" s="4"/>
      <c r="J149" s="4"/>
      <c r="K149" s="4"/>
      <c r="L149" s="63"/>
      <c r="M149" s="91">
        <f t="shared" si="6"/>
        <v>0</v>
      </c>
    </row>
    <row r="150" spans="1:13" ht="13.5" thickBot="1">
      <c r="A150" s="123">
        <v>23</v>
      </c>
      <c r="B150" s="86" t="s">
        <v>24</v>
      </c>
      <c r="C150" s="21"/>
      <c r="D150" s="5"/>
      <c r="E150" s="5"/>
      <c r="F150" s="5"/>
      <c r="G150" s="5"/>
      <c r="H150" s="5"/>
      <c r="I150" s="5"/>
      <c r="J150" s="5"/>
      <c r="K150" s="5"/>
      <c r="L150" s="89"/>
      <c r="M150" s="91">
        <f t="shared" si="6"/>
        <v>0</v>
      </c>
    </row>
    <row r="151" spans="1:13" ht="13.5" thickBot="1">
      <c r="A151" s="45">
        <v>24</v>
      </c>
      <c r="B151" s="47" t="s">
        <v>25</v>
      </c>
      <c r="C151" s="20"/>
      <c r="D151" s="4"/>
      <c r="E151" s="4"/>
      <c r="F151" s="4"/>
      <c r="G151" s="4"/>
      <c r="H151" s="4"/>
      <c r="I151" s="4"/>
      <c r="J151" s="4"/>
      <c r="K151" s="4"/>
      <c r="L151" s="63"/>
      <c r="M151" s="91">
        <f t="shared" si="6"/>
        <v>0</v>
      </c>
    </row>
    <row r="152" spans="1:13" ht="13.5" thickBot="1">
      <c r="A152" s="45">
        <v>25</v>
      </c>
      <c r="B152" s="47" t="s">
        <v>26</v>
      </c>
      <c r="C152" s="20"/>
      <c r="D152" s="4"/>
      <c r="E152" s="4"/>
      <c r="F152" s="4"/>
      <c r="G152" s="4"/>
      <c r="H152" s="4"/>
      <c r="I152" s="4"/>
      <c r="J152" s="4"/>
      <c r="K152" s="4"/>
      <c r="L152" s="63"/>
      <c r="M152" s="91">
        <f t="shared" si="6"/>
        <v>0</v>
      </c>
    </row>
    <row r="153" spans="1:13" ht="13.5" thickBot="1">
      <c r="A153" s="46">
        <v>26</v>
      </c>
      <c r="B153" s="65" t="s">
        <v>53</v>
      </c>
      <c r="C153" s="79"/>
      <c r="D153" s="77"/>
      <c r="E153" s="77"/>
      <c r="F153" s="77"/>
      <c r="G153" s="77"/>
      <c r="H153" s="77"/>
      <c r="I153" s="77"/>
      <c r="J153" s="77"/>
      <c r="K153" s="77"/>
      <c r="L153" s="96"/>
      <c r="M153" s="91">
        <f t="shared" si="6"/>
        <v>0</v>
      </c>
    </row>
    <row r="154" spans="1:13" ht="13.5" thickBot="1">
      <c r="A154" s="124">
        <v>27</v>
      </c>
      <c r="B154" s="50" t="s">
        <v>52</v>
      </c>
      <c r="C154" s="22"/>
      <c r="D154" s="6"/>
      <c r="E154" s="6"/>
      <c r="F154" s="6"/>
      <c r="G154" s="6"/>
      <c r="H154" s="6"/>
      <c r="I154" s="6"/>
      <c r="J154" s="6"/>
      <c r="K154" s="6"/>
      <c r="L154" s="90"/>
      <c r="M154" s="91">
        <f t="shared" si="6"/>
        <v>0</v>
      </c>
    </row>
    <row r="155" spans="1:13" ht="13.5" thickBot="1">
      <c r="A155" s="973" t="s">
        <v>55</v>
      </c>
      <c r="B155" s="974"/>
      <c r="C155" s="61">
        <f aca="true" t="shared" si="7" ref="C155:M155">SUM(C128:C154)</f>
        <v>0</v>
      </c>
      <c r="D155" s="61">
        <f t="shared" si="7"/>
        <v>0</v>
      </c>
      <c r="E155" s="61">
        <f t="shared" si="7"/>
        <v>0</v>
      </c>
      <c r="F155" s="61">
        <f t="shared" si="7"/>
        <v>0</v>
      </c>
      <c r="G155" s="61">
        <f t="shared" si="7"/>
        <v>0</v>
      </c>
      <c r="H155" s="61">
        <f t="shared" si="7"/>
        <v>0</v>
      </c>
      <c r="I155" s="61">
        <f t="shared" si="7"/>
        <v>0</v>
      </c>
      <c r="J155" s="61">
        <f t="shared" si="7"/>
        <v>0</v>
      </c>
      <c r="K155" s="61">
        <f t="shared" si="7"/>
        <v>0</v>
      </c>
      <c r="L155" s="61">
        <f t="shared" si="7"/>
        <v>0</v>
      </c>
      <c r="M155" s="61">
        <f t="shared" si="7"/>
        <v>0</v>
      </c>
    </row>
    <row r="156" ht="13.5" thickBot="1">
      <c r="M156" s="108">
        <f>SUM(C155:L155)</f>
        <v>0</v>
      </c>
    </row>
    <row r="159" spans="1:13" ht="32.25" customHeight="1">
      <c r="A159" s="963" t="s">
        <v>57</v>
      </c>
      <c r="B159" s="963"/>
      <c r="C159" s="963"/>
      <c r="D159" s="963"/>
      <c r="E159" s="963"/>
      <c r="F159" s="963"/>
      <c r="G159" s="963"/>
      <c r="H159" s="963"/>
      <c r="I159" s="963"/>
      <c r="J159" s="963"/>
      <c r="K159" s="963"/>
      <c r="L159" s="963"/>
      <c r="M159" s="963"/>
    </row>
    <row r="160" spans="1:13" ht="20.25" thickBot="1">
      <c r="A160" s="966" t="s">
        <v>44</v>
      </c>
      <c r="B160" s="966"/>
      <c r="C160" s="9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28.5" customHeight="1" thickBot="1">
      <c r="A161" s="947" t="s">
        <v>57</v>
      </c>
      <c r="B161" s="947"/>
      <c r="C161" s="947"/>
      <c r="D161" s="947"/>
      <c r="E161" s="947"/>
      <c r="F161" s="947"/>
      <c r="G161" s="947"/>
      <c r="H161" s="947"/>
      <c r="I161" s="947"/>
      <c r="J161" s="947"/>
      <c r="K161" s="947"/>
      <c r="L161" s="947"/>
      <c r="M161" s="947"/>
    </row>
    <row r="162" spans="1:13" ht="20.25" thickBot="1">
      <c r="A162" s="983" t="s">
        <v>64</v>
      </c>
      <c r="B162" s="983"/>
      <c r="C162" s="9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.75" thickBot="1">
      <c r="A163" s="7" t="s">
        <v>42</v>
      </c>
      <c r="B163" s="8"/>
      <c r="C163" s="10"/>
      <c r="D163" s="2"/>
      <c r="E163" s="2"/>
      <c r="F163" s="3"/>
      <c r="G163" s="1"/>
      <c r="H163" s="1"/>
      <c r="I163" s="1"/>
      <c r="J163" s="2"/>
      <c r="K163" s="2"/>
      <c r="L163" s="3"/>
      <c r="M163" s="3"/>
    </row>
    <row r="164" spans="1:13" ht="16.5" thickBot="1">
      <c r="A164" s="967" t="s">
        <v>45</v>
      </c>
      <c r="B164" s="968"/>
      <c r="C164" s="984" t="s">
        <v>126</v>
      </c>
      <c r="D164" s="984"/>
      <c r="E164" s="984"/>
      <c r="F164" s="3"/>
      <c r="G164" s="1"/>
      <c r="H164" s="1"/>
      <c r="I164" s="1"/>
      <c r="J164" s="2"/>
      <c r="K164" s="2"/>
      <c r="L164" s="3"/>
      <c r="M164" s="3"/>
    </row>
    <row r="165" spans="1:13" ht="26.25" customHeight="1">
      <c r="A165" s="904" t="s">
        <v>0</v>
      </c>
      <c r="B165" s="904" t="s">
        <v>1</v>
      </c>
      <c r="C165" s="985" t="s">
        <v>27</v>
      </c>
      <c r="D165" s="988" t="s">
        <v>29</v>
      </c>
      <c r="E165" s="988" t="s">
        <v>28</v>
      </c>
      <c r="F165" s="988"/>
      <c r="G165" s="988" t="s">
        <v>35</v>
      </c>
      <c r="H165" s="988"/>
      <c r="I165" s="988"/>
      <c r="J165" s="988" t="s">
        <v>36</v>
      </c>
      <c r="K165" s="988" t="s">
        <v>37</v>
      </c>
      <c r="L165" s="991" t="s">
        <v>38</v>
      </c>
      <c r="M165" s="904" t="s">
        <v>39</v>
      </c>
    </row>
    <row r="166" spans="1:13" ht="12.75">
      <c r="A166" s="905"/>
      <c r="B166" s="905"/>
      <c r="C166" s="986"/>
      <c r="D166" s="989"/>
      <c r="E166" s="989"/>
      <c r="F166" s="989"/>
      <c r="G166" s="989"/>
      <c r="H166" s="989"/>
      <c r="I166" s="989"/>
      <c r="J166" s="989"/>
      <c r="K166" s="989"/>
      <c r="L166" s="992"/>
      <c r="M166" s="905"/>
    </row>
    <row r="167" spans="1:13" ht="12.75">
      <c r="A167" s="905"/>
      <c r="B167" s="905"/>
      <c r="C167" s="986"/>
      <c r="D167" s="989"/>
      <c r="E167" s="989" t="s">
        <v>30</v>
      </c>
      <c r="F167" s="989" t="s">
        <v>31</v>
      </c>
      <c r="G167" s="994" t="s">
        <v>32</v>
      </c>
      <c r="H167" s="994" t="s">
        <v>33</v>
      </c>
      <c r="I167" s="994" t="s">
        <v>34</v>
      </c>
      <c r="J167" s="989"/>
      <c r="K167" s="989"/>
      <c r="L167" s="992"/>
      <c r="M167" s="905"/>
    </row>
    <row r="168" spans="1:13" ht="12.75">
      <c r="A168" s="905"/>
      <c r="B168" s="905"/>
      <c r="C168" s="986"/>
      <c r="D168" s="989"/>
      <c r="E168" s="989"/>
      <c r="F168" s="989"/>
      <c r="G168" s="994"/>
      <c r="H168" s="994"/>
      <c r="I168" s="994"/>
      <c r="J168" s="989"/>
      <c r="K168" s="989"/>
      <c r="L168" s="992"/>
      <c r="M168" s="905"/>
    </row>
    <row r="169" spans="1:13" ht="13.5" thickBot="1">
      <c r="A169" s="906"/>
      <c r="B169" s="906"/>
      <c r="C169" s="987"/>
      <c r="D169" s="990"/>
      <c r="E169" s="990"/>
      <c r="F169" s="990"/>
      <c r="G169" s="995"/>
      <c r="H169" s="995"/>
      <c r="I169" s="995"/>
      <c r="J169" s="990"/>
      <c r="K169" s="990"/>
      <c r="L169" s="993"/>
      <c r="M169" s="906"/>
    </row>
    <row r="170" spans="1:14" ht="12.75">
      <c r="A170" s="192">
        <v>1</v>
      </c>
      <c r="B170" s="222" t="s">
        <v>2</v>
      </c>
      <c r="C170" s="753">
        <v>13</v>
      </c>
      <c r="D170" s="173">
        <v>39</v>
      </c>
      <c r="E170" s="173">
        <v>5</v>
      </c>
      <c r="F170" s="173">
        <v>2</v>
      </c>
      <c r="G170" s="173">
        <v>8</v>
      </c>
      <c r="H170" s="173">
        <v>0</v>
      </c>
      <c r="I170" s="173">
        <v>78</v>
      </c>
      <c r="J170" s="173">
        <v>10</v>
      </c>
      <c r="K170" s="173">
        <v>0</v>
      </c>
      <c r="L170" s="754">
        <v>0</v>
      </c>
      <c r="M170" s="584">
        <v>155</v>
      </c>
      <c r="N170" s="176" t="s">
        <v>60</v>
      </c>
    </row>
    <row r="171" spans="1:14" ht="12.75">
      <c r="A171" s="45"/>
      <c r="B171" s="47"/>
      <c r="C171" s="755">
        <v>12</v>
      </c>
      <c r="D171" s="174">
        <v>40</v>
      </c>
      <c r="E171" s="174">
        <v>5</v>
      </c>
      <c r="F171" s="174">
        <v>2</v>
      </c>
      <c r="G171" s="174">
        <v>8</v>
      </c>
      <c r="H171" s="174">
        <v>0</v>
      </c>
      <c r="I171" s="174">
        <v>78</v>
      </c>
      <c r="J171" s="174">
        <v>10</v>
      </c>
      <c r="K171" s="174">
        <v>0</v>
      </c>
      <c r="L171" s="756">
        <v>0</v>
      </c>
      <c r="M171" s="591">
        <v>155</v>
      </c>
      <c r="N171" s="177" t="s">
        <v>61</v>
      </c>
    </row>
    <row r="172" spans="1:14" ht="13.5" thickBot="1">
      <c r="A172" s="193"/>
      <c r="B172" s="242"/>
      <c r="C172" s="757">
        <f>C171/C170</f>
        <v>0.9230769230769231</v>
      </c>
      <c r="D172" s="223">
        <f>D170/D171</f>
        <v>0.975</v>
      </c>
      <c r="E172" s="223">
        <f>E170/E171</f>
        <v>1</v>
      </c>
      <c r="F172" s="223">
        <f>F170/F171</f>
        <v>1</v>
      </c>
      <c r="G172" s="223">
        <f>G171/G170</f>
        <v>1</v>
      </c>
      <c r="H172" s="223">
        <v>1</v>
      </c>
      <c r="I172" s="223">
        <f>I170/I171</f>
        <v>1</v>
      </c>
      <c r="J172" s="223">
        <f>J171/J170</f>
        <v>1</v>
      </c>
      <c r="K172" s="223">
        <v>1</v>
      </c>
      <c r="L172" s="758">
        <v>1</v>
      </c>
      <c r="M172" s="400">
        <f>M170/M171</f>
        <v>1</v>
      </c>
      <c r="N172" s="178" t="s">
        <v>62</v>
      </c>
    </row>
    <row r="173" spans="1:14" ht="12.75">
      <c r="A173" s="194">
        <v>2</v>
      </c>
      <c r="B173" s="240" t="s">
        <v>3</v>
      </c>
      <c r="C173" s="759">
        <v>22</v>
      </c>
      <c r="D173" s="203">
        <v>26</v>
      </c>
      <c r="E173" s="203">
        <v>4</v>
      </c>
      <c r="F173" s="203">
        <v>6</v>
      </c>
      <c r="G173" s="203">
        <v>3</v>
      </c>
      <c r="H173" s="203">
        <v>0</v>
      </c>
      <c r="I173" s="203">
        <v>108</v>
      </c>
      <c r="J173" s="203">
        <v>2</v>
      </c>
      <c r="K173" s="203">
        <v>0</v>
      </c>
      <c r="L173" s="760">
        <v>0</v>
      </c>
      <c r="M173" s="586">
        <v>171</v>
      </c>
      <c r="N173" s="176" t="s">
        <v>60</v>
      </c>
    </row>
    <row r="174" spans="1:14" ht="12.75">
      <c r="A174" s="45"/>
      <c r="B174" s="47"/>
      <c r="C174" s="755">
        <v>23</v>
      </c>
      <c r="D174" s="174">
        <v>25</v>
      </c>
      <c r="E174" s="174">
        <v>4</v>
      </c>
      <c r="F174" s="174">
        <v>6</v>
      </c>
      <c r="G174" s="174">
        <v>3</v>
      </c>
      <c r="H174" s="174">
        <v>0</v>
      </c>
      <c r="I174" s="174">
        <v>108</v>
      </c>
      <c r="J174" s="174">
        <v>2</v>
      </c>
      <c r="K174" s="174">
        <v>0</v>
      </c>
      <c r="L174" s="756">
        <v>0</v>
      </c>
      <c r="M174" s="591">
        <v>171</v>
      </c>
      <c r="N174" s="177" t="s">
        <v>61</v>
      </c>
    </row>
    <row r="175" spans="1:14" ht="13.5" thickBot="1">
      <c r="A175" s="188"/>
      <c r="B175" s="48"/>
      <c r="C175" s="761">
        <f>C173/C174</f>
        <v>0.9565217391304348</v>
      </c>
      <c r="D175" s="224">
        <f>D174/D173</f>
        <v>0.9615384615384616</v>
      </c>
      <c r="E175" s="224">
        <f>E174/E173</f>
        <v>1</v>
      </c>
      <c r="F175" s="224">
        <f>F174/F173</f>
        <v>1</v>
      </c>
      <c r="G175" s="224">
        <v>1</v>
      </c>
      <c r="H175" s="224">
        <v>1</v>
      </c>
      <c r="I175" s="224">
        <f>I174/I173</f>
        <v>1</v>
      </c>
      <c r="J175" s="224">
        <v>1</v>
      </c>
      <c r="K175" s="224">
        <v>1</v>
      </c>
      <c r="L175" s="762">
        <v>1</v>
      </c>
      <c r="M175" s="409">
        <f>M174/M173</f>
        <v>1</v>
      </c>
      <c r="N175" s="178" t="s">
        <v>62</v>
      </c>
    </row>
    <row r="176" spans="1:14" ht="12.75">
      <c r="A176" s="192">
        <v>3</v>
      </c>
      <c r="B176" s="222" t="s">
        <v>4</v>
      </c>
      <c r="C176" s="753">
        <v>36</v>
      </c>
      <c r="D176" s="173">
        <v>25</v>
      </c>
      <c r="E176" s="173">
        <v>5</v>
      </c>
      <c r="F176" s="173">
        <v>19</v>
      </c>
      <c r="G176" s="173">
        <v>20</v>
      </c>
      <c r="H176" s="173">
        <v>3</v>
      </c>
      <c r="I176" s="173">
        <v>195</v>
      </c>
      <c r="J176" s="173">
        <v>8</v>
      </c>
      <c r="K176" s="173">
        <v>0</v>
      </c>
      <c r="L176" s="754">
        <v>0</v>
      </c>
      <c r="M176" s="584">
        <v>311</v>
      </c>
      <c r="N176" s="176" t="s">
        <v>60</v>
      </c>
    </row>
    <row r="177" spans="1:14" ht="12.75">
      <c r="A177" s="45"/>
      <c r="B177" s="47"/>
      <c r="C177" s="755">
        <v>37</v>
      </c>
      <c r="D177" s="174">
        <v>24</v>
      </c>
      <c r="E177" s="174">
        <v>5</v>
      </c>
      <c r="F177" s="174">
        <v>19</v>
      </c>
      <c r="G177" s="174">
        <v>21</v>
      </c>
      <c r="H177" s="174">
        <v>3</v>
      </c>
      <c r="I177" s="174">
        <v>196</v>
      </c>
      <c r="J177" s="174">
        <v>8</v>
      </c>
      <c r="K177" s="174">
        <v>0</v>
      </c>
      <c r="L177" s="756">
        <v>0</v>
      </c>
      <c r="M177" s="591">
        <v>313</v>
      </c>
      <c r="N177" s="177" t="s">
        <v>61</v>
      </c>
    </row>
    <row r="178" spans="1:14" ht="13.5" thickBot="1">
      <c r="A178" s="193"/>
      <c r="B178" s="242"/>
      <c r="C178" s="757">
        <f>C176/C177</f>
        <v>0.972972972972973</v>
      </c>
      <c r="D178" s="223">
        <f>D177/D176</f>
        <v>0.96</v>
      </c>
      <c r="E178" s="223">
        <f>E177/E176</f>
        <v>1</v>
      </c>
      <c r="F178" s="223">
        <f>F176/F177</f>
        <v>1</v>
      </c>
      <c r="G178" s="223">
        <f>G176/G177</f>
        <v>0.9523809523809523</v>
      </c>
      <c r="H178" s="223">
        <v>1</v>
      </c>
      <c r="I178" s="223">
        <f>I176/I177</f>
        <v>0.9948979591836735</v>
      </c>
      <c r="J178" s="223">
        <f>J176/J177</f>
        <v>1</v>
      </c>
      <c r="K178" s="223">
        <v>1</v>
      </c>
      <c r="L178" s="758">
        <v>1</v>
      </c>
      <c r="M178" s="400">
        <f>M176/M177</f>
        <v>0.9936102236421726</v>
      </c>
      <c r="N178" s="178" t="s">
        <v>62</v>
      </c>
    </row>
    <row r="179" spans="1:14" ht="12.75">
      <c r="A179" s="194">
        <v>4</v>
      </c>
      <c r="B179" s="240" t="s">
        <v>5</v>
      </c>
      <c r="C179" s="759">
        <v>32</v>
      </c>
      <c r="D179" s="203">
        <v>9</v>
      </c>
      <c r="E179" s="203">
        <v>3</v>
      </c>
      <c r="F179" s="203">
        <v>9</v>
      </c>
      <c r="G179" s="203">
        <v>12</v>
      </c>
      <c r="H179" s="203">
        <v>1</v>
      </c>
      <c r="I179" s="203">
        <v>97</v>
      </c>
      <c r="J179" s="203">
        <v>8</v>
      </c>
      <c r="K179" s="203">
        <v>0</v>
      </c>
      <c r="L179" s="760">
        <v>0</v>
      </c>
      <c r="M179" s="586">
        <v>171</v>
      </c>
      <c r="N179" s="176" t="s">
        <v>60</v>
      </c>
    </row>
    <row r="180" spans="1:14" ht="12.75">
      <c r="A180" s="45"/>
      <c r="B180" s="47"/>
      <c r="C180" s="755">
        <v>32</v>
      </c>
      <c r="D180" s="174">
        <v>9</v>
      </c>
      <c r="E180" s="174">
        <v>3</v>
      </c>
      <c r="F180" s="174">
        <v>9</v>
      </c>
      <c r="G180" s="174">
        <v>12</v>
      </c>
      <c r="H180" s="174">
        <v>1</v>
      </c>
      <c r="I180" s="174">
        <v>97</v>
      </c>
      <c r="J180" s="174">
        <v>8</v>
      </c>
      <c r="K180" s="174">
        <v>0</v>
      </c>
      <c r="L180" s="756">
        <v>0</v>
      </c>
      <c r="M180" s="591">
        <v>171</v>
      </c>
      <c r="N180" s="177" t="s">
        <v>61</v>
      </c>
    </row>
    <row r="181" spans="1:14" ht="13.5" thickBot="1">
      <c r="A181" s="188"/>
      <c r="B181" s="48"/>
      <c r="C181" s="761">
        <f>C180/C179</f>
        <v>1</v>
      </c>
      <c r="D181" s="224">
        <f>D179/D180</f>
        <v>1</v>
      </c>
      <c r="E181" s="224">
        <v>1</v>
      </c>
      <c r="F181" s="224">
        <f>F180/F179</f>
        <v>1</v>
      </c>
      <c r="G181" s="224">
        <f>G179/G180</f>
        <v>1</v>
      </c>
      <c r="H181" s="224">
        <v>1</v>
      </c>
      <c r="I181" s="224">
        <f>I179/I180</f>
        <v>1</v>
      </c>
      <c r="J181" s="224">
        <f>J180/J179</f>
        <v>1</v>
      </c>
      <c r="K181" s="224">
        <v>1</v>
      </c>
      <c r="L181" s="762">
        <v>1</v>
      </c>
      <c r="M181" s="409">
        <f>M180/M179</f>
        <v>1</v>
      </c>
      <c r="N181" s="178" t="s">
        <v>62</v>
      </c>
    </row>
    <row r="182" spans="1:14" ht="12.75">
      <c r="A182" s="192">
        <v>5</v>
      </c>
      <c r="B182" s="222" t="s">
        <v>6</v>
      </c>
      <c r="C182" s="753">
        <v>34</v>
      </c>
      <c r="D182" s="173">
        <v>12</v>
      </c>
      <c r="E182" s="173">
        <v>1</v>
      </c>
      <c r="F182" s="173">
        <v>7</v>
      </c>
      <c r="G182" s="173">
        <v>13</v>
      </c>
      <c r="H182" s="173">
        <v>0</v>
      </c>
      <c r="I182" s="173">
        <v>73</v>
      </c>
      <c r="J182" s="173">
        <v>9</v>
      </c>
      <c r="K182" s="173">
        <v>0</v>
      </c>
      <c r="L182" s="754">
        <v>0</v>
      </c>
      <c r="M182" s="584">
        <v>149</v>
      </c>
      <c r="N182" s="176" t="s">
        <v>60</v>
      </c>
    </row>
    <row r="183" spans="1:14" ht="12.75">
      <c r="A183" s="45"/>
      <c r="B183" s="47"/>
      <c r="C183" s="755">
        <v>35</v>
      </c>
      <c r="D183" s="174">
        <v>12</v>
      </c>
      <c r="E183" s="174">
        <v>1</v>
      </c>
      <c r="F183" s="174">
        <v>7</v>
      </c>
      <c r="G183" s="174">
        <v>13</v>
      </c>
      <c r="H183" s="174">
        <v>0</v>
      </c>
      <c r="I183" s="174">
        <v>73</v>
      </c>
      <c r="J183" s="174">
        <v>9</v>
      </c>
      <c r="K183" s="174">
        <v>0</v>
      </c>
      <c r="L183" s="756">
        <v>0</v>
      </c>
      <c r="M183" s="591">
        <v>150</v>
      </c>
      <c r="N183" s="177" t="s">
        <v>61</v>
      </c>
    </row>
    <row r="184" spans="1:14" ht="13.5" thickBot="1">
      <c r="A184" s="193"/>
      <c r="B184" s="242"/>
      <c r="C184" s="757">
        <f>C182/C183</f>
        <v>0.9714285714285714</v>
      </c>
      <c r="D184" s="223">
        <f>D183/D182</f>
        <v>1</v>
      </c>
      <c r="E184" s="223">
        <v>1</v>
      </c>
      <c r="F184" s="223">
        <f>F183/F182</f>
        <v>1</v>
      </c>
      <c r="G184" s="223">
        <f>G183/G182</f>
        <v>1</v>
      </c>
      <c r="H184" s="223">
        <v>1</v>
      </c>
      <c r="I184" s="223">
        <f>I183/I182</f>
        <v>1</v>
      </c>
      <c r="J184" s="223">
        <f>J183/J182</f>
        <v>1</v>
      </c>
      <c r="K184" s="223">
        <v>1</v>
      </c>
      <c r="L184" s="758">
        <v>1</v>
      </c>
      <c r="M184" s="400">
        <f>M182/M183</f>
        <v>0.9933333333333333</v>
      </c>
      <c r="N184" s="178" t="s">
        <v>62</v>
      </c>
    </row>
    <row r="185" spans="1:14" ht="12.75">
      <c r="A185" s="194">
        <v>6</v>
      </c>
      <c r="B185" s="240" t="s">
        <v>7</v>
      </c>
      <c r="C185" s="759">
        <v>20</v>
      </c>
      <c r="D185" s="203">
        <v>0</v>
      </c>
      <c r="E185" s="203">
        <v>0</v>
      </c>
      <c r="F185" s="203">
        <v>3</v>
      </c>
      <c r="G185" s="203">
        <v>7</v>
      </c>
      <c r="H185" s="203">
        <v>1</v>
      </c>
      <c r="I185" s="203">
        <v>61</v>
      </c>
      <c r="J185" s="203">
        <v>7</v>
      </c>
      <c r="K185" s="203">
        <v>0</v>
      </c>
      <c r="L185" s="760">
        <v>0</v>
      </c>
      <c r="M185" s="586">
        <v>99</v>
      </c>
      <c r="N185" s="176" t="s">
        <v>60</v>
      </c>
    </row>
    <row r="186" spans="1:14" ht="12.75">
      <c r="A186" s="45"/>
      <c r="B186" s="47"/>
      <c r="C186" s="755">
        <v>20</v>
      </c>
      <c r="D186" s="174">
        <v>0</v>
      </c>
      <c r="E186" s="174">
        <v>0</v>
      </c>
      <c r="F186" s="174">
        <v>3</v>
      </c>
      <c r="G186" s="174">
        <v>7</v>
      </c>
      <c r="H186" s="174">
        <v>1</v>
      </c>
      <c r="I186" s="174">
        <v>61</v>
      </c>
      <c r="J186" s="174">
        <v>7</v>
      </c>
      <c r="K186" s="174">
        <v>0</v>
      </c>
      <c r="L186" s="756">
        <v>0</v>
      </c>
      <c r="M186" s="591">
        <v>99</v>
      </c>
      <c r="N186" s="177" t="s">
        <v>61</v>
      </c>
    </row>
    <row r="187" spans="1:14" ht="13.5" thickBot="1">
      <c r="A187" s="188"/>
      <c r="B187" s="48"/>
      <c r="C187" s="761">
        <f>C185/C186</f>
        <v>1</v>
      </c>
      <c r="D187" s="224">
        <v>1</v>
      </c>
      <c r="E187" s="224" t="e">
        <f>E185/E186</f>
        <v>#DIV/0!</v>
      </c>
      <c r="F187" s="224">
        <v>1</v>
      </c>
      <c r="G187" s="224">
        <f>G186/G185</f>
        <v>1</v>
      </c>
      <c r="H187" s="224">
        <v>1</v>
      </c>
      <c r="I187" s="224">
        <f>I185/I186</f>
        <v>1</v>
      </c>
      <c r="J187" s="224">
        <f>J185/J186</f>
        <v>1</v>
      </c>
      <c r="K187" s="224">
        <v>1</v>
      </c>
      <c r="L187" s="762">
        <v>1</v>
      </c>
      <c r="M187" s="409">
        <f>M185/M186</f>
        <v>1</v>
      </c>
      <c r="N187" s="178" t="s">
        <v>62</v>
      </c>
    </row>
    <row r="188" spans="1:14" ht="12.75">
      <c r="A188" s="192">
        <v>7</v>
      </c>
      <c r="B188" s="222" t="s">
        <v>8</v>
      </c>
      <c r="C188" s="753">
        <v>10</v>
      </c>
      <c r="D188" s="173">
        <v>20</v>
      </c>
      <c r="E188" s="173">
        <v>3</v>
      </c>
      <c r="F188" s="173">
        <v>4</v>
      </c>
      <c r="G188" s="173">
        <v>10</v>
      </c>
      <c r="H188" s="173">
        <v>1</v>
      </c>
      <c r="I188" s="173">
        <v>131</v>
      </c>
      <c r="J188" s="173">
        <v>3</v>
      </c>
      <c r="K188" s="173">
        <v>1</v>
      </c>
      <c r="L188" s="754">
        <v>0</v>
      </c>
      <c r="M188" s="584">
        <v>183</v>
      </c>
      <c r="N188" s="176" t="s">
        <v>60</v>
      </c>
    </row>
    <row r="189" spans="1:14" ht="12.75">
      <c r="A189" s="45"/>
      <c r="B189" s="47"/>
      <c r="C189" s="755">
        <v>10</v>
      </c>
      <c r="D189" s="174">
        <v>20</v>
      </c>
      <c r="E189" s="174">
        <v>3</v>
      </c>
      <c r="F189" s="174">
        <v>4</v>
      </c>
      <c r="G189" s="174">
        <v>10</v>
      </c>
      <c r="H189" s="174">
        <v>1</v>
      </c>
      <c r="I189" s="174">
        <v>131</v>
      </c>
      <c r="J189" s="174">
        <v>3</v>
      </c>
      <c r="K189" s="174">
        <v>1</v>
      </c>
      <c r="L189" s="756">
        <v>0</v>
      </c>
      <c r="M189" s="591">
        <v>183</v>
      </c>
      <c r="N189" s="177" t="s">
        <v>61</v>
      </c>
    </row>
    <row r="190" spans="1:14" ht="13.5" thickBot="1">
      <c r="A190" s="193"/>
      <c r="B190" s="242"/>
      <c r="C190" s="757">
        <f>C188/C189</f>
        <v>1</v>
      </c>
      <c r="D190" s="223">
        <f>D188/D189</f>
        <v>1</v>
      </c>
      <c r="E190" s="223">
        <f>E189/E188</f>
        <v>1</v>
      </c>
      <c r="F190" s="223">
        <v>1</v>
      </c>
      <c r="G190" s="223">
        <f>G188/G189</f>
        <v>1</v>
      </c>
      <c r="H190" s="223">
        <f>H188/H189</f>
        <v>1</v>
      </c>
      <c r="I190" s="223">
        <f>I189/I188</f>
        <v>1</v>
      </c>
      <c r="J190" s="223">
        <f>J188/J189</f>
        <v>1</v>
      </c>
      <c r="K190" s="223">
        <f>K189/K188</f>
        <v>1</v>
      </c>
      <c r="L190" s="758" t="e">
        <f>L188/L189</f>
        <v>#DIV/0!</v>
      </c>
      <c r="M190" s="400">
        <f>M189/M188</f>
        <v>1</v>
      </c>
      <c r="N190" s="178" t="s">
        <v>62</v>
      </c>
    </row>
    <row r="191" spans="1:14" ht="12.75">
      <c r="A191" s="194">
        <v>8</v>
      </c>
      <c r="B191" s="240" t="s">
        <v>9</v>
      </c>
      <c r="C191" s="759">
        <v>42</v>
      </c>
      <c r="D191" s="203">
        <v>4</v>
      </c>
      <c r="E191" s="203">
        <v>4</v>
      </c>
      <c r="F191" s="203">
        <v>2</v>
      </c>
      <c r="G191" s="203">
        <v>7</v>
      </c>
      <c r="H191" s="203">
        <v>9</v>
      </c>
      <c r="I191" s="203">
        <v>57</v>
      </c>
      <c r="J191" s="203">
        <v>12</v>
      </c>
      <c r="K191" s="203">
        <v>0</v>
      </c>
      <c r="L191" s="760">
        <v>0</v>
      </c>
      <c r="M191" s="586">
        <v>137</v>
      </c>
      <c r="N191" s="176" t="s">
        <v>60</v>
      </c>
    </row>
    <row r="192" spans="1:14" ht="12.75">
      <c r="A192" s="45"/>
      <c r="B192" s="47"/>
      <c r="C192" s="755">
        <v>42</v>
      </c>
      <c r="D192" s="174">
        <v>4</v>
      </c>
      <c r="E192" s="174">
        <v>4</v>
      </c>
      <c r="F192" s="174">
        <v>2</v>
      </c>
      <c r="G192" s="174">
        <v>7</v>
      </c>
      <c r="H192" s="174">
        <v>9</v>
      </c>
      <c r="I192" s="174">
        <v>57</v>
      </c>
      <c r="J192" s="174">
        <v>12</v>
      </c>
      <c r="K192" s="174">
        <v>0</v>
      </c>
      <c r="L192" s="756">
        <v>0</v>
      </c>
      <c r="M192" s="591">
        <v>137</v>
      </c>
      <c r="N192" s="177" t="s">
        <v>61</v>
      </c>
    </row>
    <row r="193" spans="1:14" ht="13.5" thickBot="1">
      <c r="A193" s="188"/>
      <c r="B193" s="48"/>
      <c r="C193" s="761">
        <f>C192/C191</f>
        <v>1</v>
      </c>
      <c r="D193" s="224">
        <v>1</v>
      </c>
      <c r="E193" s="224">
        <v>1</v>
      </c>
      <c r="F193" s="224">
        <f>F192/F191</f>
        <v>1</v>
      </c>
      <c r="G193" s="224">
        <f>G192/G191</f>
        <v>1</v>
      </c>
      <c r="H193" s="224">
        <f>H191/H192</f>
        <v>1</v>
      </c>
      <c r="I193" s="224">
        <f>I191/I192</f>
        <v>1</v>
      </c>
      <c r="J193" s="224">
        <f>J192/J191</f>
        <v>1</v>
      </c>
      <c r="K193" s="224">
        <v>1</v>
      </c>
      <c r="L193" s="762">
        <v>1</v>
      </c>
      <c r="M193" s="409">
        <f>M192/M191</f>
        <v>1</v>
      </c>
      <c r="N193" s="178" t="s">
        <v>62</v>
      </c>
    </row>
    <row r="194" spans="1:14" ht="12.75">
      <c r="A194" s="192">
        <v>9</v>
      </c>
      <c r="B194" s="222" t="s">
        <v>10</v>
      </c>
      <c r="C194" s="753">
        <v>17</v>
      </c>
      <c r="D194" s="173">
        <v>16</v>
      </c>
      <c r="E194" s="173">
        <v>5</v>
      </c>
      <c r="F194" s="173">
        <v>4</v>
      </c>
      <c r="G194" s="173">
        <v>5</v>
      </c>
      <c r="H194" s="173">
        <v>0</v>
      </c>
      <c r="I194" s="173">
        <v>67</v>
      </c>
      <c r="J194" s="173">
        <v>5</v>
      </c>
      <c r="K194" s="173">
        <v>1</v>
      </c>
      <c r="L194" s="754">
        <v>0</v>
      </c>
      <c r="M194" s="584">
        <v>120</v>
      </c>
      <c r="N194" s="176" t="s">
        <v>60</v>
      </c>
    </row>
    <row r="195" spans="1:14" ht="12.75">
      <c r="A195" s="45"/>
      <c r="B195" s="47"/>
      <c r="C195" s="755">
        <v>16</v>
      </c>
      <c r="D195" s="174">
        <v>15</v>
      </c>
      <c r="E195" s="174">
        <v>5</v>
      </c>
      <c r="F195" s="174">
        <v>4</v>
      </c>
      <c r="G195" s="174">
        <v>4</v>
      </c>
      <c r="H195" s="174">
        <v>0</v>
      </c>
      <c r="I195" s="174">
        <v>70</v>
      </c>
      <c r="J195" s="174">
        <v>6</v>
      </c>
      <c r="K195" s="174">
        <v>0</v>
      </c>
      <c r="L195" s="756">
        <v>0</v>
      </c>
      <c r="M195" s="591">
        <v>120</v>
      </c>
      <c r="N195" s="177" t="s">
        <v>61</v>
      </c>
    </row>
    <row r="196" spans="1:14" ht="13.5" thickBot="1">
      <c r="A196" s="193"/>
      <c r="B196" s="242"/>
      <c r="C196" s="757">
        <f>C195/C194</f>
        <v>0.9411764705882353</v>
      </c>
      <c r="D196" s="223">
        <f>D195/D194</f>
        <v>0.9375</v>
      </c>
      <c r="E196" s="223">
        <f>E195/E194</f>
        <v>1</v>
      </c>
      <c r="F196" s="223">
        <v>1</v>
      </c>
      <c r="G196" s="223">
        <f>G195/G194</f>
        <v>0.8</v>
      </c>
      <c r="H196" s="223">
        <v>1</v>
      </c>
      <c r="I196" s="223">
        <f>I194/I195</f>
        <v>0.9571428571428572</v>
      </c>
      <c r="J196" s="223">
        <f>J194/J195</f>
        <v>0.8333333333333334</v>
      </c>
      <c r="K196" s="223">
        <v>0</v>
      </c>
      <c r="L196" s="758">
        <v>1</v>
      </c>
      <c r="M196" s="400">
        <f>M194/M195</f>
        <v>1</v>
      </c>
      <c r="N196" s="178" t="s">
        <v>62</v>
      </c>
    </row>
    <row r="197" spans="1:14" ht="12.75">
      <c r="A197" s="194">
        <v>10</v>
      </c>
      <c r="B197" s="240" t="s">
        <v>11</v>
      </c>
      <c r="C197" s="759">
        <v>4</v>
      </c>
      <c r="D197" s="203">
        <v>22</v>
      </c>
      <c r="E197" s="203">
        <v>0</v>
      </c>
      <c r="F197" s="203">
        <v>2</v>
      </c>
      <c r="G197" s="203">
        <v>3</v>
      </c>
      <c r="H197" s="203">
        <v>0</v>
      </c>
      <c r="I197" s="203">
        <v>57</v>
      </c>
      <c r="J197" s="203">
        <v>6</v>
      </c>
      <c r="K197" s="203">
        <v>0</v>
      </c>
      <c r="L197" s="760">
        <v>0</v>
      </c>
      <c r="M197" s="586">
        <v>94</v>
      </c>
      <c r="N197" s="176" t="s">
        <v>60</v>
      </c>
    </row>
    <row r="198" spans="1:14" ht="12.75">
      <c r="A198" s="45"/>
      <c r="B198" s="47"/>
      <c r="C198" s="755">
        <v>4</v>
      </c>
      <c r="D198" s="174">
        <v>21</v>
      </c>
      <c r="E198" s="174">
        <v>0</v>
      </c>
      <c r="F198" s="174">
        <v>2</v>
      </c>
      <c r="G198" s="174">
        <v>3</v>
      </c>
      <c r="H198" s="174">
        <v>0</v>
      </c>
      <c r="I198" s="174">
        <v>57</v>
      </c>
      <c r="J198" s="174">
        <v>6</v>
      </c>
      <c r="K198" s="174">
        <v>0</v>
      </c>
      <c r="L198" s="756">
        <v>0</v>
      </c>
      <c r="M198" s="591">
        <v>93</v>
      </c>
      <c r="N198" s="177" t="s">
        <v>61</v>
      </c>
    </row>
    <row r="199" spans="1:14" ht="13.5" thickBot="1">
      <c r="A199" s="188"/>
      <c r="B199" s="48"/>
      <c r="C199" s="761">
        <f>C198/C197</f>
        <v>1</v>
      </c>
      <c r="D199" s="224">
        <f>D198/D197</f>
        <v>0.9545454545454546</v>
      </c>
      <c r="E199" s="224">
        <v>1</v>
      </c>
      <c r="F199" s="224">
        <v>1</v>
      </c>
      <c r="G199" s="224">
        <f>G197/G198</f>
        <v>1</v>
      </c>
      <c r="H199" s="224" t="e">
        <f>H197/H198</f>
        <v>#DIV/0!</v>
      </c>
      <c r="I199" s="224">
        <f>I197/I198</f>
        <v>1</v>
      </c>
      <c r="J199" s="224">
        <f>J198/J197</f>
        <v>1</v>
      </c>
      <c r="K199" s="224">
        <v>1</v>
      </c>
      <c r="L199" s="762">
        <v>1</v>
      </c>
      <c r="M199" s="409">
        <f>M198/M197</f>
        <v>0.9893617021276596</v>
      </c>
      <c r="N199" s="178" t="s">
        <v>62</v>
      </c>
    </row>
    <row r="200" spans="1:14" ht="12.75">
      <c r="A200" s="192">
        <v>11</v>
      </c>
      <c r="B200" s="222" t="s">
        <v>12</v>
      </c>
      <c r="C200" s="753">
        <v>2</v>
      </c>
      <c r="D200" s="173">
        <v>14</v>
      </c>
      <c r="E200" s="173">
        <v>1</v>
      </c>
      <c r="F200" s="173">
        <v>0</v>
      </c>
      <c r="G200" s="173">
        <v>3</v>
      </c>
      <c r="H200" s="173">
        <v>1</v>
      </c>
      <c r="I200" s="173">
        <v>42</v>
      </c>
      <c r="J200" s="173">
        <v>3</v>
      </c>
      <c r="K200" s="173">
        <v>0</v>
      </c>
      <c r="L200" s="754">
        <v>0</v>
      </c>
      <c r="M200" s="584">
        <v>66</v>
      </c>
      <c r="N200" s="176" t="s">
        <v>60</v>
      </c>
    </row>
    <row r="201" spans="1:14" ht="12.75">
      <c r="A201" s="45"/>
      <c r="B201" s="47"/>
      <c r="C201" s="755">
        <v>2</v>
      </c>
      <c r="D201" s="174">
        <v>13</v>
      </c>
      <c r="E201" s="174">
        <v>1</v>
      </c>
      <c r="F201" s="174">
        <v>0</v>
      </c>
      <c r="G201" s="174">
        <v>3</v>
      </c>
      <c r="H201" s="174">
        <v>1</v>
      </c>
      <c r="I201" s="174">
        <v>42</v>
      </c>
      <c r="J201" s="174">
        <v>3</v>
      </c>
      <c r="K201" s="174">
        <v>1</v>
      </c>
      <c r="L201" s="756">
        <v>0</v>
      </c>
      <c r="M201" s="591">
        <v>66</v>
      </c>
      <c r="N201" s="177" t="s">
        <v>61</v>
      </c>
    </row>
    <row r="202" spans="1:14" ht="13.5" thickBot="1">
      <c r="A202" s="193"/>
      <c r="B202" s="242"/>
      <c r="C202" s="757">
        <v>1</v>
      </c>
      <c r="D202" s="223">
        <f>D201/D200</f>
        <v>0.9285714285714286</v>
      </c>
      <c r="E202" s="223">
        <f>E201/E200</f>
        <v>1</v>
      </c>
      <c r="F202" s="223">
        <v>1</v>
      </c>
      <c r="G202" s="223">
        <f>G201/G200</f>
        <v>1</v>
      </c>
      <c r="H202" s="223">
        <v>1</v>
      </c>
      <c r="I202" s="223">
        <f>I200/I201</f>
        <v>1</v>
      </c>
      <c r="J202" s="223">
        <f>J201/J200</f>
        <v>1</v>
      </c>
      <c r="K202" s="223">
        <v>1</v>
      </c>
      <c r="L202" s="758" t="e">
        <f>L200/L201</f>
        <v>#DIV/0!</v>
      </c>
      <c r="M202" s="400">
        <f>M200/M201</f>
        <v>1</v>
      </c>
      <c r="N202" s="178" t="s">
        <v>62</v>
      </c>
    </row>
    <row r="203" spans="1:14" ht="12.75">
      <c r="A203" s="194">
        <v>12</v>
      </c>
      <c r="B203" s="240" t="s">
        <v>13</v>
      </c>
      <c r="C203" s="759">
        <v>58</v>
      </c>
      <c r="D203" s="203">
        <v>54</v>
      </c>
      <c r="E203" s="203">
        <v>14</v>
      </c>
      <c r="F203" s="203">
        <v>6</v>
      </c>
      <c r="G203" s="203">
        <v>17</v>
      </c>
      <c r="H203" s="203">
        <v>7</v>
      </c>
      <c r="I203" s="203">
        <v>119</v>
      </c>
      <c r="J203" s="203">
        <v>21</v>
      </c>
      <c r="K203" s="203">
        <v>0</v>
      </c>
      <c r="L203" s="760">
        <v>0</v>
      </c>
      <c r="M203" s="586">
        <v>296</v>
      </c>
      <c r="N203" s="176" t="s">
        <v>60</v>
      </c>
    </row>
    <row r="204" spans="1:14" ht="12.75">
      <c r="A204" s="45"/>
      <c r="B204" s="47"/>
      <c r="C204" s="755">
        <v>60</v>
      </c>
      <c r="D204" s="174">
        <v>55</v>
      </c>
      <c r="E204" s="174">
        <v>14</v>
      </c>
      <c r="F204" s="174">
        <v>6</v>
      </c>
      <c r="G204" s="174">
        <v>18</v>
      </c>
      <c r="H204" s="174">
        <v>7</v>
      </c>
      <c r="I204" s="174">
        <v>120</v>
      </c>
      <c r="J204" s="174">
        <v>20</v>
      </c>
      <c r="K204" s="174">
        <v>0</v>
      </c>
      <c r="L204" s="756">
        <v>0</v>
      </c>
      <c r="M204" s="591">
        <v>300</v>
      </c>
      <c r="N204" s="177" t="s">
        <v>61</v>
      </c>
    </row>
    <row r="205" spans="1:14" ht="13.5" thickBot="1">
      <c r="A205" s="188"/>
      <c r="B205" s="48"/>
      <c r="C205" s="761">
        <f>C203/C204</f>
        <v>0.9666666666666667</v>
      </c>
      <c r="D205" s="224">
        <f>D203/D204</f>
        <v>0.9818181818181818</v>
      </c>
      <c r="E205" s="224">
        <f>E204/E203</f>
        <v>1</v>
      </c>
      <c r="F205" s="224">
        <f>F203/F204</f>
        <v>1</v>
      </c>
      <c r="G205" s="224">
        <f>G203/G204</f>
        <v>0.9444444444444444</v>
      </c>
      <c r="H205" s="224">
        <v>1</v>
      </c>
      <c r="I205" s="224">
        <f>I203/I204</f>
        <v>0.9916666666666667</v>
      </c>
      <c r="J205" s="224">
        <f>J204/J203</f>
        <v>0.9523809523809523</v>
      </c>
      <c r="K205" s="224">
        <v>1</v>
      </c>
      <c r="L205" s="762">
        <v>1</v>
      </c>
      <c r="M205" s="409">
        <f>M203/M204</f>
        <v>0.9866666666666667</v>
      </c>
      <c r="N205" s="178" t="s">
        <v>62</v>
      </c>
    </row>
    <row r="206" spans="1:14" ht="12.75">
      <c r="A206" s="192">
        <v>13</v>
      </c>
      <c r="B206" s="222" t="s">
        <v>14</v>
      </c>
      <c r="C206" s="753">
        <v>18</v>
      </c>
      <c r="D206" s="173">
        <v>9</v>
      </c>
      <c r="E206" s="173">
        <v>1</v>
      </c>
      <c r="F206" s="173">
        <v>5</v>
      </c>
      <c r="G206" s="173">
        <v>4</v>
      </c>
      <c r="H206" s="173">
        <v>2</v>
      </c>
      <c r="I206" s="173">
        <v>87</v>
      </c>
      <c r="J206" s="173">
        <v>3</v>
      </c>
      <c r="K206" s="173">
        <v>0</v>
      </c>
      <c r="L206" s="754">
        <v>0</v>
      </c>
      <c r="M206" s="584">
        <v>129</v>
      </c>
      <c r="N206" s="176" t="s">
        <v>60</v>
      </c>
    </row>
    <row r="207" spans="1:14" ht="12.75">
      <c r="A207" s="45"/>
      <c r="B207" s="47"/>
      <c r="C207" s="755">
        <v>18</v>
      </c>
      <c r="D207" s="174">
        <v>9</v>
      </c>
      <c r="E207" s="174">
        <v>1</v>
      </c>
      <c r="F207" s="174">
        <v>5</v>
      </c>
      <c r="G207" s="174">
        <v>4</v>
      </c>
      <c r="H207" s="174">
        <v>1</v>
      </c>
      <c r="I207" s="174">
        <v>87</v>
      </c>
      <c r="J207" s="174">
        <v>3</v>
      </c>
      <c r="K207" s="174">
        <v>0</v>
      </c>
      <c r="L207" s="756">
        <v>0</v>
      </c>
      <c r="M207" s="591">
        <v>128</v>
      </c>
      <c r="N207" s="177" t="s">
        <v>61</v>
      </c>
    </row>
    <row r="208" spans="1:14" ht="13.5" thickBot="1">
      <c r="A208" s="193"/>
      <c r="B208" s="242"/>
      <c r="C208" s="757">
        <f>C206/C207</f>
        <v>1</v>
      </c>
      <c r="D208" s="223">
        <f>D206/D207</f>
        <v>1</v>
      </c>
      <c r="E208" s="223">
        <v>1</v>
      </c>
      <c r="F208" s="223">
        <f>F206/F207</f>
        <v>1</v>
      </c>
      <c r="G208" s="223">
        <f>G206/G207</f>
        <v>1</v>
      </c>
      <c r="H208" s="223">
        <f>H207/H206</f>
        <v>0.5</v>
      </c>
      <c r="I208" s="223">
        <f>I206/I207</f>
        <v>1</v>
      </c>
      <c r="J208" s="223">
        <f>J207/J206</f>
        <v>1</v>
      </c>
      <c r="K208" s="223">
        <v>1</v>
      </c>
      <c r="L208" s="758">
        <v>1</v>
      </c>
      <c r="M208" s="400">
        <f>M207/M206</f>
        <v>0.9922480620155039</v>
      </c>
      <c r="N208" s="178" t="s">
        <v>62</v>
      </c>
    </row>
    <row r="209" spans="1:14" ht="12.75">
      <c r="A209" s="194">
        <v>14</v>
      </c>
      <c r="B209" s="240" t="s">
        <v>15</v>
      </c>
      <c r="C209" s="759">
        <v>80</v>
      </c>
      <c r="D209" s="203">
        <v>0</v>
      </c>
      <c r="E209" s="203">
        <v>8</v>
      </c>
      <c r="F209" s="203">
        <v>16</v>
      </c>
      <c r="G209" s="203">
        <v>18</v>
      </c>
      <c r="H209" s="203">
        <v>0</v>
      </c>
      <c r="I209" s="203">
        <v>225</v>
      </c>
      <c r="J209" s="203">
        <v>23</v>
      </c>
      <c r="K209" s="203">
        <v>0</v>
      </c>
      <c r="L209" s="760">
        <v>0</v>
      </c>
      <c r="M209" s="586">
        <v>370</v>
      </c>
      <c r="N209" s="176" t="s">
        <v>60</v>
      </c>
    </row>
    <row r="210" spans="1:14" ht="12.75">
      <c r="A210" s="45"/>
      <c r="B210" s="47"/>
      <c r="C210" s="755">
        <v>80</v>
      </c>
      <c r="D210" s="174">
        <v>0</v>
      </c>
      <c r="E210" s="174">
        <v>8</v>
      </c>
      <c r="F210" s="174">
        <v>16</v>
      </c>
      <c r="G210" s="174">
        <v>18</v>
      </c>
      <c r="H210" s="174">
        <v>0</v>
      </c>
      <c r="I210" s="174">
        <v>225</v>
      </c>
      <c r="J210" s="174">
        <v>23</v>
      </c>
      <c r="K210" s="174">
        <v>0</v>
      </c>
      <c r="L210" s="756">
        <v>0</v>
      </c>
      <c r="M210" s="591">
        <v>370</v>
      </c>
      <c r="N210" s="177" t="s">
        <v>61</v>
      </c>
    </row>
    <row r="211" spans="1:14" ht="13.5" thickBot="1">
      <c r="A211" s="188"/>
      <c r="B211" s="48"/>
      <c r="C211" s="761">
        <f>C210/C209</f>
        <v>1</v>
      </c>
      <c r="D211" s="224" t="e">
        <f>D209/D210</f>
        <v>#DIV/0!</v>
      </c>
      <c r="E211" s="224">
        <f>E210/E209</f>
        <v>1</v>
      </c>
      <c r="F211" s="224">
        <f>F209/F210</f>
        <v>1</v>
      </c>
      <c r="G211" s="224">
        <f>G209/G210</f>
        <v>1</v>
      </c>
      <c r="H211" s="224">
        <v>1</v>
      </c>
      <c r="I211" s="224">
        <f>I209/I210</f>
        <v>1</v>
      </c>
      <c r="J211" s="224">
        <f>J210/J209</f>
        <v>1</v>
      </c>
      <c r="K211" s="224">
        <v>1</v>
      </c>
      <c r="L211" s="762">
        <v>1</v>
      </c>
      <c r="M211" s="409">
        <f>M209/M210</f>
        <v>1</v>
      </c>
      <c r="N211" s="178" t="s">
        <v>62</v>
      </c>
    </row>
    <row r="212" spans="1:14" ht="12.75">
      <c r="A212" s="192">
        <v>15</v>
      </c>
      <c r="B212" s="222" t="s">
        <v>16</v>
      </c>
      <c r="C212" s="753">
        <v>37</v>
      </c>
      <c r="D212" s="173">
        <v>0</v>
      </c>
      <c r="E212" s="173">
        <v>7</v>
      </c>
      <c r="F212" s="173">
        <v>10</v>
      </c>
      <c r="G212" s="173">
        <v>8</v>
      </c>
      <c r="H212" s="173">
        <v>2</v>
      </c>
      <c r="I212" s="173">
        <v>76</v>
      </c>
      <c r="J212" s="173">
        <v>3</v>
      </c>
      <c r="K212" s="173">
        <v>0</v>
      </c>
      <c r="L212" s="754">
        <v>0</v>
      </c>
      <c r="M212" s="584">
        <v>143</v>
      </c>
      <c r="N212" s="176" t="s">
        <v>60</v>
      </c>
    </row>
    <row r="213" spans="1:14" ht="12.75">
      <c r="A213" s="45"/>
      <c r="B213" s="47"/>
      <c r="C213" s="755">
        <v>37</v>
      </c>
      <c r="D213" s="174">
        <v>0</v>
      </c>
      <c r="E213" s="174">
        <v>7</v>
      </c>
      <c r="F213" s="174">
        <v>10</v>
      </c>
      <c r="G213" s="174">
        <v>8</v>
      </c>
      <c r="H213" s="174">
        <v>2</v>
      </c>
      <c r="I213" s="174">
        <v>76</v>
      </c>
      <c r="J213" s="174">
        <v>3</v>
      </c>
      <c r="K213" s="174">
        <v>0</v>
      </c>
      <c r="L213" s="756">
        <v>0</v>
      </c>
      <c r="M213" s="591">
        <v>143</v>
      </c>
      <c r="N213" s="177" t="s">
        <v>61</v>
      </c>
    </row>
    <row r="214" spans="1:14" ht="13.5" thickBot="1">
      <c r="A214" s="193"/>
      <c r="B214" s="242"/>
      <c r="C214" s="763">
        <f>C212/C213</f>
        <v>1</v>
      </c>
      <c r="D214" s="199">
        <v>1</v>
      </c>
      <c r="E214" s="199">
        <f aca="true" t="shared" si="8" ref="E214:M214">E213/E212</f>
        <v>1</v>
      </c>
      <c r="F214" s="199">
        <f t="shared" si="8"/>
        <v>1</v>
      </c>
      <c r="G214" s="199">
        <f t="shared" si="8"/>
        <v>1</v>
      </c>
      <c r="H214" s="199">
        <f t="shared" si="8"/>
        <v>1</v>
      </c>
      <c r="I214" s="199">
        <f t="shared" si="8"/>
        <v>1</v>
      </c>
      <c r="J214" s="199">
        <f>J212/J213</f>
        <v>1</v>
      </c>
      <c r="K214" s="199">
        <v>1</v>
      </c>
      <c r="L214" s="764">
        <v>1</v>
      </c>
      <c r="M214" s="382">
        <f t="shared" si="8"/>
        <v>1</v>
      </c>
      <c r="N214" s="178" t="s">
        <v>62</v>
      </c>
    </row>
    <row r="215" spans="1:14" ht="12.75">
      <c r="A215" s="194">
        <v>16</v>
      </c>
      <c r="B215" s="240" t="s">
        <v>17</v>
      </c>
      <c r="C215" s="759">
        <v>36</v>
      </c>
      <c r="D215" s="203">
        <v>23</v>
      </c>
      <c r="E215" s="203">
        <v>8</v>
      </c>
      <c r="F215" s="203">
        <v>2</v>
      </c>
      <c r="G215" s="203">
        <v>3</v>
      </c>
      <c r="H215" s="203">
        <v>1</v>
      </c>
      <c r="I215" s="203">
        <v>45</v>
      </c>
      <c r="J215" s="203">
        <v>3</v>
      </c>
      <c r="K215" s="203">
        <v>0</v>
      </c>
      <c r="L215" s="760">
        <v>0</v>
      </c>
      <c r="M215" s="586">
        <v>121</v>
      </c>
      <c r="N215" s="176" t="s">
        <v>60</v>
      </c>
    </row>
    <row r="216" spans="1:14" ht="12.75">
      <c r="A216" s="45"/>
      <c r="B216" s="47"/>
      <c r="C216" s="755">
        <v>37</v>
      </c>
      <c r="D216" s="174">
        <v>22</v>
      </c>
      <c r="E216" s="174">
        <v>8</v>
      </c>
      <c r="F216" s="174">
        <v>2</v>
      </c>
      <c r="G216" s="174">
        <v>3</v>
      </c>
      <c r="H216" s="174">
        <v>1</v>
      </c>
      <c r="I216" s="174">
        <v>45</v>
      </c>
      <c r="J216" s="174">
        <v>3</v>
      </c>
      <c r="K216" s="174">
        <v>0</v>
      </c>
      <c r="L216" s="756">
        <v>0</v>
      </c>
      <c r="M216" s="591">
        <v>121</v>
      </c>
      <c r="N216" s="177" t="s">
        <v>61</v>
      </c>
    </row>
    <row r="217" spans="1:14" ht="13.5" thickBot="1">
      <c r="A217" s="188"/>
      <c r="B217" s="48"/>
      <c r="C217" s="765">
        <f>C215/C216</f>
        <v>0.972972972972973</v>
      </c>
      <c r="D217" s="181">
        <f>D216/D215</f>
        <v>0.9565217391304348</v>
      </c>
      <c r="E217" s="181">
        <f aca="true" t="shared" si="9" ref="E217:M217">E216/E215</f>
        <v>1</v>
      </c>
      <c r="F217" s="181">
        <f t="shared" si="9"/>
        <v>1</v>
      </c>
      <c r="G217" s="181">
        <f t="shared" si="9"/>
        <v>1</v>
      </c>
      <c r="H217" s="181">
        <v>1</v>
      </c>
      <c r="I217" s="181">
        <f t="shared" si="9"/>
        <v>1</v>
      </c>
      <c r="J217" s="181">
        <f>J215/J216</f>
        <v>1</v>
      </c>
      <c r="K217" s="181">
        <v>1</v>
      </c>
      <c r="L217" s="766">
        <v>1</v>
      </c>
      <c r="M217" s="415">
        <f t="shared" si="9"/>
        <v>1</v>
      </c>
      <c r="N217" s="178" t="s">
        <v>62</v>
      </c>
    </row>
    <row r="218" spans="1:14" ht="12.75">
      <c r="A218" s="192">
        <v>17</v>
      </c>
      <c r="B218" s="222" t="s">
        <v>18</v>
      </c>
      <c r="C218" s="753">
        <v>32</v>
      </c>
      <c r="D218" s="173">
        <v>23</v>
      </c>
      <c r="E218" s="173">
        <v>8</v>
      </c>
      <c r="F218" s="173">
        <v>6</v>
      </c>
      <c r="G218" s="173">
        <v>9</v>
      </c>
      <c r="H218" s="173">
        <v>0</v>
      </c>
      <c r="I218" s="173">
        <v>60</v>
      </c>
      <c r="J218" s="173">
        <v>4</v>
      </c>
      <c r="K218" s="173">
        <v>1</v>
      </c>
      <c r="L218" s="754">
        <v>0</v>
      </c>
      <c r="M218" s="584">
        <v>143</v>
      </c>
      <c r="N218" s="176" t="s">
        <v>60</v>
      </c>
    </row>
    <row r="219" spans="1:14" ht="12.75">
      <c r="A219" s="45"/>
      <c r="B219" s="47"/>
      <c r="C219" s="755">
        <v>32</v>
      </c>
      <c r="D219" s="174">
        <v>23</v>
      </c>
      <c r="E219" s="174">
        <v>8</v>
      </c>
      <c r="F219" s="174">
        <v>6</v>
      </c>
      <c r="G219" s="174">
        <v>9</v>
      </c>
      <c r="H219" s="174">
        <v>0</v>
      </c>
      <c r="I219" s="174">
        <v>60</v>
      </c>
      <c r="J219" s="174">
        <v>4</v>
      </c>
      <c r="K219" s="174">
        <v>1</v>
      </c>
      <c r="L219" s="756">
        <v>0</v>
      </c>
      <c r="M219" s="591">
        <v>143</v>
      </c>
      <c r="N219" s="177" t="s">
        <v>61</v>
      </c>
    </row>
    <row r="220" spans="1:14" ht="13.5" thickBot="1">
      <c r="A220" s="193"/>
      <c r="B220" s="242"/>
      <c r="C220" s="763">
        <f>C219/C218</f>
        <v>1</v>
      </c>
      <c r="D220" s="199">
        <f aca="true" t="shared" si="10" ref="D220:K220">D219/D218</f>
        <v>1</v>
      </c>
      <c r="E220" s="199">
        <f t="shared" si="10"/>
        <v>1</v>
      </c>
      <c r="F220" s="199">
        <f t="shared" si="10"/>
        <v>1</v>
      </c>
      <c r="G220" s="199">
        <f>G218/G219</f>
        <v>1</v>
      </c>
      <c r="H220" s="199">
        <v>1</v>
      </c>
      <c r="I220" s="199">
        <f>I218/I219</f>
        <v>1</v>
      </c>
      <c r="J220" s="199">
        <v>1</v>
      </c>
      <c r="K220" s="199">
        <f t="shared" si="10"/>
        <v>1</v>
      </c>
      <c r="L220" s="764" t="e">
        <f>L218/L219</f>
        <v>#DIV/0!</v>
      </c>
      <c r="M220" s="382">
        <f>M218/M219</f>
        <v>1</v>
      </c>
      <c r="N220" s="178" t="s">
        <v>62</v>
      </c>
    </row>
    <row r="221" spans="1:14" ht="12.75">
      <c r="A221" s="194">
        <v>18</v>
      </c>
      <c r="B221" s="240" t="s">
        <v>19</v>
      </c>
      <c r="C221" s="759">
        <v>2</v>
      </c>
      <c r="D221" s="203">
        <v>27</v>
      </c>
      <c r="E221" s="203">
        <v>6</v>
      </c>
      <c r="F221" s="203">
        <v>2</v>
      </c>
      <c r="G221" s="203">
        <v>5</v>
      </c>
      <c r="H221" s="203">
        <v>0</v>
      </c>
      <c r="I221" s="203">
        <v>50</v>
      </c>
      <c r="J221" s="203">
        <v>3</v>
      </c>
      <c r="K221" s="203">
        <v>0</v>
      </c>
      <c r="L221" s="760">
        <v>0</v>
      </c>
      <c r="M221" s="586">
        <v>95</v>
      </c>
      <c r="N221" s="176" t="s">
        <v>60</v>
      </c>
    </row>
    <row r="222" spans="1:14" ht="12.75">
      <c r="A222" s="45"/>
      <c r="B222" s="47"/>
      <c r="C222" s="755">
        <v>2</v>
      </c>
      <c r="D222" s="174">
        <v>27</v>
      </c>
      <c r="E222" s="174">
        <v>6</v>
      </c>
      <c r="F222" s="174">
        <v>2</v>
      </c>
      <c r="G222" s="174">
        <v>5</v>
      </c>
      <c r="H222" s="174">
        <v>0</v>
      </c>
      <c r="I222" s="174">
        <v>50</v>
      </c>
      <c r="J222" s="174">
        <v>3</v>
      </c>
      <c r="K222" s="174">
        <v>0</v>
      </c>
      <c r="L222" s="756">
        <v>0</v>
      </c>
      <c r="M222" s="591">
        <v>95</v>
      </c>
      <c r="N222" s="177" t="s">
        <v>61</v>
      </c>
    </row>
    <row r="223" spans="1:14" ht="13.5" thickBot="1">
      <c r="A223" s="188"/>
      <c r="B223" s="48"/>
      <c r="C223" s="765">
        <f>C222/C221</f>
        <v>1</v>
      </c>
      <c r="D223" s="181">
        <f>D222/D221</f>
        <v>1</v>
      </c>
      <c r="E223" s="181">
        <v>1</v>
      </c>
      <c r="F223" s="181">
        <v>1</v>
      </c>
      <c r="G223" s="181">
        <f>G222/G221</f>
        <v>1</v>
      </c>
      <c r="H223" s="181">
        <v>1</v>
      </c>
      <c r="I223" s="181">
        <f>I222/I221</f>
        <v>1</v>
      </c>
      <c r="J223" s="181">
        <v>1</v>
      </c>
      <c r="K223" s="181">
        <v>1</v>
      </c>
      <c r="L223" s="766">
        <v>1</v>
      </c>
      <c r="M223" s="415">
        <f>M222/M221</f>
        <v>1</v>
      </c>
      <c r="N223" s="178" t="s">
        <v>62</v>
      </c>
    </row>
    <row r="224" spans="1:14" ht="12.75">
      <c r="A224" s="192">
        <v>19</v>
      </c>
      <c r="B224" s="222" t="s">
        <v>20</v>
      </c>
      <c r="C224" s="753">
        <v>27</v>
      </c>
      <c r="D224" s="173">
        <v>23</v>
      </c>
      <c r="E224" s="173">
        <v>4</v>
      </c>
      <c r="F224" s="173">
        <v>7</v>
      </c>
      <c r="G224" s="173">
        <v>7</v>
      </c>
      <c r="H224" s="173">
        <v>0</v>
      </c>
      <c r="I224" s="173">
        <v>112</v>
      </c>
      <c r="J224" s="173">
        <v>13</v>
      </c>
      <c r="K224" s="173">
        <v>0</v>
      </c>
      <c r="L224" s="754">
        <v>0</v>
      </c>
      <c r="M224" s="584">
        <v>193</v>
      </c>
      <c r="N224" s="176" t="s">
        <v>60</v>
      </c>
    </row>
    <row r="225" spans="1:14" ht="12.75">
      <c r="A225" s="45"/>
      <c r="B225" s="47"/>
      <c r="C225" s="755">
        <v>27</v>
      </c>
      <c r="D225" s="174">
        <v>23</v>
      </c>
      <c r="E225" s="174">
        <v>4</v>
      </c>
      <c r="F225" s="174">
        <v>7</v>
      </c>
      <c r="G225" s="174">
        <v>7</v>
      </c>
      <c r="H225" s="174">
        <v>0</v>
      </c>
      <c r="I225" s="174">
        <v>112</v>
      </c>
      <c r="J225" s="174">
        <v>13</v>
      </c>
      <c r="K225" s="174">
        <v>0</v>
      </c>
      <c r="L225" s="756">
        <v>0</v>
      </c>
      <c r="M225" s="591">
        <v>193</v>
      </c>
      <c r="N225" s="177" t="s">
        <v>61</v>
      </c>
    </row>
    <row r="226" spans="1:14" ht="13.5" thickBot="1">
      <c r="A226" s="193"/>
      <c r="B226" s="242"/>
      <c r="C226" s="763">
        <f>C224/C225</f>
        <v>1</v>
      </c>
      <c r="D226" s="199">
        <f>D225/D224</f>
        <v>1</v>
      </c>
      <c r="E226" s="199">
        <f aca="true" t="shared" si="11" ref="E226:M226">E225/E224</f>
        <v>1</v>
      </c>
      <c r="F226" s="199">
        <f t="shared" si="11"/>
        <v>1</v>
      </c>
      <c r="G226" s="199">
        <f t="shared" si="11"/>
        <v>1</v>
      </c>
      <c r="H226" s="199" t="e">
        <f t="shared" si="11"/>
        <v>#DIV/0!</v>
      </c>
      <c r="I226" s="199">
        <f>I224/I225</f>
        <v>1</v>
      </c>
      <c r="J226" s="199">
        <f t="shared" si="11"/>
        <v>1</v>
      </c>
      <c r="K226" s="199">
        <v>1</v>
      </c>
      <c r="L226" s="764">
        <v>1</v>
      </c>
      <c r="M226" s="382">
        <f t="shared" si="11"/>
        <v>1</v>
      </c>
      <c r="N226" s="178" t="s">
        <v>62</v>
      </c>
    </row>
    <row r="227" spans="1:14" ht="12.75">
      <c r="A227" s="194">
        <v>20</v>
      </c>
      <c r="B227" s="240" t="s">
        <v>21</v>
      </c>
      <c r="C227" s="759">
        <v>23</v>
      </c>
      <c r="D227" s="203">
        <v>14</v>
      </c>
      <c r="E227" s="203">
        <v>2</v>
      </c>
      <c r="F227" s="203">
        <v>5</v>
      </c>
      <c r="G227" s="203">
        <v>3</v>
      </c>
      <c r="H227" s="203">
        <v>1</v>
      </c>
      <c r="I227" s="203">
        <v>119</v>
      </c>
      <c r="J227" s="203">
        <v>4</v>
      </c>
      <c r="K227" s="203">
        <v>0</v>
      </c>
      <c r="L227" s="760">
        <v>0</v>
      </c>
      <c r="M227" s="586">
        <v>171</v>
      </c>
      <c r="N227" s="176" t="s">
        <v>60</v>
      </c>
    </row>
    <row r="228" spans="1:14" ht="12.75">
      <c r="A228" s="45"/>
      <c r="B228" s="47"/>
      <c r="C228" s="755">
        <v>23</v>
      </c>
      <c r="D228" s="174">
        <v>14</v>
      </c>
      <c r="E228" s="174">
        <v>2</v>
      </c>
      <c r="F228" s="174">
        <v>5</v>
      </c>
      <c r="G228" s="174">
        <v>3</v>
      </c>
      <c r="H228" s="174">
        <v>1</v>
      </c>
      <c r="I228" s="174">
        <v>119</v>
      </c>
      <c r="J228" s="174">
        <v>4</v>
      </c>
      <c r="K228" s="174">
        <v>0</v>
      </c>
      <c r="L228" s="756">
        <v>0</v>
      </c>
      <c r="M228" s="591">
        <v>171</v>
      </c>
      <c r="N228" s="177" t="s">
        <v>61</v>
      </c>
    </row>
    <row r="229" spans="1:14" ht="13.5" thickBot="1">
      <c r="A229" s="188"/>
      <c r="B229" s="48"/>
      <c r="C229" s="765">
        <v>1</v>
      </c>
      <c r="D229" s="181">
        <v>1</v>
      </c>
      <c r="E229" s="181">
        <v>1</v>
      </c>
      <c r="F229" s="181">
        <v>1</v>
      </c>
      <c r="G229" s="181">
        <v>1</v>
      </c>
      <c r="H229" s="181">
        <v>1</v>
      </c>
      <c r="I229" s="181">
        <v>1</v>
      </c>
      <c r="J229" s="181">
        <v>1</v>
      </c>
      <c r="K229" s="181">
        <v>1</v>
      </c>
      <c r="L229" s="766">
        <v>1</v>
      </c>
      <c r="M229" s="415">
        <v>1</v>
      </c>
      <c r="N229" s="178" t="s">
        <v>62</v>
      </c>
    </row>
    <row r="230" spans="1:14" ht="12.75">
      <c r="A230" s="192">
        <v>21</v>
      </c>
      <c r="B230" s="222" t="s">
        <v>22</v>
      </c>
      <c r="C230" s="753">
        <v>24</v>
      </c>
      <c r="D230" s="173">
        <v>0</v>
      </c>
      <c r="E230" s="173">
        <v>5</v>
      </c>
      <c r="F230" s="173">
        <v>2</v>
      </c>
      <c r="G230" s="173">
        <v>4</v>
      </c>
      <c r="H230" s="173">
        <v>4</v>
      </c>
      <c r="I230" s="173">
        <v>48</v>
      </c>
      <c r="J230" s="173">
        <v>6</v>
      </c>
      <c r="K230" s="173">
        <v>0</v>
      </c>
      <c r="L230" s="754">
        <v>0</v>
      </c>
      <c r="M230" s="584">
        <v>93</v>
      </c>
      <c r="N230" s="176" t="s">
        <v>60</v>
      </c>
    </row>
    <row r="231" spans="1:14" ht="12.75">
      <c r="A231" s="45"/>
      <c r="B231" s="47"/>
      <c r="C231" s="755">
        <v>24</v>
      </c>
      <c r="D231" s="174">
        <v>0</v>
      </c>
      <c r="E231" s="174">
        <v>5</v>
      </c>
      <c r="F231" s="174">
        <v>2</v>
      </c>
      <c r="G231" s="174">
        <v>4</v>
      </c>
      <c r="H231" s="174">
        <v>4</v>
      </c>
      <c r="I231" s="174">
        <v>48</v>
      </c>
      <c r="J231" s="174">
        <v>6</v>
      </c>
      <c r="K231" s="174">
        <v>0</v>
      </c>
      <c r="L231" s="756">
        <v>0</v>
      </c>
      <c r="M231" s="591">
        <v>93</v>
      </c>
      <c r="N231" s="177" t="s">
        <v>61</v>
      </c>
    </row>
    <row r="232" spans="1:14" ht="13.5" thickBot="1">
      <c r="A232" s="193"/>
      <c r="B232" s="242"/>
      <c r="C232" s="763">
        <f>C231/C230</f>
        <v>1</v>
      </c>
      <c r="D232" s="199">
        <v>1</v>
      </c>
      <c r="E232" s="199">
        <f aca="true" t="shared" si="12" ref="E232:J232">E231/E230</f>
        <v>1</v>
      </c>
      <c r="F232" s="199">
        <f t="shared" si="12"/>
        <v>1</v>
      </c>
      <c r="G232" s="199">
        <v>1</v>
      </c>
      <c r="H232" s="199">
        <f t="shared" si="12"/>
        <v>1</v>
      </c>
      <c r="I232" s="199">
        <f t="shared" si="12"/>
        <v>1</v>
      </c>
      <c r="J232" s="199">
        <f t="shared" si="12"/>
        <v>1</v>
      </c>
      <c r="K232" s="199">
        <v>1</v>
      </c>
      <c r="L232" s="764">
        <v>1</v>
      </c>
      <c r="M232" s="382">
        <f>M231/M230</f>
        <v>1</v>
      </c>
      <c r="N232" s="178" t="s">
        <v>62</v>
      </c>
    </row>
    <row r="233" spans="1:14" ht="12.75">
      <c r="A233" s="194">
        <v>22</v>
      </c>
      <c r="B233" s="240" t="s">
        <v>23</v>
      </c>
      <c r="C233" s="759">
        <v>22</v>
      </c>
      <c r="D233" s="203">
        <v>13</v>
      </c>
      <c r="E233" s="203">
        <v>3</v>
      </c>
      <c r="F233" s="203">
        <v>5</v>
      </c>
      <c r="G233" s="203">
        <v>3</v>
      </c>
      <c r="H233" s="203">
        <v>1</v>
      </c>
      <c r="I233" s="203">
        <v>68</v>
      </c>
      <c r="J233" s="203">
        <v>7</v>
      </c>
      <c r="K233" s="203">
        <v>0</v>
      </c>
      <c r="L233" s="760">
        <v>0</v>
      </c>
      <c r="M233" s="586">
        <v>122</v>
      </c>
      <c r="N233" s="176" t="s">
        <v>60</v>
      </c>
    </row>
    <row r="234" spans="1:14" ht="12.75">
      <c r="A234" s="45"/>
      <c r="B234" s="47"/>
      <c r="C234" s="755">
        <v>22</v>
      </c>
      <c r="D234" s="174">
        <v>9</v>
      </c>
      <c r="E234" s="174">
        <v>3</v>
      </c>
      <c r="F234" s="174">
        <v>5</v>
      </c>
      <c r="G234" s="174">
        <v>3</v>
      </c>
      <c r="H234" s="174">
        <v>1</v>
      </c>
      <c r="I234" s="174">
        <v>71</v>
      </c>
      <c r="J234" s="174">
        <v>8</v>
      </c>
      <c r="K234" s="174">
        <v>0</v>
      </c>
      <c r="L234" s="756">
        <v>0</v>
      </c>
      <c r="M234" s="591">
        <v>122</v>
      </c>
      <c r="N234" s="177" t="s">
        <v>61</v>
      </c>
    </row>
    <row r="235" spans="1:14" ht="13.5" thickBot="1">
      <c r="A235" s="188"/>
      <c r="B235" s="48"/>
      <c r="C235" s="765">
        <f>C233/C234</f>
        <v>1</v>
      </c>
      <c r="D235" s="181">
        <f>D234/D233</f>
        <v>0.6923076923076923</v>
      </c>
      <c r="E235" s="181">
        <f>E234/E233</f>
        <v>1</v>
      </c>
      <c r="F235" s="181">
        <f>F234/F233</f>
        <v>1</v>
      </c>
      <c r="G235" s="181">
        <f>G233/G234</f>
        <v>1</v>
      </c>
      <c r="H235" s="181">
        <v>1</v>
      </c>
      <c r="I235" s="181">
        <f>I233/I234</f>
        <v>0.9577464788732394</v>
      </c>
      <c r="J235" s="181">
        <f>J233/J234</f>
        <v>0.875</v>
      </c>
      <c r="K235" s="181">
        <v>1</v>
      </c>
      <c r="L235" s="766">
        <v>1</v>
      </c>
      <c r="M235" s="415">
        <f>M234/M233</f>
        <v>1</v>
      </c>
      <c r="N235" s="178" t="s">
        <v>62</v>
      </c>
    </row>
    <row r="236" spans="1:14" ht="12.75">
      <c r="A236" s="195">
        <v>23</v>
      </c>
      <c r="B236" s="244" t="s">
        <v>24</v>
      </c>
      <c r="C236" s="753">
        <v>13</v>
      </c>
      <c r="D236" s="173">
        <v>27</v>
      </c>
      <c r="E236" s="173">
        <v>4</v>
      </c>
      <c r="F236" s="173">
        <v>0</v>
      </c>
      <c r="G236" s="173">
        <v>3</v>
      </c>
      <c r="H236" s="173">
        <v>0</v>
      </c>
      <c r="I236" s="173">
        <v>27</v>
      </c>
      <c r="J236" s="173">
        <v>5</v>
      </c>
      <c r="K236" s="173">
        <v>0</v>
      </c>
      <c r="L236" s="754">
        <v>0</v>
      </c>
      <c r="M236" s="584">
        <v>79</v>
      </c>
      <c r="N236" s="176" t="s">
        <v>60</v>
      </c>
    </row>
    <row r="237" spans="1:14" ht="12.75">
      <c r="A237" s="123"/>
      <c r="B237" s="86"/>
      <c r="C237" s="755">
        <v>12</v>
      </c>
      <c r="D237" s="174">
        <v>26</v>
      </c>
      <c r="E237" s="174">
        <v>4</v>
      </c>
      <c r="F237" s="174">
        <v>1</v>
      </c>
      <c r="G237" s="174">
        <v>3</v>
      </c>
      <c r="H237" s="174">
        <v>0</v>
      </c>
      <c r="I237" s="174">
        <v>27</v>
      </c>
      <c r="J237" s="174">
        <v>4</v>
      </c>
      <c r="K237" s="174">
        <v>0</v>
      </c>
      <c r="L237" s="756">
        <v>0</v>
      </c>
      <c r="M237" s="591">
        <v>77</v>
      </c>
      <c r="N237" s="177" t="s">
        <v>61</v>
      </c>
    </row>
    <row r="238" spans="1:14" ht="13.5" thickBot="1">
      <c r="A238" s="196"/>
      <c r="B238" s="245"/>
      <c r="C238" s="763">
        <f>C237/C236</f>
        <v>0.9230769230769231</v>
      </c>
      <c r="D238" s="199">
        <f>D237/D236</f>
        <v>0.9629629629629629</v>
      </c>
      <c r="E238" s="199">
        <v>1</v>
      </c>
      <c r="F238" s="199">
        <v>0</v>
      </c>
      <c r="G238" s="199">
        <f>G236/G237</f>
        <v>1</v>
      </c>
      <c r="H238" s="199">
        <v>1</v>
      </c>
      <c r="I238" s="199">
        <f>I237/I236</f>
        <v>1</v>
      </c>
      <c r="J238" s="199">
        <f>J237/J236</f>
        <v>0.8</v>
      </c>
      <c r="K238" s="199">
        <v>1</v>
      </c>
      <c r="L238" s="764">
        <v>1</v>
      </c>
      <c r="M238" s="382">
        <f>M237/M236</f>
        <v>0.9746835443037974</v>
      </c>
      <c r="N238" s="178" t="s">
        <v>62</v>
      </c>
    </row>
    <row r="239" spans="1:14" ht="12.75">
      <c r="A239" s="194">
        <v>24</v>
      </c>
      <c r="B239" s="240" t="s">
        <v>25</v>
      </c>
      <c r="C239" s="759">
        <v>22</v>
      </c>
      <c r="D239" s="203">
        <v>13</v>
      </c>
      <c r="E239" s="203">
        <v>4</v>
      </c>
      <c r="F239" s="203">
        <v>6</v>
      </c>
      <c r="G239" s="203">
        <v>7</v>
      </c>
      <c r="H239" s="203">
        <v>4</v>
      </c>
      <c r="I239" s="203">
        <v>70</v>
      </c>
      <c r="J239" s="203">
        <v>1</v>
      </c>
      <c r="K239" s="203">
        <v>0</v>
      </c>
      <c r="L239" s="760">
        <v>0</v>
      </c>
      <c r="M239" s="586">
        <v>127</v>
      </c>
      <c r="N239" s="176" t="s">
        <v>60</v>
      </c>
    </row>
    <row r="240" spans="1:14" ht="12.75">
      <c r="A240" s="45"/>
      <c r="B240" s="47"/>
      <c r="C240" s="755">
        <v>22</v>
      </c>
      <c r="D240" s="174">
        <v>13</v>
      </c>
      <c r="E240" s="174">
        <v>4</v>
      </c>
      <c r="F240" s="174">
        <v>6</v>
      </c>
      <c r="G240" s="174">
        <v>7</v>
      </c>
      <c r="H240" s="174">
        <v>4</v>
      </c>
      <c r="I240" s="174">
        <v>70</v>
      </c>
      <c r="J240" s="174">
        <v>1</v>
      </c>
      <c r="K240" s="174">
        <v>0</v>
      </c>
      <c r="L240" s="756">
        <v>0</v>
      </c>
      <c r="M240" s="591">
        <v>127</v>
      </c>
      <c r="N240" s="177" t="s">
        <v>61</v>
      </c>
    </row>
    <row r="241" spans="1:14" ht="13.5" thickBot="1">
      <c r="A241" s="188"/>
      <c r="B241" s="48"/>
      <c r="C241" s="765">
        <f>C239/C240</f>
        <v>1</v>
      </c>
      <c r="D241" s="181">
        <f>D240/D239</f>
        <v>1</v>
      </c>
      <c r="E241" s="181">
        <f>E240/E239</f>
        <v>1</v>
      </c>
      <c r="F241" s="181">
        <f>F240/F239</f>
        <v>1</v>
      </c>
      <c r="G241" s="181">
        <f>G239/G240</f>
        <v>1</v>
      </c>
      <c r="H241" s="181">
        <f>H240/H239</f>
        <v>1</v>
      </c>
      <c r="I241" s="181">
        <f>I240/I239</f>
        <v>1</v>
      </c>
      <c r="J241" s="181">
        <v>1</v>
      </c>
      <c r="K241" s="181">
        <v>1</v>
      </c>
      <c r="L241" s="766">
        <v>1</v>
      </c>
      <c r="M241" s="415">
        <f>M240/M239</f>
        <v>1</v>
      </c>
      <c r="N241" s="178" t="s">
        <v>62</v>
      </c>
    </row>
    <row r="242" spans="1:14" ht="12.75">
      <c r="A242" s="192">
        <v>25</v>
      </c>
      <c r="B242" s="222" t="s">
        <v>26</v>
      </c>
      <c r="C242" s="753">
        <v>16</v>
      </c>
      <c r="D242" s="173">
        <v>15</v>
      </c>
      <c r="E242" s="173">
        <v>5</v>
      </c>
      <c r="F242" s="173">
        <v>3</v>
      </c>
      <c r="G242" s="173">
        <v>6</v>
      </c>
      <c r="H242" s="173">
        <v>0</v>
      </c>
      <c r="I242" s="173">
        <v>67</v>
      </c>
      <c r="J242" s="173">
        <v>5</v>
      </c>
      <c r="K242" s="173">
        <v>0</v>
      </c>
      <c r="L242" s="754">
        <v>0</v>
      </c>
      <c r="M242" s="584">
        <v>117</v>
      </c>
      <c r="N242" s="176" t="s">
        <v>60</v>
      </c>
    </row>
    <row r="243" spans="1:14" ht="12.75">
      <c r="A243" s="45"/>
      <c r="B243" s="47"/>
      <c r="C243" s="755">
        <v>18</v>
      </c>
      <c r="D243" s="174">
        <v>13</v>
      </c>
      <c r="E243" s="174">
        <v>5</v>
      </c>
      <c r="F243" s="174">
        <v>3</v>
      </c>
      <c r="G243" s="174">
        <v>6</v>
      </c>
      <c r="H243" s="174"/>
      <c r="I243" s="174">
        <v>67</v>
      </c>
      <c r="J243" s="174">
        <v>5</v>
      </c>
      <c r="K243" s="174">
        <v>0</v>
      </c>
      <c r="L243" s="756">
        <v>0</v>
      </c>
      <c r="M243" s="591">
        <v>117</v>
      </c>
      <c r="N243" s="177" t="s">
        <v>61</v>
      </c>
    </row>
    <row r="244" spans="1:14" ht="13.5" thickBot="1">
      <c r="A244" s="193"/>
      <c r="B244" s="242"/>
      <c r="C244" s="763">
        <f>C242/C243</f>
        <v>0.8888888888888888</v>
      </c>
      <c r="D244" s="199">
        <f aca="true" t="shared" si="13" ref="D244:M244">D243/D242</f>
        <v>0.8666666666666667</v>
      </c>
      <c r="E244" s="199">
        <f t="shared" si="13"/>
        <v>1</v>
      </c>
      <c r="F244" s="199">
        <f t="shared" si="13"/>
        <v>1</v>
      </c>
      <c r="G244" s="199">
        <f>G242/G243</f>
        <v>1</v>
      </c>
      <c r="H244" s="199">
        <v>1</v>
      </c>
      <c r="I244" s="199">
        <f t="shared" si="13"/>
        <v>1</v>
      </c>
      <c r="J244" s="199">
        <f>J242/J243</f>
        <v>1</v>
      </c>
      <c r="K244" s="199">
        <v>1</v>
      </c>
      <c r="L244" s="764">
        <v>1</v>
      </c>
      <c r="M244" s="382">
        <f t="shared" si="13"/>
        <v>1</v>
      </c>
      <c r="N244" s="178" t="s">
        <v>62</v>
      </c>
    </row>
    <row r="245" spans="1:14" ht="12.75">
      <c r="A245" s="194">
        <v>26</v>
      </c>
      <c r="B245" s="246" t="s">
        <v>65</v>
      </c>
      <c r="C245" s="759">
        <v>38</v>
      </c>
      <c r="D245" s="203">
        <v>14</v>
      </c>
      <c r="E245" s="203">
        <v>0</v>
      </c>
      <c r="F245" s="203">
        <v>6</v>
      </c>
      <c r="G245" s="203">
        <v>8</v>
      </c>
      <c r="H245" s="203">
        <v>8</v>
      </c>
      <c r="I245" s="203">
        <v>125</v>
      </c>
      <c r="J245" s="203">
        <v>8</v>
      </c>
      <c r="K245" s="203">
        <v>6</v>
      </c>
      <c r="L245" s="760">
        <v>0</v>
      </c>
      <c r="M245" s="586">
        <v>213</v>
      </c>
      <c r="N245" s="176" t="s">
        <v>60</v>
      </c>
    </row>
    <row r="246" spans="1:14" ht="12.75">
      <c r="A246" s="188"/>
      <c r="B246" s="49"/>
      <c r="C246" s="767">
        <v>31</v>
      </c>
      <c r="D246" s="175">
        <v>13</v>
      </c>
      <c r="E246" s="175">
        <v>0</v>
      </c>
      <c r="F246" s="175">
        <v>4</v>
      </c>
      <c r="G246" s="175">
        <v>9</v>
      </c>
      <c r="H246" s="175">
        <v>7</v>
      </c>
      <c r="I246" s="175">
        <v>148</v>
      </c>
      <c r="J246" s="175">
        <v>8</v>
      </c>
      <c r="K246" s="175">
        <v>0</v>
      </c>
      <c r="L246" s="768">
        <v>0</v>
      </c>
      <c r="M246" s="769">
        <v>220</v>
      </c>
      <c r="N246" s="177" t="s">
        <v>61</v>
      </c>
    </row>
    <row r="247" spans="1:14" ht="13.5" thickBot="1">
      <c r="A247" s="188"/>
      <c r="B247" s="49"/>
      <c r="C247" s="765">
        <f>C246/C245</f>
        <v>0.8157894736842105</v>
      </c>
      <c r="D247" s="181">
        <f>D246/D245</f>
        <v>0.9285714285714286</v>
      </c>
      <c r="E247" s="181">
        <v>1</v>
      </c>
      <c r="F247" s="181">
        <v>0.5</v>
      </c>
      <c r="G247" s="181">
        <v>0</v>
      </c>
      <c r="H247" s="181">
        <f>H246/H245</f>
        <v>0.875</v>
      </c>
      <c r="I247" s="181">
        <f>I245/I246</f>
        <v>0.8445945945945946</v>
      </c>
      <c r="J247" s="181">
        <f>J246/J245</f>
        <v>1</v>
      </c>
      <c r="K247" s="181">
        <f>K246/K245</f>
        <v>0</v>
      </c>
      <c r="L247" s="766">
        <v>1</v>
      </c>
      <c r="M247" s="415">
        <f>M245/M246</f>
        <v>0.9681818181818181</v>
      </c>
      <c r="N247" s="178" t="s">
        <v>62</v>
      </c>
    </row>
    <row r="248" spans="1:14" ht="12.75">
      <c r="A248" s="225">
        <v>27</v>
      </c>
      <c r="B248" s="228" t="s">
        <v>52</v>
      </c>
      <c r="C248" s="770">
        <v>8</v>
      </c>
      <c r="D248" s="226">
        <v>0</v>
      </c>
      <c r="E248" s="226">
        <v>0</v>
      </c>
      <c r="F248" s="226">
        <v>0</v>
      </c>
      <c r="G248" s="226">
        <v>0</v>
      </c>
      <c r="H248" s="226">
        <v>0</v>
      </c>
      <c r="I248" s="226">
        <v>0</v>
      </c>
      <c r="J248" s="226">
        <v>0</v>
      </c>
      <c r="K248" s="226">
        <v>0</v>
      </c>
      <c r="L248" s="771">
        <v>0</v>
      </c>
      <c r="M248" s="772">
        <v>8</v>
      </c>
      <c r="N248" s="176" t="s">
        <v>60</v>
      </c>
    </row>
    <row r="249" spans="1:14" ht="12.75">
      <c r="A249" s="188"/>
      <c r="B249" s="49"/>
      <c r="C249" s="767">
        <v>0</v>
      </c>
      <c r="D249" s="175">
        <v>0</v>
      </c>
      <c r="E249" s="175">
        <v>0</v>
      </c>
      <c r="F249" s="175">
        <v>0</v>
      </c>
      <c r="G249" s="175">
        <v>0</v>
      </c>
      <c r="H249" s="175">
        <v>0</v>
      </c>
      <c r="I249" s="175">
        <v>0</v>
      </c>
      <c r="J249" s="175">
        <v>0</v>
      </c>
      <c r="K249" s="175">
        <v>0</v>
      </c>
      <c r="L249" s="768">
        <v>0</v>
      </c>
      <c r="M249" s="769">
        <v>0</v>
      </c>
      <c r="N249" s="177" t="s">
        <v>61</v>
      </c>
    </row>
    <row r="250" spans="1:14" s="99" customFormat="1" ht="13.5" thickBot="1">
      <c r="A250" s="189"/>
      <c r="B250" s="50"/>
      <c r="C250" s="765">
        <v>0</v>
      </c>
      <c r="D250" s="181">
        <v>1</v>
      </c>
      <c r="E250" s="181">
        <v>1</v>
      </c>
      <c r="F250" s="181">
        <v>1</v>
      </c>
      <c r="G250" s="181">
        <v>1</v>
      </c>
      <c r="H250" s="181">
        <v>1</v>
      </c>
      <c r="I250" s="181">
        <v>1</v>
      </c>
      <c r="J250" s="181">
        <v>1</v>
      </c>
      <c r="K250" s="181">
        <v>1</v>
      </c>
      <c r="L250" s="766">
        <v>1</v>
      </c>
      <c r="M250" s="415">
        <v>0</v>
      </c>
      <c r="N250" s="179" t="s">
        <v>62</v>
      </c>
    </row>
    <row r="251" spans="1:14" ht="12.75">
      <c r="A251" s="976" t="s">
        <v>63</v>
      </c>
      <c r="B251" s="977"/>
      <c r="C251" s="773">
        <f>C170+C173+C176+C179+C182+C185+C188+C191+C194+C197+C200+C203+C206+C209+C212+C215+C218+C221+C224+C227+C230+C233+C236+C239+C242+C245+C248</f>
        <v>688</v>
      </c>
      <c r="D251" s="293">
        <f aca="true" t="shared" si="14" ref="D251:M252">D170+D173+D176+D179+D182+D185+D188+D191+D194+D197+D200+D203+D206+D209+D212+D215+D218+D221+D224+D227+D230+D233+D236+D239+D242+D245+D248</f>
        <v>442</v>
      </c>
      <c r="E251" s="293">
        <f t="shared" si="14"/>
        <v>110</v>
      </c>
      <c r="F251" s="293">
        <f t="shared" si="14"/>
        <v>139</v>
      </c>
      <c r="G251" s="293">
        <f t="shared" si="14"/>
        <v>196</v>
      </c>
      <c r="H251" s="293">
        <f t="shared" si="14"/>
        <v>46</v>
      </c>
      <c r="I251" s="293">
        <f t="shared" si="14"/>
        <v>2264</v>
      </c>
      <c r="J251" s="293">
        <f t="shared" si="14"/>
        <v>182</v>
      </c>
      <c r="K251" s="293">
        <f t="shared" si="14"/>
        <v>9</v>
      </c>
      <c r="L251" s="774">
        <f t="shared" si="14"/>
        <v>0</v>
      </c>
      <c r="M251" s="775">
        <f t="shared" si="14"/>
        <v>4076</v>
      </c>
      <c r="N251" s="316" t="s">
        <v>60</v>
      </c>
    </row>
    <row r="252" spans="1:14" ht="12.75">
      <c r="A252" s="978"/>
      <c r="B252" s="979"/>
      <c r="C252" s="776">
        <f>C171+C174+C177+C180+C183+C186+C189+C192+C195+C198+C201+C204+C207+C210+C213+C216+C219+C222+C225+C228+C231+C234+C237+C240+C243+C246+C249</f>
        <v>678</v>
      </c>
      <c r="D252" s="294">
        <f t="shared" si="14"/>
        <v>430</v>
      </c>
      <c r="E252" s="294">
        <f t="shared" si="14"/>
        <v>110</v>
      </c>
      <c r="F252" s="294">
        <f t="shared" si="14"/>
        <v>138</v>
      </c>
      <c r="G252" s="294">
        <f t="shared" si="14"/>
        <v>198</v>
      </c>
      <c r="H252" s="294">
        <f t="shared" si="14"/>
        <v>44</v>
      </c>
      <c r="I252" s="294">
        <f t="shared" si="14"/>
        <v>2295</v>
      </c>
      <c r="J252" s="294">
        <f t="shared" si="14"/>
        <v>182</v>
      </c>
      <c r="K252" s="294">
        <f t="shared" si="14"/>
        <v>3</v>
      </c>
      <c r="L252" s="777">
        <f t="shared" si="14"/>
        <v>0</v>
      </c>
      <c r="M252" s="778">
        <f t="shared" si="14"/>
        <v>4078</v>
      </c>
      <c r="N252" s="317" t="s">
        <v>61</v>
      </c>
    </row>
    <row r="253" spans="1:14" ht="13.5" thickBot="1">
      <c r="A253" s="980"/>
      <c r="B253" s="981"/>
      <c r="C253" s="779">
        <f>C252/C251</f>
        <v>0.9854651162790697</v>
      </c>
      <c r="D253" s="295">
        <f>D252/D251</f>
        <v>0.9728506787330317</v>
      </c>
      <c r="E253" s="295">
        <f aca="true" t="shared" si="15" ref="E253:K253">E252/E251</f>
        <v>1</v>
      </c>
      <c r="F253" s="295">
        <f>F252/F251</f>
        <v>0.9928057553956835</v>
      </c>
      <c r="G253" s="295">
        <f>G251/G252</f>
        <v>0.98989898989899</v>
      </c>
      <c r="H253" s="295">
        <f>H252/H251</f>
        <v>0.9565217391304348</v>
      </c>
      <c r="I253" s="295">
        <f>I251/I252</f>
        <v>0.9864923747276688</v>
      </c>
      <c r="J253" s="295">
        <f t="shared" si="15"/>
        <v>1</v>
      </c>
      <c r="K253" s="295">
        <f t="shared" si="15"/>
        <v>0.3333333333333333</v>
      </c>
      <c r="L253" s="780">
        <v>1</v>
      </c>
      <c r="M253" s="781">
        <f>M251/M252</f>
        <v>0.9995095635115253</v>
      </c>
      <c r="N253" s="318" t="s">
        <v>62</v>
      </c>
    </row>
    <row r="254" spans="3:13" ht="12.75"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</row>
  </sheetData>
  <sheetProtection/>
  <mergeCells count="102">
    <mergeCell ref="A251:B253"/>
    <mergeCell ref="J165:J169"/>
    <mergeCell ref="K165:K169"/>
    <mergeCell ref="L165:L169"/>
    <mergeCell ref="M165:M169"/>
    <mergeCell ref="E167:E169"/>
    <mergeCell ref="F167:F169"/>
    <mergeCell ref="G167:G169"/>
    <mergeCell ref="H167:H169"/>
    <mergeCell ref="I167:I169"/>
    <mergeCell ref="A165:A169"/>
    <mergeCell ref="B165:B169"/>
    <mergeCell ref="C165:C169"/>
    <mergeCell ref="D165:D169"/>
    <mergeCell ref="E165:F166"/>
    <mergeCell ref="G165:I166"/>
    <mergeCell ref="A155:B155"/>
    <mergeCell ref="A159:M159"/>
    <mergeCell ref="A160:B160"/>
    <mergeCell ref="A161:M161"/>
    <mergeCell ref="A162:B162"/>
    <mergeCell ref="A164:B164"/>
    <mergeCell ref="C164:E164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</mergeCells>
  <printOptions/>
  <pageMargins left="1.16" right="0.17" top="0.32" bottom="0.35" header="0.25" footer="0.21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3"/>
  <sheetViews>
    <sheetView zoomScale="91" zoomScaleNormal="91" zoomScalePageLayoutView="0" workbookViewId="0" topLeftCell="A160">
      <pane ySplit="9" topLeftCell="A226" activePane="bottomLeft" state="frozen"/>
      <selection pane="topLeft" activeCell="A160" sqref="A160"/>
      <selection pane="bottomLeft" activeCell="E247" sqref="E247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0.00390625" style="0" bestFit="1" customWidth="1"/>
    <col min="4" max="4" width="10.8515625" style="0" customWidth="1"/>
    <col min="10" max="10" width="11.00390625" style="0" customWidth="1"/>
    <col min="11" max="12" width="12.140625" style="0" customWidth="1"/>
    <col min="13" max="13" width="13.7109375" style="0" customWidth="1"/>
    <col min="14" max="14" width="18.57421875" style="0" customWidth="1"/>
  </cols>
  <sheetData>
    <row r="1" spans="4:13" ht="15"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9.25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18" customHeight="1" thickBot="1">
      <c r="A3" s="966" t="s">
        <v>44</v>
      </c>
      <c r="B3" s="966"/>
      <c r="C3" s="156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42</v>
      </c>
      <c r="B4" s="8"/>
      <c r="C4" s="15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67" t="s">
        <v>41</v>
      </c>
      <c r="B5" s="968"/>
      <c r="C5" s="151"/>
      <c r="D5" s="122" t="s">
        <v>58</v>
      </c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4" t="s">
        <v>0</v>
      </c>
      <c r="B6" s="904" t="s">
        <v>1</v>
      </c>
      <c r="C6" s="140"/>
      <c r="D6" s="904" t="s">
        <v>29</v>
      </c>
      <c r="E6" s="909" t="s">
        <v>28</v>
      </c>
      <c r="F6" s="911"/>
      <c r="G6" s="909" t="s">
        <v>35</v>
      </c>
      <c r="H6" s="910"/>
      <c r="I6" s="911"/>
      <c r="J6" s="904" t="s">
        <v>36</v>
      </c>
      <c r="K6" s="904" t="s">
        <v>37</v>
      </c>
      <c r="L6" s="904" t="s">
        <v>38</v>
      </c>
      <c r="M6" s="904" t="s">
        <v>39</v>
      </c>
    </row>
    <row r="7" spans="1:13" ht="13.5" thickBot="1">
      <c r="A7" s="905"/>
      <c r="B7" s="905"/>
      <c r="C7" s="141"/>
      <c r="D7" s="905"/>
      <c r="E7" s="912"/>
      <c r="F7" s="914"/>
      <c r="G7" s="912"/>
      <c r="H7" s="913"/>
      <c r="I7" s="914"/>
      <c r="J7" s="905"/>
      <c r="K7" s="905"/>
      <c r="L7" s="905"/>
      <c r="M7" s="905"/>
    </row>
    <row r="8" spans="1:13" ht="12.75">
      <c r="A8" s="905"/>
      <c r="B8" s="905"/>
      <c r="C8" s="141"/>
      <c r="D8" s="905"/>
      <c r="E8" s="904" t="s">
        <v>30</v>
      </c>
      <c r="F8" s="904" t="s">
        <v>31</v>
      </c>
      <c r="G8" s="970" t="s">
        <v>32</v>
      </c>
      <c r="H8" s="970" t="s">
        <v>33</v>
      </c>
      <c r="I8" s="970" t="s">
        <v>34</v>
      </c>
      <c r="J8" s="905"/>
      <c r="K8" s="905"/>
      <c r="L8" s="905"/>
      <c r="M8" s="905"/>
    </row>
    <row r="9" spans="1:13" ht="12.75">
      <c r="A9" s="905"/>
      <c r="B9" s="905"/>
      <c r="C9" s="141"/>
      <c r="D9" s="905"/>
      <c r="E9" s="905"/>
      <c r="F9" s="905"/>
      <c r="G9" s="971"/>
      <c r="H9" s="971"/>
      <c r="I9" s="971"/>
      <c r="J9" s="905"/>
      <c r="K9" s="905"/>
      <c r="L9" s="905"/>
      <c r="M9" s="905"/>
    </row>
    <row r="10" spans="1:13" ht="13.5" thickBot="1">
      <c r="A10" s="906"/>
      <c r="B10" s="906"/>
      <c r="C10" s="142"/>
      <c r="D10" s="906"/>
      <c r="E10" s="906"/>
      <c r="F10" s="906"/>
      <c r="G10" s="972"/>
      <c r="H10" s="972"/>
      <c r="I10" s="972"/>
      <c r="J10" s="906"/>
      <c r="K10" s="906"/>
      <c r="L10" s="906"/>
      <c r="M10" s="906"/>
    </row>
    <row r="11" spans="1:13" s="15" customFormat="1" ht="13.5" thickBot="1">
      <c r="A11" s="45">
        <v>1</v>
      </c>
      <c r="B11" s="47" t="s">
        <v>2</v>
      </c>
      <c r="C11" s="83"/>
      <c r="D11" s="30">
        <v>3</v>
      </c>
      <c r="E11" s="30">
        <v>1</v>
      </c>
      <c r="F11" s="30">
        <v>0</v>
      </c>
      <c r="G11" s="30">
        <v>0</v>
      </c>
      <c r="H11" s="30">
        <v>0</v>
      </c>
      <c r="I11" s="30">
        <v>1</v>
      </c>
      <c r="J11" s="30">
        <v>0</v>
      </c>
      <c r="K11" s="30">
        <v>0</v>
      </c>
      <c r="L11" s="41">
        <v>0</v>
      </c>
      <c r="M11" s="55">
        <f aca="true" t="shared" si="0" ref="M11:M37">SUM(D11:L11)</f>
        <v>5</v>
      </c>
    </row>
    <row r="12" spans="1:13" s="15" customFormat="1" ht="13.5" thickBot="1">
      <c r="A12" s="45">
        <v>2</v>
      </c>
      <c r="B12" s="47" t="s">
        <v>3</v>
      </c>
      <c r="C12" s="83"/>
      <c r="D12" s="30">
        <v>4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</v>
      </c>
      <c r="K12" s="30">
        <v>0</v>
      </c>
      <c r="L12" s="41">
        <v>0</v>
      </c>
      <c r="M12" s="55">
        <f t="shared" si="0"/>
        <v>5</v>
      </c>
    </row>
    <row r="13" spans="1:13" s="15" customFormat="1" ht="13.5" thickBot="1">
      <c r="A13" s="45">
        <v>3</v>
      </c>
      <c r="B13" s="47" t="s">
        <v>4</v>
      </c>
      <c r="C13" s="83"/>
      <c r="D13" s="30">
        <v>29</v>
      </c>
      <c r="E13" s="30">
        <v>4</v>
      </c>
      <c r="F13" s="30">
        <v>6</v>
      </c>
      <c r="G13" s="30">
        <v>3</v>
      </c>
      <c r="H13" s="30">
        <v>0</v>
      </c>
      <c r="I13" s="30">
        <v>2</v>
      </c>
      <c r="J13" s="30">
        <v>4</v>
      </c>
      <c r="K13" s="30">
        <v>0</v>
      </c>
      <c r="L13" s="41">
        <v>0</v>
      </c>
      <c r="M13" s="55">
        <f t="shared" si="0"/>
        <v>48</v>
      </c>
    </row>
    <row r="14" spans="1:13" s="15" customFormat="1" ht="13.5" thickBot="1">
      <c r="A14" s="45">
        <v>4</v>
      </c>
      <c r="B14" s="47" t="s">
        <v>5</v>
      </c>
      <c r="C14" s="83"/>
      <c r="D14" s="30">
        <v>12</v>
      </c>
      <c r="E14" s="30">
        <v>1</v>
      </c>
      <c r="F14" s="30">
        <v>3</v>
      </c>
      <c r="G14" s="30">
        <v>2</v>
      </c>
      <c r="H14" s="30">
        <v>1</v>
      </c>
      <c r="I14" s="30">
        <v>0</v>
      </c>
      <c r="J14" s="30">
        <v>0</v>
      </c>
      <c r="K14" s="30">
        <v>0</v>
      </c>
      <c r="L14" s="41">
        <v>0</v>
      </c>
      <c r="M14" s="55">
        <f t="shared" si="0"/>
        <v>19</v>
      </c>
    </row>
    <row r="15" spans="1:13" ht="13.5" thickBot="1">
      <c r="A15" s="45">
        <v>5</v>
      </c>
      <c r="B15" s="47" t="s">
        <v>6</v>
      </c>
      <c r="C15" s="83"/>
      <c r="D15" s="30">
        <v>5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41">
        <v>0</v>
      </c>
      <c r="M15" s="55">
        <f t="shared" si="0"/>
        <v>5</v>
      </c>
    </row>
    <row r="16" spans="1:13" s="15" customFormat="1" ht="13.5" thickBot="1">
      <c r="A16" s="45">
        <v>6</v>
      </c>
      <c r="B16" s="47" t="s">
        <v>7</v>
      </c>
      <c r="C16" s="83"/>
      <c r="D16" s="30">
        <v>1</v>
      </c>
      <c r="E16" s="30">
        <v>0</v>
      </c>
      <c r="F16" s="30">
        <v>0</v>
      </c>
      <c r="G16" s="30">
        <v>0</v>
      </c>
      <c r="H16" s="30">
        <v>0</v>
      </c>
      <c r="I16" s="30">
        <v>1</v>
      </c>
      <c r="J16" s="30">
        <v>1</v>
      </c>
      <c r="K16" s="30">
        <v>0</v>
      </c>
      <c r="L16" s="41">
        <v>0</v>
      </c>
      <c r="M16" s="55">
        <f t="shared" si="0"/>
        <v>3</v>
      </c>
    </row>
    <row r="17" spans="1:13" s="15" customFormat="1" ht="13.5" thickBot="1">
      <c r="A17" s="45">
        <v>7</v>
      </c>
      <c r="B17" s="47" t="s">
        <v>8</v>
      </c>
      <c r="C17" s="83"/>
      <c r="D17" s="30">
        <v>18</v>
      </c>
      <c r="E17" s="30">
        <v>0</v>
      </c>
      <c r="F17" s="30">
        <v>0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41">
        <v>0</v>
      </c>
      <c r="M17" s="55">
        <f t="shared" si="0"/>
        <v>19</v>
      </c>
    </row>
    <row r="18" spans="1:13" s="15" customFormat="1" ht="13.5" thickBot="1">
      <c r="A18" s="45">
        <v>8</v>
      </c>
      <c r="B18" s="47" t="s">
        <v>9</v>
      </c>
      <c r="C18" s="83"/>
      <c r="D18" s="30">
        <v>16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41">
        <v>0</v>
      </c>
      <c r="M18" s="55">
        <f t="shared" si="0"/>
        <v>16</v>
      </c>
    </row>
    <row r="19" spans="1:13" s="15" customFormat="1" ht="13.5" thickBot="1">
      <c r="A19" s="45">
        <v>9</v>
      </c>
      <c r="B19" s="47" t="s">
        <v>10</v>
      </c>
      <c r="C19" s="83"/>
      <c r="D19" s="30">
        <v>12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0">
        <v>1</v>
      </c>
      <c r="K19" s="30">
        <v>0</v>
      </c>
      <c r="L19" s="41">
        <v>0</v>
      </c>
      <c r="M19" s="55">
        <f t="shared" si="0"/>
        <v>15</v>
      </c>
    </row>
    <row r="20" spans="1:13" s="15" customFormat="1" ht="13.5" thickBot="1">
      <c r="A20" s="45">
        <v>10</v>
      </c>
      <c r="B20" s="47" t="s">
        <v>11</v>
      </c>
      <c r="C20" s="83"/>
      <c r="D20" s="30">
        <v>2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41">
        <v>0</v>
      </c>
      <c r="M20" s="55">
        <f t="shared" si="0"/>
        <v>2</v>
      </c>
    </row>
    <row r="21" spans="1:13" s="15" customFormat="1" ht="13.5" thickBot="1">
      <c r="A21" s="45">
        <v>11</v>
      </c>
      <c r="B21" s="47" t="s">
        <v>12</v>
      </c>
      <c r="C21" s="83"/>
      <c r="D21" s="30">
        <v>6</v>
      </c>
      <c r="E21" s="30">
        <v>1</v>
      </c>
      <c r="F21" s="30">
        <v>0</v>
      </c>
      <c r="G21" s="30">
        <v>0</v>
      </c>
      <c r="H21" s="30">
        <v>0</v>
      </c>
      <c r="I21" s="30">
        <v>0</v>
      </c>
      <c r="J21" s="30">
        <v>1</v>
      </c>
      <c r="K21" s="30">
        <v>0</v>
      </c>
      <c r="L21" s="41">
        <v>0</v>
      </c>
      <c r="M21" s="55">
        <f t="shared" si="0"/>
        <v>8</v>
      </c>
    </row>
    <row r="22" spans="1:13" s="15" customFormat="1" ht="13.5" thickBot="1">
      <c r="A22" s="45">
        <v>12</v>
      </c>
      <c r="B22" s="47" t="s">
        <v>13</v>
      </c>
      <c r="C22" s="83"/>
      <c r="D22" s="30">
        <v>21</v>
      </c>
      <c r="E22" s="30">
        <v>3</v>
      </c>
      <c r="F22" s="30">
        <v>3</v>
      </c>
      <c r="G22" s="30">
        <v>5</v>
      </c>
      <c r="H22" s="30">
        <v>0</v>
      </c>
      <c r="I22" s="30">
        <v>0</v>
      </c>
      <c r="J22" s="30">
        <v>7</v>
      </c>
      <c r="K22" s="30">
        <v>0</v>
      </c>
      <c r="L22" s="41">
        <v>0</v>
      </c>
      <c r="M22" s="55">
        <f t="shared" si="0"/>
        <v>39</v>
      </c>
    </row>
    <row r="23" spans="1:13" ht="13.5" thickBot="1">
      <c r="A23" s="45">
        <v>13</v>
      </c>
      <c r="B23" s="47" t="s">
        <v>14</v>
      </c>
      <c r="C23" s="83"/>
      <c r="D23" s="30">
        <v>13</v>
      </c>
      <c r="E23" s="30">
        <v>0</v>
      </c>
      <c r="F23" s="30">
        <v>1</v>
      </c>
      <c r="G23" s="30">
        <v>0</v>
      </c>
      <c r="H23" s="30">
        <v>0</v>
      </c>
      <c r="I23" s="30">
        <v>2</v>
      </c>
      <c r="J23" s="30">
        <v>0</v>
      </c>
      <c r="K23" s="30">
        <v>0</v>
      </c>
      <c r="L23" s="41">
        <v>0</v>
      </c>
      <c r="M23" s="55">
        <f t="shared" si="0"/>
        <v>16</v>
      </c>
    </row>
    <row r="24" spans="1:13" s="15" customFormat="1" ht="13.5" thickBot="1">
      <c r="A24" s="45">
        <v>14</v>
      </c>
      <c r="B24" s="47" t="s">
        <v>15</v>
      </c>
      <c r="C24" s="83"/>
      <c r="D24" s="30">
        <v>11</v>
      </c>
      <c r="E24" s="30">
        <v>0</v>
      </c>
      <c r="F24" s="30">
        <v>7</v>
      </c>
      <c r="G24" s="30">
        <v>0</v>
      </c>
      <c r="H24" s="30">
        <v>1</v>
      </c>
      <c r="I24" s="30">
        <v>0</v>
      </c>
      <c r="J24" s="30">
        <v>1</v>
      </c>
      <c r="K24" s="30">
        <v>0</v>
      </c>
      <c r="L24" s="41">
        <v>0</v>
      </c>
      <c r="M24" s="55">
        <f t="shared" si="0"/>
        <v>20</v>
      </c>
    </row>
    <row r="25" spans="1:13" s="15" customFormat="1" ht="13.5" thickBot="1">
      <c r="A25" s="45">
        <v>15</v>
      </c>
      <c r="B25" s="47" t="s">
        <v>16</v>
      </c>
      <c r="C25" s="83"/>
      <c r="D25" s="30">
        <v>12</v>
      </c>
      <c r="E25" s="30">
        <v>1</v>
      </c>
      <c r="F25" s="30">
        <v>2</v>
      </c>
      <c r="G25" s="30">
        <v>1</v>
      </c>
      <c r="H25" s="30">
        <v>1</v>
      </c>
      <c r="I25" s="30">
        <v>0</v>
      </c>
      <c r="J25" s="30">
        <v>1</v>
      </c>
      <c r="K25" s="30">
        <v>0</v>
      </c>
      <c r="L25" s="41">
        <v>0</v>
      </c>
      <c r="M25" s="55">
        <f t="shared" si="0"/>
        <v>18</v>
      </c>
    </row>
    <row r="26" spans="1:13" ht="13.5" thickBot="1">
      <c r="A26" s="45">
        <v>16</v>
      </c>
      <c r="B26" s="47" t="s">
        <v>17</v>
      </c>
      <c r="C26" s="83"/>
      <c r="D26" s="30">
        <v>5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41">
        <v>0</v>
      </c>
      <c r="M26" s="55">
        <f t="shared" si="0"/>
        <v>5</v>
      </c>
    </row>
    <row r="27" spans="1:13" s="15" customFormat="1" ht="13.5" thickBot="1">
      <c r="A27" s="45">
        <v>17</v>
      </c>
      <c r="B27" s="47" t="s">
        <v>18</v>
      </c>
      <c r="C27" s="83"/>
      <c r="D27" s="30">
        <v>4</v>
      </c>
      <c r="E27" s="30">
        <v>0</v>
      </c>
      <c r="F27" s="30">
        <v>1</v>
      </c>
      <c r="G27" s="30">
        <v>1</v>
      </c>
      <c r="H27" s="30">
        <v>0</v>
      </c>
      <c r="I27" s="30">
        <v>0</v>
      </c>
      <c r="J27" s="30">
        <v>0</v>
      </c>
      <c r="K27" s="30">
        <v>0</v>
      </c>
      <c r="L27" s="41">
        <v>0</v>
      </c>
      <c r="M27" s="55">
        <f t="shared" si="0"/>
        <v>6</v>
      </c>
    </row>
    <row r="28" spans="1:13" s="15" customFormat="1" ht="13.5" thickBot="1">
      <c r="A28" s="45">
        <v>18</v>
      </c>
      <c r="B28" s="47" t="s">
        <v>19</v>
      </c>
      <c r="C28" s="83"/>
      <c r="D28" s="30">
        <v>5</v>
      </c>
      <c r="E28" s="30">
        <v>1</v>
      </c>
      <c r="F28" s="30">
        <v>0</v>
      </c>
      <c r="G28" s="30">
        <v>0</v>
      </c>
      <c r="H28" s="30">
        <v>0</v>
      </c>
      <c r="I28" s="30">
        <v>0</v>
      </c>
      <c r="J28" s="30">
        <v>2</v>
      </c>
      <c r="K28" s="30">
        <v>0</v>
      </c>
      <c r="L28" s="41">
        <v>0</v>
      </c>
      <c r="M28" s="55">
        <f t="shared" si="0"/>
        <v>8</v>
      </c>
    </row>
    <row r="29" spans="1:13" s="15" customFormat="1" ht="13.5" thickBot="1">
      <c r="A29" s="45">
        <v>19</v>
      </c>
      <c r="B29" s="47" t="s">
        <v>20</v>
      </c>
      <c r="C29" s="83"/>
      <c r="D29" s="30">
        <v>9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0</v>
      </c>
      <c r="L29" s="41">
        <v>0</v>
      </c>
      <c r="M29" s="55">
        <f t="shared" si="0"/>
        <v>10</v>
      </c>
    </row>
    <row r="30" spans="1:13" s="15" customFormat="1" ht="13.5" thickBot="1">
      <c r="A30" s="45">
        <v>20</v>
      </c>
      <c r="B30" s="47" t="s">
        <v>21</v>
      </c>
      <c r="C30" s="83"/>
      <c r="D30" s="30">
        <v>11</v>
      </c>
      <c r="E30" s="30">
        <v>2</v>
      </c>
      <c r="F30" s="30">
        <v>0</v>
      </c>
      <c r="G30" s="30">
        <v>0</v>
      </c>
      <c r="H30" s="30">
        <v>0</v>
      </c>
      <c r="I30" s="30">
        <v>1</v>
      </c>
      <c r="J30" s="30">
        <v>0</v>
      </c>
      <c r="K30" s="30">
        <v>0</v>
      </c>
      <c r="L30" s="41">
        <v>0</v>
      </c>
      <c r="M30" s="55">
        <f t="shared" si="0"/>
        <v>14</v>
      </c>
    </row>
    <row r="31" spans="1:13" s="15" customFormat="1" ht="13.5" thickBot="1">
      <c r="A31" s="45">
        <v>21</v>
      </c>
      <c r="B31" s="47" t="s">
        <v>22</v>
      </c>
      <c r="C31" s="83"/>
      <c r="D31" s="30">
        <v>13</v>
      </c>
      <c r="E31" s="30">
        <v>0</v>
      </c>
      <c r="F31" s="30">
        <v>2</v>
      </c>
      <c r="G31" s="30">
        <v>2</v>
      </c>
      <c r="H31" s="30">
        <v>1</v>
      </c>
      <c r="I31" s="30">
        <v>0</v>
      </c>
      <c r="J31" s="30">
        <v>1</v>
      </c>
      <c r="K31" s="30">
        <v>0</v>
      </c>
      <c r="L31" s="41">
        <v>0</v>
      </c>
      <c r="M31" s="55">
        <f t="shared" si="0"/>
        <v>19</v>
      </c>
    </row>
    <row r="32" spans="1:13" s="15" customFormat="1" ht="13.5" thickBot="1">
      <c r="A32" s="45">
        <v>22</v>
      </c>
      <c r="B32" s="47" t="s">
        <v>23</v>
      </c>
      <c r="C32" s="83"/>
      <c r="D32" s="30">
        <v>2</v>
      </c>
      <c r="E32" s="30">
        <v>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41">
        <v>0</v>
      </c>
      <c r="M32" s="55">
        <f t="shared" si="0"/>
        <v>3</v>
      </c>
    </row>
    <row r="33" spans="1:13" s="25" customFormat="1" ht="13.5" thickBot="1">
      <c r="A33" s="123">
        <v>23</v>
      </c>
      <c r="B33" s="47" t="s">
        <v>24</v>
      </c>
      <c r="C33" s="83"/>
      <c r="D33" s="30">
        <v>2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41">
        <v>2</v>
      </c>
      <c r="M33" s="55">
        <f t="shared" si="0"/>
        <v>4</v>
      </c>
    </row>
    <row r="34" spans="1:13" s="15" customFormat="1" ht="13.5" thickBot="1">
      <c r="A34" s="45">
        <v>24</v>
      </c>
      <c r="B34" s="47" t="s">
        <v>25</v>
      </c>
      <c r="C34" s="83"/>
      <c r="D34" s="30">
        <v>14</v>
      </c>
      <c r="E34" s="30">
        <v>3</v>
      </c>
      <c r="F34" s="30">
        <v>0</v>
      </c>
      <c r="G34" s="30">
        <v>0</v>
      </c>
      <c r="H34" s="30">
        <v>1</v>
      </c>
      <c r="I34" s="30">
        <v>1</v>
      </c>
      <c r="J34" s="30">
        <v>0</v>
      </c>
      <c r="K34" s="30">
        <v>0</v>
      </c>
      <c r="L34" s="41">
        <v>0</v>
      </c>
      <c r="M34" s="55">
        <f t="shared" si="0"/>
        <v>19</v>
      </c>
    </row>
    <row r="35" spans="1:13" s="15" customFormat="1" ht="13.5" thickBot="1">
      <c r="A35" s="45">
        <v>25</v>
      </c>
      <c r="B35" s="47" t="s">
        <v>26</v>
      </c>
      <c r="C35" s="83"/>
      <c r="D35" s="30">
        <v>12</v>
      </c>
      <c r="E35" s="30">
        <v>0</v>
      </c>
      <c r="F35" s="30">
        <v>2</v>
      </c>
      <c r="G35" s="30">
        <v>0</v>
      </c>
      <c r="H35" s="30">
        <v>1</v>
      </c>
      <c r="I35" s="30">
        <v>0</v>
      </c>
      <c r="J35" s="30">
        <v>2</v>
      </c>
      <c r="K35" s="30">
        <v>0</v>
      </c>
      <c r="L35" s="41">
        <v>0</v>
      </c>
      <c r="M35" s="55">
        <f t="shared" si="0"/>
        <v>17</v>
      </c>
    </row>
    <row r="36" spans="1:13" s="15" customFormat="1" ht="13.5" thickBot="1">
      <c r="A36" s="46">
        <v>26</v>
      </c>
      <c r="B36" s="65" t="s">
        <v>53</v>
      </c>
      <c r="C36" s="153"/>
      <c r="D36" s="40">
        <v>42</v>
      </c>
      <c r="E36" s="30">
        <v>0</v>
      </c>
      <c r="F36" s="30">
        <v>0</v>
      </c>
      <c r="G36" s="30">
        <v>6</v>
      </c>
      <c r="H36" s="30">
        <v>3</v>
      </c>
      <c r="I36" s="30">
        <v>13</v>
      </c>
      <c r="J36" s="30">
        <v>0</v>
      </c>
      <c r="K36" s="30">
        <v>5</v>
      </c>
      <c r="L36" s="41">
        <v>0</v>
      </c>
      <c r="M36" s="55">
        <f t="shared" si="0"/>
        <v>69</v>
      </c>
    </row>
    <row r="37" spans="1:13" s="15" customFormat="1" ht="13.5" thickBot="1">
      <c r="A37" s="124">
        <v>27</v>
      </c>
      <c r="B37" s="50" t="s">
        <v>52</v>
      </c>
      <c r="C37" s="157"/>
      <c r="D37" s="42">
        <v>6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43">
        <v>0</v>
      </c>
      <c r="M37" s="55">
        <f t="shared" si="0"/>
        <v>6</v>
      </c>
    </row>
    <row r="38" spans="1:13" ht="13.5" thickBot="1">
      <c r="A38" s="996" t="s">
        <v>55</v>
      </c>
      <c r="B38" s="997"/>
      <c r="C38" s="169"/>
      <c r="D38" s="70">
        <f aca="true" t="shared" si="1" ref="D38:M38">SUM(D11:D37)</f>
        <v>290</v>
      </c>
      <c r="E38" s="70">
        <f t="shared" si="1"/>
        <v>18</v>
      </c>
      <c r="F38" s="70">
        <f t="shared" si="1"/>
        <v>27</v>
      </c>
      <c r="G38" s="70">
        <f t="shared" si="1"/>
        <v>21</v>
      </c>
      <c r="H38" s="70">
        <f t="shared" si="1"/>
        <v>9</v>
      </c>
      <c r="I38" s="70">
        <f t="shared" si="1"/>
        <v>23</v>
      </c>
      <c r="J38" s="70">
        <f t="shared" si="1"/>
        <v>23</v>
      </c>
      <c r="K38" s="70">
        <f t="shared" si="1"/>
        <v>5</v>
      </c>
      <c r="L38" s="70">
        <f t="shared" si="1"/>
        <v>2</v>
      </c>
      <c r="M38" s="70">
        <f t="shared" si="1"/>
        <v>418</v>
      </c>
    </row>
    <row r="39" ht="13.5" thickBot="1">
      <c r="M39" s="108">
        <f>SUM(D38:L38)</f>
        <v>418</v>
      </c>
    </row>
    <row r="41" spans="1:13" ht="27.7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20.25" thickBot="1">
      <c r="A42" s="966" t="s">
        <v>44</v>
      </c>
      <c r="B42" s="966"/>
      <c r="C42" s="156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42</v>
      </c>
      <c r="B43" s="8"/>
      <c r="C43" s="15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6.5" thickBot="1">
      <c r="A44" s="967" t="s">
        <v>41</v>
      </c>
      <c r="B44" s="968"/>
      <c r="C44" s="151"/>
      <c r="D44" s="16" t="s">
        <v>46</v>
      </c>
      <c r="E44" s="2"/>
      <c r="F44" s="3"/>
      <c r="G44" s="1"/>
      <c r="H44" s="1"/>
      <c r="I44" s="1"/>
      <c r="J44" s="2"/>
      <c r="K44" s="2"/>
      <c r="L44" s="3"/>
      <c r="M44" s="3"/>
    </row>
    <row r="45" spans="1:13" ht="9" customHeight="1">
      <c r="A45" s="904" t="s">
        <v>0</v>
      </c>
      <c r="B45" s="904" t="s">
        <v>1</v>
      </c>
      <c r="C45" s="140"/>
      <c r="D45" s="904" t="s">
        <v>29</v>
      </c>
      <c r="E45" s="909" t="s">
        <v>28</v>
      </c>
      <c r="F45" s="911"/>
      <c r="G45" s="909" t="s">
        <v>35</v>
      </c>
      <c r="H45" s="910"/>
      <c r="I45" s="911"/>
      <c r="J45" s="904" t="s">
        <v>36</v>
      </c>
      <c r="K45" s="904" t="s">
        <v>37</v>
      </c>
      <c r="L45" s="904" t="s">
        <v>38</v>
      </c>
      <c r="M45" s="904" t="s">
        <v>39</v>
      </c>
    </row>
    <row r="46" spans="1:13" ht="12.75" customHeight="1" thickBot="1">
      <c r="A46" s="905"/>
      <c r="B46" s="905"/>
      <c r="C46" s="141"/>
      <c r="D46" s="905"/>
      <c r="E46" s="912"/>
      <c r="F46" s="914"/>
      <c r="G46" s="912"/>
      <c r="H46" s="913"/>
      <c r="I46" s="914"/>
      <c r="J46" s="905"/>
      <c r="K46" s="905"/>
      <c r="L46" s="905"/>
      <c r="M46" s="905"/>
    </row>
    <row r="47" spans="1:13" ht="14.25" customHeight="1">
      <c r="A47" s="905"/>
      <c r="B47" s="905"/>
      <c r="C47" s="141"/>
      <c r="D47" s="905"/>
      <c r="E47" s="904" t="s">
        <v>30</v>
      </c>
      <c r="F47" s="904" t="s">
        <v>31</v>
      </c>
      <c r="G47" s="970" t="s">
        <v>32</v>
      </c>
      <c r="H47" s="970" t="s">
        <v>33</v>
      </c>
      <c r="I47" s="970" t="s">
        <v>34</v>
      </c>
      <c r="J47" s="905"/>
      <c r="K47" s="905"/>
      <c r="L47" s="905"/>
      <c r="M47" s="905"/>
    </row>
    <row r="48" spans="1:13" ht="9.75" customHeight="1">
      <c r="A48" s="905"/>
      <c r="B48" s="905"/>
      <c r="C48" s="141"/>
      <c r="D48" s="905"/>
      <c r="E48" s="905"/>
      <c r="F48" s="905"/>
      <c r="G48" s="971"/>
      <c r="H48" s="971"/>
      <c r="I48" s="971"/>
      <c r="J48" s="905"/>
      <c r="K48" s="905"/>
      <c r="L48" s="905"/>
      <c r="M48" s="905"/>
    </row>
    <row r="49" spans="1:13" ht="8.25" customHeight="1" thickBot="1">
      <c r="A49" s="906"/>
      <c r="B49" s="906"/>
      <c r="C49" s="142"/>
      <c r="D49" s="906"/>
      <c r="E49" s="906"/>
      <c r="F49" s="906"/>
      <c r="G49" s="972"/>
      <c r="H49" s="972"/>
      <c r="I49" s="972"/>
      <c r="J49" s="906"/>
      <c r="K49" s="906"/>
      <c r="L49" s="906"/>
      <c r="M49" s="906"/>
    </row>
    <row r="50" spans="1:13" s="15" customFormat="1" ht="16.5" customHeight="1">
      <c r="A50" s="45">
        <v>1</v>
      </c>
      <c r="B50" s="47" t="s">
        <v>2</v>
      </c>
      <c r="C50" s="83"/>
      <c r="D50" s="58">
        <v>15</v>
      </c>
      <c r="E50" s="51">
        <v>0</v>
      </c>
      <c r="F50" s="51">
        <v>1</v>
      </c>
      <c r="G50" s="51">
        <v>0</v>
      </c>
      <c r="H50" s="51">
        <v>1</v>
      </c>
      <c r="I50" s="51">
        <v>0</v>
      </c>
      <c r="J50" s="51">
        <v>0</v>
      </c>
      <c r="K50" s="51">
        <v>0</v>
      </c>
      <c r="L50" s="54">
        <v>0</v>
      </c>
      <c r="M50" s="44">
        <f aca="true" t="shared" si="2" ref="M50:M76">SUM(D50:L50)</f>
        <v>17</v>
      </c>
    </row>
    <row r="51" spans="1:13" s="15" customFormat="1" ht="16.5" customHeight="1">
      <c r="A51" s="45">
        <v>2</v>
      </c>
      <c r="B51" s="47" t="s">
        <v>3</v>
      </c>
      <c r="C51" s="83"/>
      <c r="D51" s="58">
        <v>7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1</v>
      </c>
      <c r="K51" s="51">
        <v>0</v>
      </c>
      <c r="L51" s="54">
        <v>0</v>
      </c>
      <c r="M51" s="130">
        <f t="shared" si="2"/>
        <v>8</v>
      </c>
    </row>
    <row r="52" spans="1:13" s="15" customFormat="1" ht="16.5" customHeight="1">
      <c r="A52" s="45">
        <v>3</v>
      </c>
      <c r="B52" s="47" t="s">
        <v>4</v>
      </c>
      <c r="C52" s="83"/>
      <c r="D52" s="58">
        <v>26</v>
      </c>
      <c r="E52" s="51">
        <v>2</v>
      </c>
      <c r="F52" s="51">
        <v>2</v>
      </c>
      <c r="G52" s="51">
        <v>2</v>
      </c>
      <c r="H52" s="51">
        <v>5</v>
      </c>
      <c r="I52" s="51">
        <v>1</v>
      </c>
      <c r="J52" s="51">
        <v>1</v>
      </c>
      <c r="K52" s="51">
        <v>0</v>
      </c>
      <c r="L52" s="54">
        <v>0</v>
      </c>
      <c r="M52" s="130">
        <f t="shared" si="2"/>
        <v>39</v>
      </c>
    </row>
    <row r="53" spans="1:13" s="15" customFormat="1" ht="16.5" customHeight="1">
      <c r="A53" s="45">
        <v>4</v>
      </c>
      <c r="B53" s="47" t="s">
        <v>5</v>
      </c>
      <c r="C53" s="83"/>
      <c r="D53" s="58">
        <v>8</v>
      </c>
      <c r="E53" s="51">
        <v>0</v>
      </c>
      <c r="F53" s="51">
        <v>4</v>
      </c>
      <c r="G53" s="51">
        <v>3</v>
      </c>
      <c r="H53" s="51">
        <v>1</v>
      </c>
      <c r="I53" s="51">
        <v>0</v>
      </c>
      <c r="J53" s="51">
        <v>1</v>
      </c>
      <c r="K53" s="51">
        <v>0</v>
      </c>
      <c r="L53" s="54">
        <v>0</v>
      </c>
      <c r="M53" s="130">
        <f t="shared" si="2"/>
        <v>17</v>
      </c>
    </row>
    <row r="54" spans="1:13" ht="16.5" customHeight="1">
      <c r="A54" s="45">
        <v>5</v>
      </c>
      <c r="B54" s="47" t="s">
        <v>6</v>
      </c>
      <c r="C54" s="83"/>
      <c r="D54" s="58">
        <v>7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4">
        <v>0</v>
      </c>
      <c r="M54" s="130">
        <f t="shared" si="2"/>
        <v>7</v>
      </c>
    </row>
    <row r="55" spans="1:13" s="15" customFormat="1" ht="16.5" customHeight="1">
      <c r="A55" s="45">
        <v>6</v>
      </c>
      <c r="B55" s="47" t="s">
        <v>7</v>
      </c>
      <c r="C55" s="83"/>
      <c r="D55" s="58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4">
        <v>0</v>
      </c>
      <c r="M55" s="130">
        <f t="shared" si="2"/>
        <v>0</v>
      </c>
    </row>
    <row r="56" spans="1:13" s="15" customFormat="1" ht="16.5" customHeight="1">
      <c r="A56" s="45">
        <v>7</v>
      </c>
      <c r="B56" s="47" t="s">
        <v>8</v>
      </c>
      <c r="C56" s="83"/>
      <c r="D56" s="58">
        <v>11</v>
      </c>
      <c r="E56" s="51">
        <v>0</v>
      </c>
      <c r="F56" s="51">
        <v>0</v>
      </c>
      <c r="G56" s="51">
        <v>1</v>
      </c>
      <c r="H56" s="51">
        <v>1</v>
      </c>
      <c r="I56" s="51">
        <v>1</v>
      </c>
      <c r="J56" s="51">
        <v>0</v>
      </c>
      <c r="K56" s="51">
        <v>0</v>
      </c>
      <c r="L56" s="54">
        <v>0</v>
      </c>
      <c r="M56" s="130">
        <f t="shared" si="2"/>
        <v>14</v>
      </c>
    </row>
    <row r="57" spans="1:13" s="15" customFormat="1" ht="16.5" customHeight="1">
      <c r="A57" s="45">
        <v>8</v>
      </c>
      <c r="B57" s="47" t="s">
        <v>9</v>
      </c>
      <c r="C57" s="83"/>
      <c r="D57" s="58">
        <v>15</v>
      </c>
      <c r="E57" s="51">
        <v>1</v>
      </c>
      <c r="F57" s="51">
        <v>2</v>
      </c>
      <c r="G57" s="51">
        <v>0</v>
      </c>
      <c r="H57" s="51">
        <v>1</v>
      </c>
      <c r="I57" s="51">
        <v>0</v>
      </c>
      <c r="J57" s="51">
        <v>4</v>
      </c>
      <c r="K57" s="51">
        <v>0</v>
      </c>
      <c r="L57" s="54">
        <v>0</v>
      </c>
      <c r="M57" s="130">
        <f t="shared" si="2"/>
        <v>23</v>
      </c>
    </row>
    <row r="58" spans="1:13" s="15" customFormat="1" ht="16.5" customHeight="1">
      <c r="A58" s="45">
        <v>9</v>
      </c>
      <c r="B58" s="47" t="s">
        <v>10</v>
      </c>
      <c r="C58" s="83"/>
      <c r="D58" s="58">
        <v>8</v>
      </c>
      <c r="E58" s="51">
        <v>1</v>
      </c>
      <c r="F58" s="51">
        <v>0</v>
      </c>
      <c r="G58" s="51">
        <v>0</v>
      </c>
      <c r="H58" s="51">
        <v>1</v>
      </c>
      <c r="I58" s="51">
        <v>0</v>
      </c>
      <c r="J58" s="51">
        <v>2</v>
      </c>
      <c r="K58" s="51">
        <v>0</v>
      </c>
      <c r="L58" s="54">
        <v>0</v>
      </c>
      <c r="M58" s="130">
        <f t="shared" si="2"/>
        <v>12</v>
      </c>
    </row>
    <row r="59" spans="1:13" s="15" customFormat="1" ht="16.5" customHeight="1">
      <c r="A59" s="45">
        <v>10</v>
      </c>
      <c r="B59" s="47" t="s">
        <v>11</v>
      </c>
      <c r="C59" s="83"/>
      <c r="D59" s="58">
        <v>3</v>
      </c>
      <c r="E59" s="51">
        <v>1</v>
      </c>
      <c r="F59" s="51">
        <v>2</v>
      </c>
      <c r="G59" s="51">
        <v>0</v>
      </c>
      <c r="H59" s="51">
        <v>0</v>
      </c>
      <c r="I59" s="51">
        <v>1</v>
      </c>
      <c r="J59" s="51">
        <v>0</v>
      </c>
      <c r="K59" s="51">
        <v>0</v>
      </c>
      <c r="L59" s="54">
        <v>0</v>
      </c>
      <c r="M59" s="130">
        <f t="shared" si="2"/>
        <v>7</v>
      </c>
    </row>
    <row r="60" spans="1:13" s="15" customFormat="1" ht="16.5" customHeight="1">
      <c r="A60" s="45">
        <v>11</v>
      </c>
      <c r="B60" s="47" t="s">
        <v>12</v>
      </c>
      <c r="C60" s="83"/>
      <c r="D60" s="58">
        <v>2</v>
      </c>
      <c r="E60" s="51">
        <v>1</v>
      </c>
      <c r="F60" s="51">
        <v>1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4">
        <v>0</v>
      </c>
      <c r="M60" s="130">
        <f t="shared" si="2"/>
        <v>4</v>
      </c>
    </row>
    <row r="61" spans="1:13" s="15" customFormat="1" ht="16.5" customHeight="1">
      <c r="A61" s="45">
        <v>12</v>
      </c>
      <c r="B61" s="47" t="s">
        <v>13</v>
      </c>
      <c r="C61" s="83"/>
      <c r="D61" s="58">
        <v>27</v>
      </c>
      <c r="E61" s="51">
        <v>2</v>
      </c>
      <c r="F61" s="51">
        <v>2</v>
      </c>
      <c r="G61" s="51">
        <v>2</v>
      </c>
      <c r="H61" s="51">
        <v>1</v>
      </c>
      <c r="I61" s="51">
        <v>1</v>
      </c>
      <c r="J61" s="51">
        <v>3</v>
      </c>
      <c r="K61" s="51">
        <v>0</v>
      </c>
      <c r="L61" s="54">
        <v>0</v>
      </c>
      <c r="M61" s="130">
        <f t="shared" si="2"/>
        <v>38</v>
      </c>
    </row>
    <row r="62" spans="1:13" s="15" customFormat="1" ht="16.5" customHeight="1">
      <c r="A62" s="45">
        <v>13</v>
      </c>
      <c r="B62" s="47" t="s">
        <v>14</v>
      </c>
      <c r="C62" s="83"/>
      <c r="D62" s="58">
        <v>10</v>
      </c>
      <c r="E62" s="51">
        <v>0</v>
      </c>
      <c r="F62" s="51">
        <v>3</v>
      </c>
      <c r="G62" s="51">
        <v>0</v>
      </c>
      <c r="H62" s="51">
        <v>0</v>
      </c>
      <c r="I62" s="51">
        <v>2</v>
      </c>
      <c r="J62" s="51">
        <v>0</v>
      </c>
      <c r="K62" s="51">
        <v>0</v>
      </c>
      <c r="L62" s="54">
        <v>0</v>
      </c>
      <c r="M62" s="130">
        <f t="shared" si="2"/>
        <v>15</v>
      </c>
    </row>
    <row r="63" spans="1:13" s="15" customFormat="1" ht="16.5" customHeight="1">
      <c r="A63" s="45">
        <v>14</v>
      </c>
      <c r="B63" s="47" t="s">
        <v>15</v>
      </c>
      <c r="C63" s="83"/>
      <c r="D63" s="58">
        <v>20</v>
      </c>
      <c r="E63" s="51">
        <v>0</v>
      </c>
      <c r="F63" s="51">
        <v>4</v>
      </c>
      <c r="G63" s="51">
        <v>0</v>
      </c>
      <c r="H63" s="51">
        <v>0</v>
      </c>
      <c r="I63" s="51">
        <v>4</v>
      </c>
      <c r="J63" s="51">
        <v>1</v>
      </c>
      <c r="K63" s="51">
        <v>0</v>
      </c>
      <c r="L63" s="54">
        <v>0</v>
      </c>
      <c r="M63" s="130">
        <f t="shared" si="2"/>
        <v>29</v>
      </c>
    </row>
    <row r="64" spans="1:13" s="15" customFormat="1" ht="16.5" customHeight="1">
      <c r="A64" s="45">
        <v>15</v>
      </c>
      <c r="B64" s="47" t="s">
        <v>16</v>
      </c>
      <c r="C64" s="83"/>
      <c r="D64" s="58">
        <v>12</v>
      </c>
      <c r="E64" s="51">
        <v>1</v>
      </c>
      <c r="F64" s="51">
        <v>3</v>
      </c>
      <c r="G64" s="51">
        <v>1</v>
      </c>
      <c r="H64" s="51">
        <v>0</v>
      </c>
      <c r="I64" s="51">
        <v>0</v>
      </c>
      <c r="J64" s="51">
        <v>1</v>
      </c>
      <c r="K64" s="51">
        <v>0</v>
      </c>
      <c r="L64" s="54">
        <v>0</v>
      </c>
      <c r="M64" s="130">
        <f t="shared" si="2"/>
        <v>18</v>
      </c>
    </row>
    <row r="65" spans="1:13" s="15" customFormat="1" ht="16.5" customHeight="1">
      <c r="A65" s="45">
        <v>16</v>
      </c>
      <c r="B65" s="47" t="s">
        <v>17</v>
      </c>
      <c r="C65" s="83"/>
      <c r="D65" s="58">
        <v>6</v>
      </c>
      <c r="E65" s="51">
        <v>0</v>
      </c>
      <c r="F65" s="51">
        <v>1</v>
      </c>
      <c r="G65" s="51">
        <v>0</v>
      </c>
      <c r="H65" s="51">
        <v>0</v>
      </c>
      <c r="I65" s="51">
        <v>1</v>
      </c>
      <c r="J65" s="51">
        <v>0</v>
      </c>
      <c r="K65" s="51">
        <v>0</v>
      </c>
      <c r="L65" s="54">
        <v>0</v>
      </c>
      <c r="M65" s="130">
        <f t="shared" si="2"/>
        <v>8</v>
      </c>
    </row>
    <row r="66" spans="1:13" s="15" customFormat="1" ht="16.5" customHeight="1">
      <c r="A66" s="45">
        <v>17</v>
      </c>
      <c r="B66" s="47" t="s">
        <v>18</v>
      </c>
      <c r="C66" s="83"/>
      <c r="D66" s="58">
        <v>6</v>
      </c>
      <c r="E66" s="51">
        <v>0</v>
      </c>
      <c r="F66" s="51">
        <v>1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4">
        <v>0</v>
      </c>
      <c r="M66" s="130">
        <f t="shared" si="2"/>
        <v>7</v>
      </c>
    </row>
    <row r="67" spans="1:13" s="15" customFormat="1" ht="16.5" customHeight="1">
      <c r="A67" s="45">
        <v>18</v>
      </c>
      <c r="B67" s="47" t="s">
        <v>19</v>
      </c>
      <c r="C67" s="83"/>
      <c r="D67" s="58">
        <v>5</v>
      </c>
      <c r="E67" s="51">
        <v>1</v>
      </c>
      <c r="F67" s="51">
        <v>2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4">
        <v>0</v>
      </c>
      <c r="M67" s="130">
        <f t="shared" si="2"/>
        <v>8</v>
      </c>
    </row>
    <row r="68" spans="1:13" s="15" customFormat="1" ht="16.5" customHeight="1">
      <c r="A68" s="45">
        <v>19</v>
      </c>
      <c r="B68" s="47" t="s">
        <v>20</v>
      </c>
      <c r="C68" s="83"/>
      <c r="D68" s="58">
        <v>3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4">
        <v>0</v>
      </c>
      <c r="M68" s="130">
        <f t="shared" si="2"/>
        <v>3</v>
      </c>
    </row>
    <row r="69" spans="1:13" s="15" customFormat="1" ht="16.5" customHeight="1">
      <c r="A69" s="45">
        <v>20</v>
      </c>
      <c r="B69" s="47" t="s">
        <v>21</v>
      </c>
      <c r="C69" s="83"/>
      <c r="D69" s="58">
        <v>10</v>
      </c>
      <c r="E69" s="51">
        <v>2</v>
      </c>
      <c r="F69" s="51">
        <v>1</v>
      </c>
      <c r="G69" s="51">
        <v>0</v>
      </c>
      <c r="H69" s="51">
        <v>0</v>
      </c>
      <c r="I69" s="51">
        <v>1</v>
      </c>
      <c r="J69" s="51">
        <v>2</v>
      </c>
      <c r="K69" s="51">
        <v>0</v>
      </c>
      <c r="L69" s="54">
        <v>0</v>
      </c>
      <c r="M69" s="130">
        <f t="shared" si="2"/>
        <v>16</v>
      </c>
    </row>
    <row r="70" spans="1:13" s="15" customFormat="1" ht="16.5" customHeight="1">
      <c r="A70" s="45">
        <v>21</v>
      </c>
      <c r="B70" s="47" t="s">
        <v>22</v>
      </c>
      <c r="C70" s="83"/>
      <c r="D70" s="58">
        <v>6</v>
      </c>
      <c r="E70" s="51">
        <v>0</v>
      </c>
      <c r="F70" s="51">
        <v>2</v>
      </c>
      <c r="G70" s="51">
        <v>0</v>
      </c>
      <c r="H70" s="51">
        <v>1</v>
      </c>
      <c r="I70" s="51">
        <v>0</v>
      </c>
      <c r="J70" s="51">
        <v>0</v>
      </c>
      <c r="K70" s="51">
        <v>0</v>
      </c>
      <c r="L70" s="54">
        <v>0</v>
      </c>
      <c r="M70" s="130">
        <f t="shared" si="2"/>
        <v>9</v>
      </c>
    </row>
    <row r="71" spans="1:13" s="15" customFormat="1" ht="16.5" customHeight="1">
      <c r="A71" s="45">
        <v>22</v>
      </c>
      <c r="B71" s="47" t="s">
        <v>23</v>
      </c>
      <c r="C71" s="83"/>
      <c r="D71" s="58">
        <v>2</v>
      </c>
      <c r="E71" s="51">
        <v>0</v>
      </c>
      <c r="F71" s="51">
        <v>2</v>
      </c>
      <c r="G71" s="51">
        <v>0</v>
      </c>
      <c r="H71" s="51">
        <v>0</v>
      </c>
      <c r="I71" s="51">
        <v>0</v>
      </c>
      <c r="J71" s="51">
        <v>1</v>
      </c>
      <c r="K71" s="51">
        <v>0</v>
      </c>
      <c r="L71" s="54">
        <v>0</v>
      </c>
      <c r="M71" s="130">
        <f t="shared" si="2"/>
        <v>5</v>
      </c>
    </row>
    <row r="72" spans="1:13" ht="16.5" customHeight="1">
      <c r="A72" s="123">
        <v>23</v>
      </c>
      <c r="B72" s="47" t="s">
        <v>24</v>
      </c>
      <c r="C72" s="83"/>
      <c r="D72" s="58">
        <v>3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4">
        <v>0</v>
      </c>
      <c r="M72" s="130">
        <f t="shared" si="2"/>
        <v>3</v>
      </c>
    </row>
    <row r="73" spans="1:13" s="15" customFormat="1" ht="16.5" customHeight="1">
      <c r="A73" s="45">
        <v>24</v>
      </c>
      <c r="B73" s="47" t="s">
        <v>25</v>
      </c>
      <c r="C73" s="83"/>
      <c r="D73" s="58">
        <v>8</v>
      </c>
      <c r="E73" s="51">
        <v>1</v>
      </c>
      <c r="F73" s="51">
        <v>2</v>
      </c>
      <c r="G73" s="51">
        <v>0</v>
      </c>
      <c r="H73" s="51">
        <v>0</v>
      </c>
      <c r="I73" s="51">
        <v>0</v>
      </c>
      <c r="J73" s="51">
        <v>1</v>
      </c>
      <c r="K73" s="51">
        <v>0</v>
      </c>
      <c r="L73" s="54">
        <v>0</v>
      </c>
      <c r="M73" s="130">
        <f t="shared" si="2"/>
        <v>12</v>
      </c>
    </row>
    <row r="74" spans="1:13" s="15" customFormat="1" ht="16.5" customHeight="1">
      <c r="A74" s="45">
        <v>25</v>
      </c>
      <c r="B74" s="47" t="s">
        <v>26</v>
      </c>
      <c r="C74" s="83"/>
      <c r="D74" s="58">
        <v>12</v>
      </c>
      <c r="E74" s="51">
        <v>2</v>
      </c>
      <c r="F74" s="51">
        <v>2</v>
      </c>
      <c r="G74" s="51">
        <v>0</v>
      </c>
      <c r="H74" s="51">
        <v>1</v>
      </c>
      <c r="I74" s="51">
        <v>0</v>
      </c>
      <c r="J74" s="51">
        <v>2</v>
      </c>
      <c r="K74" s="51">
        <v>0</v>
      </c>
      <c r="L74" s="54">
        <v>0</v>
      </c>
      <c r="M74" s="130">
        <f t="shared" si="2"/>
        <v>19</v>
      </c>
    </row>
    <row r="75" spans="1:13" ht="16.5" customHeight="1">
      <c r="A75" s="46">
        <v>26</v>
      </c>
      <c r="B75" s="65" t="s">
        <v>53</v>
      </c>
      <c r="C75" s="153"/>
      <c r="D75" s="105">
        <v>47</v>
      </c>
      <c r="E75" s="106">
        <v>0</v>
      </c>
      <c r="F75" s="106">
        <v>2</v>
      </c>
      <c r="G75" s="106">
        <v>0</v>
      </c>
      <c r="H75" s="106">
        <v>4</v>
      </c>
      <c r="I75" s="106">
        <v>7</v>
      </c>
      <c r="J75" s="106">
        <v>9</v>
      </c>
      <c r="K75" s="106">
        <v>10</v>
      </c>
      <c r="L75" s="107">
        <v>0</v>
      </c>
      <c r="M75" s="130">
        <f t="shared" si="2"/>
        <v>79</v>
      </c>
    </row>
    <row r="76" spans="1:13" ht="16.5" customHeight="1" thickBot="1">
      <c r="A76" s="124">
        <v>27</v>
      </c>
      <c r="B76" s="59" t="s">
        <v>52</v>
      </c>
      <c r="C76" s="157"/>
      <c r="D76" s="144">
        <v>3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1">
        <f t="shared" si="2"/>
        <v>3</v>
      </c>
    </row>
    <row r="77" spans="1:13" ht="16.5" customHeight="1" thickBot="1">
      <c r="A77" s="996" t="s">
        <v>55</v>
      </c>
      <c r="B77" s="997"/>
      <c r="C77" s="169"/>
      <c r="D77" s="70">
        <f aca="true" t="shared" si="3" ref="D77:M77">SUM(D50:D76)</f>
        <v>282</v>
      </c>
      <c r="E77" s="70">
        <f t="shared" si="3"/>
        <v>15</v>
      </c>
      <c r="F77" s="70">
        <f t="shared" si="3"/>
        <v>39</v>
      </c>
      <c r="G77" s="70">
        <f t="shared" si="3"/>
        <v>9</v>
      </c>
      <c r="H77" s="70">
        <f t="shared" si="3"/>
        <v>17</v>
      </c>
      <c r="I77" s="70">
        <f t="shared" si="3"/>
        <v>19</v>
      </c>
      <c r="J77" s="70">
        <f t="shared" si="3"/>
        <v>29</v>
      </c>
      <c r="K77" s="70">
        <f t="shared" si="3"/>
        <v>10</v>
      </c>
      <c r="L77" s="70">
        <f t="shared" si="3"/>
        <v>0</v>
      </c>
      <c r="M77" s="70">
        <f t="shared" si="3"/>
        <v>420</v>
      </c>
    </row>
    <row r="78" ht="16.5" thickBot="1">
      <c r="M78" s="109">
        <f>SUM(D77:L77)</f>
        <v>420</v>
      </c>
    </row>
    <row r="79" ht="12.75">
      <c r="M79" s="3"/>
    </row>
    <row r="80" spans="1:13" ht="28.5" customHeight="1">
      <c r="A80" s="963" t="s">
        <v>57</v>
      </c>
      <c r="B80" s="963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</row>
    <row r="81" spans="1:13" ht="14.25" customHeight="1" thickBot="1">
      <c r="A81" s="966" t="s">
        <v>44</v>
      </c>
      <c r="B81" s="966"/>
      <c r="C81" s="156"/>
      <c r="D81" s="11"/>
      <c r="E81" s="11"/>
      <c r="F81" s="11"/>
      <c r="G81" s="11"/>
      <c r="H81" s="11"/>
      <c r="I81" s="11"/>
      <c r="J81" s="11"/>
      <c r="K81" s="11"/>
      <c r="L81" s="11"/>
      <c r="M81" s="3"/>
    </row>
    <row r="82" spans="1:13" ht="12.75" customHeight="1" thickBot="1">
      <c r="A82" s="7" t="s">
        <v>42</v>
      </c>
      <c r="B82" s="8"/>
      <c r="C82" s="15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4.25" customHeight="1" thickBot="1">
      <c r="A83" s="967" t="s">
        <v>41</v>
      </c>
      <c r="B83" s="968"/>
      <c r="C83" s="151"/>
      <c r="D83" s="16" t="s">
        <v>47</v>
      </c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4" t="s">
        <v>0</v>
      </c>
      <c r="B84" s="904" t="s">
        <v>1</v>
      </c>
      <c r="C84" s="140"/>
      <c r="D84" s="904" t="s">
        <v>29</v>
      </c>
      <c r="E84" s="909" t="s">
        <v>28</v>
      </c>
      <c r="F84" s="911"/>
      <c r="G84" s="909" t="s">
        <v>35</v>
      </c>
      <c r="H84" s="910"/>
      <c r="I84" s="911"/>
      <c r="J84" s="904" t="s">
        <v>36</v>
      </c>
      <c r="K84" s="904" t="s">
        <v>37</v>
      </c>
      <c r="L84" s="904" t="s">
        <v>38</v>
      </c>
      <c r="M84" s="904" t="s">
        <v>39</v>
      </c>
    </row>
    <row r="85" spans="1:13" ht="9.75" customHeight="1" thickBot="1">
      <c r="A85" s="905"/>
      <c r="B85" s="905"/>
      <c r="C85" s="141"/>
      <c r="D85" s="905"/>
      <c r="E85" s="912"/>
      <c r="F85" s="914"/>
      <c r="G85" s="912"/>
      <c r="H85" s="913"/>
      <c r="I85" s="914"/>
      <c r="J85" s="905"/>
      <c r="K85" s="905"/>
      <c r="L85" s="905"/>
      <c r="M85" s="905"/>
    </row>
    <row r="86" spans="1:13" ht="12.75" customHeight="1">
      <c r="A86" s="905"/>
      <c r="B86" s="905"/>
      <c r="C86" s="141"/>
      <c r="D86" s="905"/>
      <c r="E86" s="904" t="s">
        <v>30</v>
      </c>
      <c r="F86" s="904" t="s">
        <v>31</v>
      </c>
      <c r="G86" s="970" t="s">
        <v>32</v>
      </c>
      <c r="H86" s="970" t="s">
        <v>33</v>
      </c>
      <c r="I86" s="970" t="s">
        <v>34</v>
      </c>
      <c r="J86" s="905"/>
      <c r="K86" s="905"/>
      <c r="L86" s="905"/>
      <c r="M86" s="905"/>
    </row>
    <row r="87" spans="1:13" ht="12.75">
      <c r="A87" s="905"/>
      <c r="B87" s="905"/>
      <c r="C87" s="141"/>
      <c r="D87" s="905"/>
      <c r="E87" s="905"/>
      <c r="F87" s="905"/>
      <c r="G87" s="971"/>
      <c r="H87" s="971"/>
      <c r="I87" s="971"/>
      <c r="J87" s="905"/>
      <c r="K87" s="905"/>
      <c r="L87" s="905"/>
      <c r="M87" s="905"/>
    </row>
    <row r="88" spans="1:13" ht="9" customHeight="1" thickBot="1">
      <c r="A88" s="906"/>
      <c r="B88" s="906"/>
      <c r="C88" s="142"/>
      <c r="D88" s="906"/>
      <c r="E88" s="906"/>
      <c r="F88" s="906"/>
      <c r="G88" s="972"/>
      <c r="H88" s="972"/>
      <c r="I88" s="972"/>
      <c r="J88" s="906"/>
      <c r="K88" s="906"/>
      <c r="L88" s="906"/>
      <c r="M88" s="906"/>
    </row>
    <row r="89" spans="1:13" ht="16.5" thickBot="1">
      <c r="A89" s="45">
        <v>1</v>
      </c>
      <c r="B89" s="47" t="s">
        <v>2</v>
      </c>
      <c r="C89" s="83"/>
      <c r="D89" s="58">
        <v>14</v>
      </c>
      <c r="E89" s="51">
        <v>1</v>
      </c>
      <c r="F89" s="51">
        <v>1</v>
      </c>
      <c r="G89" s="51">
        <v>0</v>
      </c>
      <c r="H89" s="51">
        <v>0</v>
      </c>
      <c r="I89" s="51">
        <v>1</v>
      </c>
      <c r="J89" s="51">
        <v>1</v>
      </c>
      <c r="K89" s="51">
        <v>0</v>
      </c>
      <c r="L89" s="54">
        <v>0</v>
      </c>
      <c r="M89" s="44">
        <f aca="true" t="shared" si="4" ref="M89:M115">SUM(D89:L89)</f>
        <v>18</v>
      </c>
    </row>
    <row r="90" spans="1:13" ht="16.5" thickBot="1">
      <c r="A90" s="45">
        <v>2</v>
      </c>
      <c r="B90" s="47" t="s">
        <v>3</v>
      </c>
      <c r="C90" s="83"/>
      <c r="D90" s="58">
        <v>3</v>
      </c>
      <c r="E90" s="51">
        <v>1</v>
      </c>
      <c r="F90" s="51">
        <v>0</v>
      </c>
      <c r="G90" s="51">
        <v>0</v>
      </c>
      <c r="H90" s="51">
        <v>1</v>
      </c>
      <c r="I90" s="51">
        <v>1</v>
      </c>
      <c r="J90" s="51">
        <v>0</v>
      </c>
      <c r="K90" s="51">
        <v>0</v>
      </c>
      <c r="L90" s="54">
        <v>0</v>
      </c>
      <c r="M90" s="44">
        <f t="shared" si="4"/>
        <v>6</v>
      </c>
    </row>
    <row r="91" spans="1:13" ht="16.5" thickBot="1">
      <c r="A91" s="45">
        <v>3</v>
      </c>
      <c r="B91" s="47" t="s">
        <v>4</v>
      </c>
      <c r="C91" s="83"/>
      <c r="D91" s="58">
        <v>24</v>
      </c>
      <c r="E91" s="51">
        <v>0</v>
      </c>
      <c r="F91" s="51">
        <v>1</v>
      </c>
      <c r="G91" s="51">
        <v>0</v>
      </c>
      <c r="H91" s="51">
        <v>1</v>
      </c>
      <c r="I91" s="51">
        <v>1</v>
      </c>
      <c r="J91" s="51">
        <v>4</v>
      </c>
      <c r="K91" s="51">
        <v>0</v>
      </c>
      <c r="L91" s="54">
        <v>0</v>
      </c>
      <c r="M91" s="44">
        <f t="shared" si="4"/>
        <v>31</v>
      </c>
    </row>
    <row r="92" spans="1:13" ht="16.5" thickBot="1">
      <c r="A92" s="45">
        <v>4</v>
      </c>
      <c r="B92" s="47" t="s">
        <v>5</v>
      </c>
      <c r="C92" s="83"/>
      <c r="D92" s="58">
        <v>12</v>
      </c>
      <c r="E92" s="51">
        <v>1</v>
      </c>
      <c r="F92" s="51">
        <v>0</v>
      </c>
      <c r="G92" s="51">
        <v>1</v>
      </c>
      <c r="H92" s="51">
        <v>1</v>
      </c>
      <c r="I92" s="51">
        <v>0</v>
      </c>
      <c r="J92" s="51">
        <v>0</v>
      </c>
      <c r="K92" s="51">
        <v>0</v>
      </c>
      <c r="L92" s="54">
        <v>0</v>
      </c>
      <c r="M92" s="44">
        <f t="shared" si="4"/>
        <v>15</v>
      </c>
    </row>
    <row r="93" spans="1:13" ht="16.5" thickBot="1">
      <c r="A93" s="45">
        <v>5</v>
      </c>
      <c r="B93" s="47" t="s">
        <v>6</v>
      </c>
      <c r="C93" s="83"/>
      <c r="D93" s="58">
        <v>7</v>
      </c>
      <c r="E93" s="51">
        <v>0</v>
      </c>
      <c r="F93" s="51">
        <v>1</v>
      </c>
      <c r="G93" s="51">
        <v>1</v>
      </c>
      <c r="H93" s="51">
        <v>0</v>
      </c>
      <c r="I93" s="51">
        <v>0</v>
      </c>
      <c r="J93" s="51">
        <v>0</v>
      </c>
      <c r="K93" s="51">
        <v>0</v>
      </c>
      <c r="L93" s="54">
        <v>0</v>
      </c>
      <c r="M93" s="44">
        <f t="shared" si="4"/>
        <v>9</v>
      </c>
    </row>
    <row r="94" spans="1:13" ht="16.5" thickBot="1">
      <c r="A94" s="45">
        <v>6</v>
      </c>
      <c r="B94" s="47" t="s">
        <v>7</v>
      </c>
      <c r="C94" s="83"/>
      <c r="D94" s="58">
        <v>2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2</v>
      </c>
      <c r="K94" s="51">
        <v>0</v>
      </c>
      <c r="L94" s="54">
        <v>0</v>
      </c>
      <c r="M94" s="44">
        <f t="shared" si="4"/>
        <v>4</v>
      </c>
    </row>
    <row r="95" spans="1:13" ht="16.5" thickBot="1">
      <c r="A95" s="45">
        <v>7</v>
      </c>
      <c r="B95" s="47" t="s">
        <v>8</v>
      </c>
      <c r="C95" s="83"/>
      <c r="D95" s="58">
        <v>16</v>
      </c>
      <c r="E95" s="51">
        <v>1</v>
      </c>
      <c r="F95" s="51">
        <v>2</v>
      </c>
      <c r="G95" s="51">
        <v>0</v>
      </c>
      <c r="H95" s="51">
        <v>0</v>
      </c>
      <c r="I95" s="51">
        <v>1</v>
      </c>
      <c r="J95" s="51">
        <v>0</v>
      </c>
      <c r="K95" s="51">
        <v>0</v>
      </c>
      <c r="L95" s="54">
        <v>0</v>
      </c>
      <c r="M95" s="44">
        <f t="shared" si="4"/>
        <v>20</v>
      </c>
    </row>
    <row r="96" spans="1:13" ht="16.5" thickBot="1">
      <c r="A96" s="45">
        <v>8</v>
      </c>
      <c r="B96" s="47" t="s">
        <v>9</v>
      </c>
      <c r="C96" s="83"/>
      <c r="D96" s="58">
        <v>23</v>
      </c>
      <c r="E96" s="51">
        <v>1</v>
      </c>
      <c r="F96" s="51">
        <v>1</v>
      </c>
      <c r="G96" s="51">
        <v>1</v>
      </c>
      <c r="H96" s="51">
        <v>0</v>
      </c>
      <c r="I96" s="51">
        <v>0</v>
      </c>
      <c r="J96" s="51">
        <v>2</v>
      </c>
      <c r="K96" s="51">
        <v>0</v>
      </c>
      <c r="L96" s="54">
        <v>0</v>
      </c>
      <c r="M96" s="44">
        <f t="shared" si="4"/>
        <v>28</v>
      </c>
    </row>
    <row r="97" spans="1:13" ht="16.5" thickBot="1">
      <c r="A97" s="45">
        <v>9</v>
      </c>
      <c r="B97" s="47" t="s">
        <v>10</v>
      </c>
      <c r="C97" s="83"/>
      <c r="D97" s="58">
        <v>6</v>
      </c>
      <c r="E97" s="51">
        <v>0</v>
      </c>
      <c r="F97" s="51">
        <v>0</v>
      </c>
      <c r="G97" s="51">
        <v>0</v>
      </c>
      <c r="H97" s="51">
        <v>0</v>
      </c>
      <c r="I97" s="51">
        <v>2</v>
      </c>
      <c r="J97" s="51">
        <v>0</v>
      </c>
      <c r="K97" s="51">
        <v>0</v>
      </c>
      <c r="L97" s="54">
        <v>0</v>
      </c>
      <c r="M97" s="44">
        <f t="shared" si="4"/>
        <v>8</v>
      </c>
    </row>
    <row r="98" spans="1:13" ht="16.5" thickBot="1">
      <c r="A98" s="45">
        <v>10</v>
      </c>
      <c r="B98" s="47" t="s">
        <v>11</v>
      </c>
      <c r="C98" s="83"/>
      <c r="D98" s="58">
        <v>4</v>
      </c>
      <c r="E98" s="51">
        <v>0</v>
      </c>
      <c r="F98" s="51">
        <v>0</v>
      </c>
      <c r="G98" s="51">
        <v>0</v>
      </c>
      <c r="H98" s="51">
        <v>0</v>
      </c>
      <c r="I98" s="51">
        <v>1</v>
      </c>
      <c r="J98" s="51">
        <v>0</v>
      </c>
      <c r="K98" s="51">
        <v>0</v>
      </c>
      <c r="L98" s="54">
        <v>0</v>
      </c>
      <c r="M98" s="44">
        <f t="shared" si="4"/>
        <v>5</v>
      </c>
    </row>
    <row r="99" spans="1:13" ht="16.5" thickBot="1">
      <c r="A99" s="45">
        <v>11</v>
      </c>
      <c r="B99" s="47" t="s">
        <v>12</v>
      </c>
      <c r="C99" s="83"/>
      <c r="D99" s="58">
        <v>3</v>
      </c>
      <c r="E99" s="51">
        <v>0</v>
      </c>
      <c r="F99" s="51">
        <v>0</v>
      </c>
      <c r="G99" s="51">
        <v>1</v>
      </c>
      <c r="H99" s="51">
        <v>0</v>
      </c>
      <c r="I99" s="51">
        <v>1</v>
      </c>
      <c r="J99" s="51">
        <v>0</v>
      </c>
      <c r="K99" s="51">
        <v>0</v>
      </c>
      <c r="L99" s="54">
        <v>0</v>
      </c>
      <c r="M99" s="44">
        <f t="shared" si="4"/>
        <v>5</v>
      </c>
    </row>
    <row r="100" spans="1:13" ht="16.5" thickBot="1">
      <c r="A100" s="45">
        <v>12</v>
      </c>
      <c r="B100" s="47" t="s">
        <v>13</v>
      </c>
      <c r="C100" s="83"/>
      <c r="D100" s="58">
        <v>21</v>
      </c>
      <c r="E100" s="51">
        <v>2</v>
      </c>
      <c r="F100" s="51">
        <v>1</v>
      </c>
      <c r="G100" s="51">
        <v>0</v>
      </c>
      <c r="H100" s="51">
        <v>0</v>
      </c>
      <c r="I100" s="51">
        <v>1</v>
      </c>
      <c r="J100" s="51">
        <v>1</v>
      </c>
      <c r="K100" s="51">
        <v>0</v>
      </c>
      <c r="L100" s="54">
        <v>0</v>
      </c>
      <c r="M100" s="44">
        <f t="shared" si="4"/>
        <v>26</v>
      </c>
    </row>
    <row r="101" spans="1:13" ht="16.5" thickBot="1">
      <c r="A101" s="45">
        <v>13</v>
      </c>
      <c r="B101" s="47" t="s">
        <v>14</v>
      </c>
      <c r="C101" s="83"/>
      <c r="D101" s="58">
        <v>11</v>
      </c>
      <c r="E101" s="51">
        <v>0</v>
      </c>
      <c r="F101" s="51">
        <v>1</v>
      </c>
      <c r="G101" s="51">
        <v>1</v>
      </c>
      <c r="H101" s="51">
        <v>0</v>
      </c>
      <c r="I101" s="51">
        <v>0</v>
      </c>
      <c r="J101" s="51">
        <v>0</v>
      </c>
      <c r="K101" s="51">
        <v>0</v>
      </c>
      <c r="L101" s="54">
        <v>0</v>
      </c>
      <c r="M101" s="44">
        <f t="shared" si="4"/>
        <v>13</v>
      </c>
    </row>
    <row r="102" spans="1:13" ht="16.5" thickBot="1">
      <c r="A102" s="45">
        <v>14</v>
      </c>
      <c r="B102" s="47" t="s">
        <v>15</v>
      </c>
      <c r="C102" s="83"/>
      <c r="D102" s="58">
        <v>11</v>
      </c>
      <c r="E102" s="51">
        <v>2</v>
      </c>
      <c r="F102" s="51">
        <v>7</v>
      </c>
      <c r="G102" s="51">
        <v>0</v>
      </c>
      <c r="H102" s="51">
        <v>0</v>
      </c>
      <c r="I102" s="51">
        <v>1</v>
      </c>
      <c r="J102" s="51">
        <v>1</v>
      </c>
      <c r="K102" s="51">
        <v>0</v>
      </c>
      <c r="L102" s="54">
        <v>0</v>
      </c>
      <c r="M102" s="44">
        <f t="shared" si="4"/>
        <v>22</v>
      </c>
    </row>
    <row r="103" spans="1:13" ht="16.5" thickBot="1">
      <c r="A103" s="45">
        <v>15</v>
      </c>
      <c r="B103" s="47" t="s">
        <v>16</v>
      </c>
      <c r="C103" s="83"/>
      <c r="D103" s="58">
        <v>9</v>
      </c>
      <c r="E103" s="51">
        <v>0</v>
      </c>
      <c r="F103" s="51">
        <v>0</v>
      </c>
      <c r="G103" s="51">
        <v>1</v>
      </c>
      <c r="H103" s="51">
        <v>0</v>
      </c>
      <c r="I103" s="51">
        <v>0</v>
      </c>
      <c r="J103" s="51">
        <v>0</v>
      </c>
      <c r="K103" s="51">
        <v>0</v>
      </c>
      <c r="L103" s="54">
        <v>0</v>
      </c>
      <c r="M103" s="44">
        <f t="shared" si="4"/>
        <v>10</v>
      </c>
    </row>
    <row r="104" spans="1:13" ht="16.5" thickBot="1">
      <c r="A104" s="45">
        <v>16</v>
      </c>
      <c r="B104" s="47" t="s">
        <v>17</v>
      </c>
      <c r="C104" s="83"/>
      <c r="D104" s="58">
        <v>8</v>
      </c>
      <c r="E104" s="51">
        <v>0</v>
      </c>
      <c r="F104" s="51">
        <v>1</v>
      </c>
      <c r="G104" s="51">
        <v>0</v>
      </c>
      <c r="H104" s="51">
        <v>0</v>
      </c>
      <c r="I104" s="51">
        <v>1</v>
      </c>
      <c r="J104" s="51">
        <v>0</v>
      </c>
      <c r="K104" s="51">
        <v>0</v>
      </c>
      <c r="L104" s="54">
        <v>0</v>
      </c>
      <c r="M104" s="44">
        <f t="shared" si="4"/>
        <v>10</v>
      </c>
    </row>
    <row r="105" spans="1:13" ht="16.5" thickBot="1">
      <c r="A105" s="45">
        <v>17</v>
      </c>
      <c r="B105" s="47" t="s">
        <v>18</v>
      </c>
      <c r="C105" s="83"/>
      <c r="D105" s="58">
        <v>7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1</v>
      </c>
      <c r="K105" s="51">
        <v>0</v>
      </c>
      <c r="L105" s="54">
        <v>0</v>
      </c>
      <c r="M105" s="44">
        <f t="shared" si="4"/>
        <v>8</v>
      </c>
    </row>
    <row r="106" spans="1:13" ht="16.5" thickBot="1">
      <c r="A106" s="45">
        <v>18</v>
      </c>
      <c r="B106" s="47" t="s">
        <v>19</v>
      </c>
      <c r="C106" s="83"/>
      <c r="D106" s="58">
        <v>3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4">
        <v>0</v>
      </c>
      <c r="M106" s="44">
        <f t="shared" si="4"/>
        <v>3</v>
      </c>
    </row>
    <row r="107" spans="1:13" ht="16.5" thickBot="1">
      <c r="A107" s="45">
        <v>19</v>
      </c>
      <c r="B107" s="47" t="s">
        <v>20</v>
      </c>
      <c r="C107" s="83"/>
      <c r="D107" s="58">
        <v>5</v>
      </c>
      <c r="E107" s="51">
        <v>2</v>
      </c>
      <c r="F107" s="51">
        <v>0</v>
      </c>
      <c r="G107" s="51">
        <v>0</v>
      </c>
      <c r="H107" s="51">
        <v>0</v>
      </c>
      <c r="I107" s="51">
        <v>1</v>
      </c>
      <c r="J107" s="51">
        <v>0</v>
      </c>
      <c r="K107" s="51">
        <v>0</v>
      </c>
      <c r="L107" s="54">
        <v>0</v>
      </c>
      <c r="M107" s="44">
        <f t="shared" si="4"/>
        <v>8</v>
      </c>
    </row>
    <row r="108" spans="1:13" ht="16.5" thickBot="1">
      <c r="A108" s="45">
        <v>20</v>
      </c>
      <c r="B108" s="47" t="s">
        <v>21</v>
      </c>
      <c r="C108" s="83"/>
      <c r="D108" s="58">
        <v>8</v>
      </c>
      <c r="E108" s="51">
        <v>0</v>
      </c>
      <c r="F108" s="51">
        <v>0</v>
      </c>
      <c r="G108" s="51">
        <v>0</v>
      </c>
      <c r="H108" s="51">
        <v>1</v>
      </c>
      <c r="I108" s="51">
        <v>0</v>
      </c>
      <c r="J108" s="51">
        <v>1</v>
      </c>
      <c r="K108" s="51">
        <v>0</v>
      </c>
      <c r="L108" s="54">
        <v>0</v>
      </c>
      <c r="M108" s="44">
        <f t="shared" si="4"/>
        <v>10</v>
      </c>
    </row>
    <row r="109" spans="1:13" ht="16.5" thickBot="1">
      <c r="A109" s="45">
        <v>21</v>
      </c>
      <c r="B109" s="47" t="s">
        <v>22</v>
      </c>
      <c r="C109" s="83"/>
      <c r="D109" s="58">
        <v>7</v>
      </c>
      <c r="E109" s="51">
        <v>2</v>
      </c>
      <c r="F109" s="51">
        <v>0</v>
      </c>
      <c r="G109" s="51">
        <v>1</v>
      </c>
      <c r="H109" s="51">
        <v>0</v>
      </c>
      <c r="I109" s="51">
        <v>0</v>
      </c>
      <c r="J109" s="51">
        <v>1</v>
      </c>
      <c r="K109" s="51">
        <v>0</v>
      </c>
      <c r="L109" s="54">
        <v>0</v>
      </c>
      <c r="M109" s="44">
        <f t="shared" si="4"/>
        <v>11</v>
      </c>
    </row>
    <row r="110" spans="1:13" ht="16.5" thickBot="1">
      <c r="A110" s="45">
        <v>22</v>
      </c>
      <c r="B110" s="47" t="s">
        <v>23</v>
      </c>
      <c r="C110" s="83"/>
      <c r="D110" s="58">
        <v>8</v>
      </c>
      <c r="E110" s="51">
        <v>0</v>
      </c>
      <c r="F110" s="51">
        <v>1</v>
      </c>
      <c r="G110" s="51">
        <v>0</v>
      </c>
      <c r="H110" s="51">
        <v>0</v>
      </c>
      <c r="I110" s="51">
        <v>0</v>
      </c>
      <c r="J110" s="51">
        <v>1</v>
      </c>
      <c r="K110" s="51">
        <v>0</v>
      </c>
      <c r="L110" s="54">
        <v>0</v>
      </c>
      <c r="M110" s="44">
        <f t="shared" si="4"/>
        <v>10</v>
      </c>
    </row>
    <row r="111" spans="1:13" ht="16.5" thickBot="1">
      <c r="A111" s="123">
        <v>23</v>
      </c>
      <c r="B111" s="47" t="s">
        <v>24</v>
      </c>
      <c r="C111" s="83"/>
      <c r="D111" s="58">
        <v>3</v>
      </c>
      <c r="E111" s="51">
        <v>1</v>
      </c>
      <c r="F111" s="51">
        <v>0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54">
        <v>0</v>
      </c>
      <c r="M111" s="44">
        <f t="shared" si="4"/>
        <v>5</v>
      </c>
    </row>
    <row r="112" spans="1:13" ht="16.5" thickBot="1">
      <c r="A112" s="45">
        <v>24</v>
      </c>
      <c r="B112" s="47" t="s">
        <v>25</v>
      </c>
      <c r="C112" s="83"/>
      <c r="D112" s="58">
        <v>14</v>
      </c>
      <c r="E112" s="51">
        <v>0</v>
      </c>
      <c r="F112" s="51">
        <v>1</v>
      </c>
      <c r="G112" s="51">
        <v>1</v>
      </c>
      <c r="H112" s="51">
        <v>0</v>
      </c>
      <c r="I112" s="51">
        <v>0</v>
      </c>
      <c r="J112" s="51">
        <v>1</v>
      </c>
      <c r="K112" s="51">
        <v>0</v>
      </c>
      <c r="L112" s="54">
        <v>0</v>
      </c>
      <c r="M112" s="44">
        <f t="shared" si="4"/>
        <v>17</v>
      </c>
    </row>
    <row r="113" spans="1:13" ht="16.5" thickBot="1">
      <c r="A113" s="45">
        <v>25</v>
      </c>
      <c r="B113" s="47" t="s">
        <v>26</v>
      </c>
      <c r="C113" s="83"/>
      <c r="D113" s="58">
        <v>7</v>
      </c>
      <c r="E113" s="51">
        <v>0</v>
      </c>
      <c r="F113" s="51">
        <v>1</v>
      </c>
      <c r="G113" s="51">
        <v>1</v>
      </c>
      <c r="H113" s="51">
        <v>0</v>
      </c>
      <c r="I113" s="51">
        <v>0</v>
      </c>
      <c r="J113" s="51">
        <v>1</v>
      </c>
      <c r="K113" s="51">
        <v>0</v>
      </c>
      <c r="L113" s="54">
        <v>0</v>
      </c>
      <c r="M113" s="44">
        <f t="shared" si="4"/>
        <v>10</v>
      </c>
    </row>
    <row r="114" spans="1:13" ht="16.5" thickBot="1">
      <c r="A114" s="46">
        <v>26</v>
      </c>
      <c r="B114" s="65" t="s">
        <v>53</v>
      </c>
      <c r="C114" s="153"/>
      <c r="D114" s="105">
        <v>37</v>
      </c>
      <c r="E114" s="106">
        <v>0</v>
      </c>
      <c r="F114" s="106">
        <v>0</v>
      </c>
      <c r="G114" s="106">
        <v>3</v>
      </c>
      <c r="H114" s="106">
        <v>5</v>
      </c>
      <c r="I114" s="106">
        <v>24</v>
      </c>
      <c r="J114" s="106">
        <v>1</v>
      </c>
      <c r="K114" s="106">
        <v>8</v>
      </c>
      <c r="L114" s="107">
        <v>0</v>
      </c>
      <c r="M114" s="44">
        <f t="shared" si="4"/>
        <v>78</v>
      </c>
    </row>
    <row r="115" spans="1:13" ht="16.5" thickBot="1">
      <c r="A115" s="124">
        <v>27</v>
      </c>
      <c r="B115" s="59" t="s">
        <v>56</v>
      </c>
      <c r="C115" s="157"/>
      <c r="D115" s="144">
        <v>3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6">
        <v>0</v>
      </c>
      <c r="M115" s="44">
        <f t="shared" si="4"/>
        <v>3</v>
      </c>
    </row>
    <row r="116" spans="1:13" ht="13.5" thickBot="1">
      <c r="A116" s="996" t="s">
        <v>55</v>
      </c>
      <c r="B116" s="997"/>
      <c r="C116" s="169"/>
      <c r="D116" s="70">
        <f aca="true" t="shared" si="5" ref="D116:M116">SUM(D89:D115)</f>
        <v>276</v>
      </c>
      <c r="E116" s="70">
        <f t="shared" si="5"/>
        <v>14</v>
      </c>
      <c r="F116" s="70">
        <f t="shared" si="5"/>
        <v>19</v>
      </c>
      <c r="G116" s="70">
        <f t="shared" si="5"/>
        <v>12</v>
      </c>
      <c r="H116" s="70">
        <f t="shared" si="5"/>
        <v>9</v>
      </c>
      <c r="I116" s="70">
        <f t="shared" si="5"/>
        <v>37</v>
      </c>
      <c r="J116" s="70">
        <f t="shared" si="5"/>
        <v>18</v>
      </c>
      <c r="K116" s="70">
        <f t="shared" si="5"/>
        <v>8</v>
      </c>
      <c r="L116" s="70">
        <f t="shared" si="5"/>
        <v>0</v>
      </c>
      <c r="M116" s="70">
        <f t="shared" si="5"/>
        <v>393</v>
      </c>
    </row>
    <row r="117" ht="16.5" thickBot="1">
      <c r="M117" s="109">
        <f>SUM(D116:L116)</f>
        <v>393</v>
      </c>
    </row>
    <row r="118" ht="12.75">
      <c r="M118" s="3"/>
    </row>
    <row r="119" spans="1:13" ht="27.75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16.5" customHeight="1" thickBot="1">
      <c r="A120" s="966" t="s">
        <v>44</v>
      </c>
      <c r="B120" s="966"/>
      <c r="C120" s="156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42</v>
      </c>
      <c r="B121" s="8"/>
      <c r="C121" s="15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6.5" thickBot="1">
      <c r="A122" s="967" t="s">
        <v>41</v>
      </c>
      <c r="B122" s="968"/>
      <c r="C122" s="151"/>
      <c r="D122" s="16" t="s">
        <v>48</v>
      </c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4" t="s">
        <v>0</v>
      </c>
      <c r="B123" s="904" t="s">
        <v>1</v>
      </c>
      <c r="C123" s="140"/>
      <c r="D123" s="904" t="s">
        <v>29</v>
      </c>
      <c r="E123" s="909" t="s">
        <v>28</v>
      </c>
      <c r="F123" s="911"/>
      <c r="G123" s="909" t="s">
        <v>35</v>
      </c>
      <c r="H123" s="910"/>
      <c r="I123" s="911"/>
      <c r="J123" s="904" t="s">
        <v>36</v>
      </c>
      <c r="K123" s="904" t="s">
        <v>37</v>
      </c>
      <c r="L123" s="904" t="s">
        <v>38</v>
      </c>
      <c r="M123" s="904" t="s">
        <v>39</v>
      </c>
    </row>
    <row r="124" spans="1:13" ht="13.5" thickBot="1">
      <c r="A124" s="905"/>
      <c r="B124" s="905"/>
      <c r="C124" s="141"/>
      <c r="D124" s="905"/>
      <c r="E124" s="912"/>
      <c r="F124" s="914"/>
      <c r="G124" s="912"/>
      <c r="H124" s="913"/>
      <c r="I124" s="914"/>
      <c r="J124" s="905"/>
      <c r="K124" s="905"/>
      <c r="L124" s="905"/>
      <c r="M124" s="905"/>
    </row>
    <row r="125" spans="1:13" ht="12.75">
      <c r="A125" s="905"/>
      <c r="B125" s="905"/>
      <c r="C125" s="141"/>
      <c r="D125" s="905"/>
      <c r="E125" s="904" t="s">
        <v>30</v>
      </c>
      <c r="F125" s="904" t="s">
        <v>31</v>
      </c>
      <c r="G125" s="970" t="s">
        <v>32</v>
      </c>
      <c r="H125" s="970" t="s">
        <v>33</v>
      </c>
      <c r="I125" s="970" t="s">
        <v>34</v>
      </c>
      <c r="J125" s="905"/>
      <c r="K125" s="905"/>
      <c r="L125" s="905"/>
      <c r="M125" s="905"/>
    </row>
    <row r="126" spans="1:13" ht="12.75">
      <c r="A126" s="905"/>
      <c r="B126" s="905"/>
      <c r="C126" s="141"/>
      <c r="D126" s="905"/>
      <c r="E126" s="905"/>
      <c r="F126" s="905"/>
      <c r="G126" s="971"/>
      <c r="H126" s="971"/>
      <c r="I126" s="971"/>
      <c r="J126" s="905"/>
      <c r="K126" s="905"/>
      <c r="L126" s="905"/>
      <c r="M126" s="905"/>
    </row>
    <row r="127" spans="1:13" ht="13.5" thickBot="1">
      <c r="A127" s="906"/>
      <c r="B127" s="906"/>
      <c r="C127" s="142"/>
      <c r="D127" s="906"/>
      <c r="E127" s="906"/>
      <c r="F127" s="906"/>
      <c r="G127" s="972"/>
      <c r="H127" s="972"/>
      <c r="I127" s="972"/>
      <c r="J127" s="906"/>
      <c r="K127" s="906"/>
      <c r="L127" s="906"/>
      <c r="M127" s="906"/>
    </row>
    <row r="128" spans="1:13" ht="16.5" thickBot="1">
      <c r="A128" s="45">
        <v>1</v>
      </c>
      <c r="B128" s="47" t="s">
        <v>2</v>
      </c>
      <c r="C128" s="83"/>
      <c r="D128" s="40"/>
      <c r="E128" s="30"/>
      <c r="F128" s="30"/>
      <c r="G128" s="30"/>
      <c r="H128" s="30"/>
      <c r="I128" s="30"/>
      <c r="J128" s="30"/>
      <c r="K128" s="30"/>
      <c r="L128" s="41"/>
      <c r="M128" s="44">
        <f aca="true" t="shared" si="6" ref="M128:M154">SUM(D128:L128)</f>
        <v>0</v>
      </c>
    </row>
    <row r="129" spans="1:13" ht="16.5" thickBot="1">
      <c r="A129" s="45">
        <v>2</v>
      </c>
      <c r="B129" s="47" t="s">
        <v>3</v>
      </c>
      <c r="C129" s="83"/>
      <c r="D129" s="40"/>
      <c r="E129" s="30"/>
      <c r="F129" s="30"/>
      <c r="G129" s="30"/>
      <c r="H129" s="30"/>
      <c r="I129" s="30"/>
      <c r="J129" s="30"/>
      <c r="K129" s="30"/>
      <c r="L129" s="41"/>
      <c r="M129" s="44">
        <f t="shared" si="6"/>
        <v>0</v>
      </c>
    </row>
    <row r="130" spans="1:13" ht="16.5" thickBot="1">
      <c r="A130" s="45">
        <v>3</v>
      </c>
      <c r="B130" s="47" t="s">
        <v>4</v>
      </c>
      <c r="C130" s="83"/>
      <c r="D130" s="40"/>
      <c r="E130" s="30"/>
      <c r="F130" s="30"/>
      <c r="G130" s="30"/>
      <c r="H130" s="30"/>
      <c r="I130" s="30"/>
      <c r="J130" s="30"/>
      <c r="K130" s="30"/>
      <c r="L130" s="41"/>
      <c r="M130" s="44">
        <f t="shared" si="6"/>
        <v>0</v>
      </c>
    </row>
    <row r="131" spans="1:13" ht="16.5" thickBot="1">
      <c r="A131" s="45">
        <v>4</v>
      </c>
      <c r="B131" s="47" t="s">
        <v>5</v>
      </c>
      <c r="C131" s="83"/>
      <c r="D131" s="40"/>
      <c r="E131" s="30"/>
      <c r="F131" s="30"/>
      <c r="G131" s="30"/>
      <c r="H131" s="30"/>
      <c r="I131" s="30"/>
      <c r="J131" s="30"/>
      <c r="K131" s="30"/>
      <c r="L131" s="41"/>
      <c r="M131" s="44">
        <f t="shared" si="6"/>
        <v>0</v>
      </c>
    </row>
    <row r="132" spans="1:13" ht="16.5" thickBot="1">
      <c r="A132" s="45">
        <v>5</v>
      </c>
      <c r="B132" s="47" t="s">
        <v>6</v>
      </c>
      <c r="C132" s="83"/>
      <c r="D132" s="40"/>
      <c r="E132" s="30"/>
      <c r="F132" s="30"/>
      <c r="G132" s="30"/>
      <c r="H132" s="30"/>
      <c r="I132" s="30"/>
      <c r="J132" s="30"/>
      <c r="K132" s="30"/>
      <c r="L132" s="41"/>
      <c r="M132" s="44">
        <f t="shared" si="6"/>
        <v>0</v>
      </c>
    </row>
    <row r="133" spans="1:13" ht="16.5" thickBot="1">
      <c r="A133" s="45">
        <v>6</v>
      </c>
      <c r="B133" s="47" t="s">
        <v>7</v>
      </c>
      <c r="C133" s="83"/>
      <c r="D133" s="40"/>
      <c r="E133" s="30"/>
      <c r="F133" s="30"/>
      <c r="G133" s="30"/>
      <c r="H133" s="30"/>
      <c r="I133" s="30"/>
      <c r="J133" s="30"/>
      <c r="K133" s="30"/>
      <c r="L133" s="41"/>
      <c r="M133" s="44">
        <f t="shared" si="6"/>
        <v>0</v>
      </c>
    </row>
    <row r="134" spans="1:13" ht="16.5" thickBot="1">
      <c r="A134" s="45">
        <v>7</v>
      </c>
      <c r="B134" s="47" t="s">
        <v>8</v>
      </c>
      <c r="C134" s="83"/>
      <c r="D134" s="40"/>
      <c r="E134" s="30"/>
      <c r="F134" s="30"/>
      <c r="G134" s="30"/>
      <c r="H134" s="30"/>
      <c r="I134" s="30"/>
      <c r="J134" s="30"/>
      <c r="K134" s="30"/>
      <c r="L134" s="41"/>
      <c r="M134" s="44">
        <f t="shared" si="6"/>
        <v>0</v>
      </c>
    </row>
    <row r="135" spans="1:13" ht="16.5" thickBot="1">
      <c r="A135" s="45">
        <v>8</v>
      </c>
      <c r="B135" s="47" t="s">
        <v>9</v>
      </c>
      <c r="C135" s="83"/>
      <c r="D135" s="40"/>
      <c r="E135" s="30"/>
      <c r="F135" s="30"/>
      <c r="G135" s="30"/>
      <c r="H135" s="30"/>
      <c r="I135" s="30"/>
      <c r="J135" s="30"/>
      <c r="K135" s="30"/>
      <c r="L135" s="41"/>
      <c r="M135" s="44">
        <f t="shared" si="6"/>
        <v>0</v>
      </c>
    </row>
    <row r="136" spans="1:13" ht="16.5" thickBot="1">
      <c r="A136" s="45">
        <v>9</v>
      </c>
      <c r="B136" s="47" t="s">
        <v>10</v>
      </c>
      <c r="C136" s="83"/>
      <c r="D136" s="40"/>
      <c r="E136" s="30"/>
      <c r="F136" s="30"/>
      <c r="G136" s="30"/>
      <c r="H136" s="30"/>
      <c r="I136" s="30"/>
      <c r="J136" s="30"/>
      <c r="K136" s="30"/>
      <c r="L136" s="41"/>
      <c r="M136" s="44">
        <f t="shared" si="6"/>
        <v>0</v>
      </c>
    </row>
    <row r="137" spans="1:13" ht="16.5" thickBot="1">
      <c r="A137" s="45">
        <v>10</v>
      </c>
      <c r="B137" s="47" t="s">
        <v>11</v>
      </c>
      <c r="C137" s="83"/>
      <c r="D137" s="40"/>
      <c r="E137" s="30"/>
      <c r="F137" s="30"/>
      <c r="G137" s="30"/>
      <c r="H137" s="30"/>
      <c r="I137" s="30"/>
      <c r="J137" s="30"/>
      <c r="K137" s="30"/>
      <c r="L137" s="41"/>
      <c r="M137" s="44">
        <f t="shared" si="6"/>
        <v>0</v>
      </c>
    </row>
    <row r="138" spans="1:13" ht="16.5" thickBot="1">
      <c r="A138" s="45">
        <v>11</v>
      </c>
      <c r="B138" s="47" t="s">
        <v>12</v>
      </c>
      <c r="C138" s="83"/>
      <c r="D138" s="40"/>
      <c r="E138" s="30"/>
      <c r="F138" s="30"/>
      <c r="G138" s="30"/>
      <c r="H138" s="30"/>
      <c r="I138" s="30"/>
      <c r="J138" s="30"/>
      <c r="K138" s="30"/>
      <c r="L138" s="41"/>
      <c r="M138" s="44">
        <f t="shared" si="6"/>
        <v>0</v>
      </c>
    </row>
    <row r="139" spans="1:13" ht="16.5" thickBot="1">
      <c r="A139" s="45">
        <v>12</v>
      </c>
      <c r="B139" s="47" t="s">
        <v>13</v>
      </c>
      <c r="C139" s="83"/>
      <c r="D139" s="40"/>
      <c r="E139" s="30"/>
      <c r="F139" s="30"/>
      <c r="G139" s="30"/>
      <c r="H139" s="30"/>
      <c r="I139" s="30"/>
      <c r="J139" s="30"/>
      <c r="K139" s="30"/>
      <c r="L139" s="41"/>
      <c r="M139" s="44">
        <f t="shared" si="6"/>
        <v>0</v>
      </c>
    </row>
    <row r="140" spans="1:13" ht="16.5" thickBot="1">
      <c r="A140" s="45">
        <v>13</v>
      </c>
      <c r="B140" s="47" t="s">
        <v>14</v>
      </c>
      <c r="C140" s="83"/>
      <c r="D140" s="40"/>
      <c r="E140" s="30"/>
      <c r="F140" s="30"/>
      <c r="G140" s="30"/>
      <c r="H140" s="30"/>
      <c r="I140" s="30"/>
      <c r="J140" s="30"/>
      <c r="K140" s="30"/>
      <c r="L140" s="41"/>
      <c r="M140" s="44">
        <f t="shared" si="6"/>
        <v>0</v>
      </c>
    </row>
    <row r="141" spans="1:13" ht="16.5" thickBot="1">
      <c r="A141" s="45">
        <v>14</v>
      </c>
      <c r="B141" s="47" t="s">
        <v>15</v>
      </c>
      <c r="C141" s="83"/>
      <c r="D141" s="40"/>
      <c r="E141" s="30"/>
      <c r="F141" s="30"/>
      <c r="G141" s="30"/>
      <c r="H141" s="30"/>
      <c r="I141" s="30"/>
      <c r="J141" s="30"/>
      <c r="K141" s="30"/>
      <c r="L141" s="41"/>
      <c r="M141" s="44">
        <f t="shared" si="6"/>
        <v>0</v>
      </c>
    </row>
    <row r="142" spans="1:13" ht="16.5" thickBot="1">
      <c r="A142" s="45">
        <v>15</v>
      </c>
      <c r="B142" s="47" t="s">
        <v>16</v>
      </c>
      <c r="C142" s="83"/>
      <c r="D142" s="40"/>
      <c r="E142" s="30"/>
      <c r="F142" s="30"/>
      <c r="G142" s="30"/>
      <c r="H142" s="30"/>
      <c r="I142" s="30"/>
      <c r="J142" s="30"/>
      <c r="K142" s="30"/>
      <c r="L142" s="41"/>
      <c r="M142" s="44">
        <f t="shared" si="6"/>
        <v>0</v>
      </c>
    </row>
    <row r="143" spans="1:13" ht="16.5" thickBot="1">
      <c r="A143" s="45">
        <v>16</v>
      </c>
      <c r="B143" s="47" t="s">
        <v>17</v>
      </c>
      <c r="C143" s="83"/>
      <c r="D143" s="40"/>
      <c r="E143" s="30"/>
      <c r="F143" s="30"/>
      <c r="G143" s="30"/>
      <c r="H143" s="30"/>
      <c r="I143" s="30"/>
      <c r="J143" s="30"/>
      <c r="K143" s="30"/>
      <c r="L143" s="41"/>
      <c r="M143" s="44">
        <f t="shared" si="6"/>
        <v>0</v>
      </c>
    </row>
    <row r="144" spans="1:13" ht="16.5" thickBot="1">
      <c r="A144" s="45">
        <v>17</v>
      </c>
      <c r="B144" s="47" t="s">
        <v>18</v>
      </c>
      <c r="C144" s="83"/>
      <c r="D144" s="40"/>
      <c r="E144" s="30"/>
      <c r="F144" s="30"/>
      <c r="G144" s="30"/>
      <c r="H144" s="30"/>
      <c r="I144" s="30"/>
      <c r="J144" s="30"/>
      <c r="K144" s="30"/>
      <c r="L144" s="41"/>
      <c r="M144" s="44">
        <f t="shared" si="6"/>
        <v>0</v>
      </c>
    </row>
    <row r="145" spans="1:13" ht="16.5" thickBot="1">
      <c r="A145" s="45">
        <v>18</v>
      </c>
      <c r="B145" s="47" t="s">
        <v>19</v>
      </c>
      <c r="C145" s="83"/>
      <c r="D145" s="40"/>
      <c r="E145" s="30"/>
      <c r="F145" s="30"/>
      <c r="G145" s="30"/>
      <c r="H145" s="30"/>
      <c r="I145" s="30"/>
      <c r="J145" s="30"/>
      <c r="K145" s="30"/>
      <c r="L145" s="41"/>
      <c r="M145" s="44">
        <f t="shared" si="6"/>
        <v>0</v>
      </c>
    </row>
    <row r="146" spans="1:13" ht="16.5" thickBot="1">
      <c r="A146" s="45">
        <v>19</v>
      </c>
      <c r="B146" s="47" t="s">
        <v>20</v>
      </c>
      <c r="C146" s="83"/>
      <c r="D146" s="40"/>
      <c r="E146" s="30"/>
      <c r="F146" s="30"/>
      <c r="G146" s="30"/>
      <c r="H146" s="30"/>
      <c r="I146" s="30"/>
      <c r="J146" s="30"/>
      <c r="K146" s="30"/>
      <c r="L146" s="41"/>
      <c r="M146" s="44">
        <f t="shared" si="6"/>
        <v>0</v>
      </c>
    </row>
    <row r="147" spans="1:13" ht="16.5" thickBot="1">
      <c r="A147" s="45">
        <v>20</v>
      </c>
      <c r="B147" s="47" t="s">
        <v>21</v>
      </c>
      <c r="C147" s="83"/>
      <c r="D147" s="40"/>
      <c r="E147" s="30"/>
      <c r="F147" s="30"/>
      <c r="G147" s="30"/>
      <c r="H147" s="30"/>
      <c r="I147" s="30"/>
      <c r="J147" s="30"/>
      <c r="K147" s="30"/>
      <c r="L147" s="41"/>
      <c r="M147" s="44">
        <f t="shared" si="6"/>
        <v>0</v>
      </c>
    </row>
    <row r="148" spans="1:13" ht="16.5" thickBot="1">
      <c r="A148" s="45">
        <v>21</v>
      </c>
      <c r="B148" s="47" t="s">
        <v>22</v>
      </c>
      <c r="C148" s="83"/>
      <c r="D148" s="40"/>
      <c r="E148" s="30"/>
      <c r="F148" s="30"/>
      <c r="G148" s="30"/>
      <c r="H148" s="30"/>
      <c r="I148" s="30"/>
      <c r="J148" s="30"/>
      <c r="K148" s="30"/>
      <c r="L148" s="41"/>
      <c r="M148" s="44">
        <f t="shared" si="6"/>
        <v>0</v>
      </c>
    </row>
    <row r="149" spans="1:13" ht="16.5" thickBot="1">
      <c r="A149" s="45">
        <v>22</v>
      </c>
      <c r="B149" s="47" t="s">
        <v>23</v>
      </c>
      <c r="C149" s="83"/>
      <c r="D149" s="40"/>
      <c r="E149" s="30"/>
      <c r="F149" s="30"/>
      <c r="G149" s="30"/>
      <c r="H149" s="30"/>
      <c r="I149" s="30"/>
      <c r="J149" s="30"/>
      <c r="K149" s="30"/>
      <c r="L149" s="41"/>
      <c r="M149" s="44">
        <f t="shared" si="6"/>
        <v>0</v>
      </c>
    </row>
    <row r="150" spans="1:13" ht="16.5" thickBot="1">
      <c r="A150" s="123">
        <v>23</v>
      </c>
      <c r="B150" s="86" t="s">
        <v>24</v>
      </c>
      <c r="C150" s="84"/>
      <c r="D150" s="95"/>
      <c r="E150" s="32"/>
      <c r="F150" s="32"/>
      <c r="G150" s="32"/>
      <c r="H150" s="32"/>
      <c r="I150" s="32"/>
      <c r="J150" s="32"/>
      <c r="K150" s="32"/>
      <c r="L150" s="92"/>
      <c r="M150" s="44">
        <f t="shared" si="6"/>
        <v>0</v>
      </c>
    </row>
    <row r="151" spans="1:13" ht="16.5" thickBot="1">
      <c r="A151" s="45">
        <v>24</v>
      </c>
      <c r="B151" s="47" t="s">
        <v>25</v>
      </c>
      <c r="C151" s="83"/>
      <c r="D151" s="40"/>
      <c r="E151" s="30"/>
      <c r="F151" s="30"/>
      <c r="G151" s="30"/>
      <c r="H151" s="30"/>
      <c r="I151" s="30"/>
      <c r="J151" s="30"/>
      <c r="K151" s="30"/>
      <c r="L151" s="41"/>
      <c r="M151" s="44">
        <f t="shared" si="6"/>
        <v>0</v>
      </c>
    </row>
    <row r="152" spans="1:13" ht="16.5" thickBot="1">
      <c r="A152" s="45">
        <v>25</v>
      </c>
      <c r="B152" s="47" t="s">
        <v>26</v>
      </c>
      <c r="C152" s="83"/>
      <c r="D152" s="40"/>
      <c r="E152" s="30"/>
      <c r="F152" s="30"/>
      <c r="G152" s="30"/>
      <c r="H152" s="30"/>
      <c r="I152" s="30"/>
      <c r="J152" s="30"/>
      <c r="K152" s="30"/>
      <c r="L152" s="41"/>
      <c r="M152" s="44">
        <f t="shared" si="6"/>
        <v>0</v>
      </c>
    </row>
    <row r="153" spans="1:13" ht="16.5" thickBot="1">
      <c r="A153" s="46">
        <v>26</v>
      </c>
      <c r="B153" s="65" t="s">
        <v>53</v>
      </c>
      <c r="C153" s="158"/>
      <c r="D153" s="81"/>
      <c r="E153" s="76"/>
      <c r="F153" s="76"/>
      <c r="G153" s="76"/>
      <c r="H153" s="76"/>
      <c r="I153" s="76"/>
      <c r="J153" s="76"/>
      <c r="K153" s="76"/>
      <c r="L153" s="93"/>
      <c r="M153" s="44">
        <f t="shared" si="6"/>
        <v>0</v>
      </c>
    </row>
    <row r="154" spans="1:13" ht="16.5" thickBot="1">
      <c r="A154" s="124">
        <v>27</v>
      </c>
      <c r="B154" s="50" t="s">
        <v>52</v>
      </c>
      <c r="C154" s="159"/>
      <c r="D154" s="82"/>
      <c r="E154" s="34"/>
      <c r="F154" s="34"/>
      <c r="G154" s="34"/>
      <c r="H154" s="34"/>
      <c r="I154" s="34"/>
      <c r="J154" s="34"/>
      <c r="K154" s="34"/>
      <c r="L154" s="94"/>
      <c r="M154" s="44">
        <f t="shared" si="6"/>
        <v>0</v>
      </c>
    </row>
    <row r="155" spans="1:13" ht="13.5" thickBot="1">
      <c r="A155" s="996" t="s">
        <v>55</v>
      </c>
      <c r="B155" s="997"/>
      <c r="C155" s="169"/>
      <c r="D155" s="70">
        <f aca="true" t="shared" si="7" ref="D155:M155">SUM(D128:D154)</f>
        <v>0</v>
      </c>
      <c r="E155" s="70">
        <f t="shared" si="7"/>
        <v>0</v>
      </c>
      <c r="F155" s="70">
        <f t="shared" si="7"/>
        <v>0</v>
      </c>
      <c r="G155" s="70">
        <f t="shared" si="7"/>
        <v>0</v>
      </c>
      <c r="H155" s="70">
        <f t="shared" si="7"/>
        <v>0</v>
      </c>
      <c r="I155" s="70">
        <f t="shared" si="7"/>
        <v>0</v>
      </c>
      <c r="J155" s="70">
        <f t="shared" si="7"/>
        <v>0</v>
      </c>
      <c r="K155" s="70">
        <f t="shared" si="7"/>
        <v>0</v>
      </c>
      <c r="L155" s="70">
        <f t="shared" si="7"/>
        <v>0</v>
      </c>
      <c r="M155" s="70">
        <f t="shared" si="7"/>
        <v>0</v>
      </c>
    </row>
    <row r="156" ht="16.5" thickBot="1">
      <c r="M156" s="109">
        <f>SUM(D155:L155)</f>
        <v>0</v>
      </c>
    </row>
    <row r="158" spans="1:13" ht="30" customHeight="1">
      <c r="A158" s="963" t="s">
        <v>57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</row>
    <row r="159" spans="1:13" ht="17.25" customHeight="1" thickBot="1">
      <c r="A159" s="966" t="s">
        <v>44</v>
      </c>
      <c r="B159" s="966"/>
      <c r="C159" s="156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4.75" customHeight="1">
      <c r="A160" s="947" t="s">
        <v>57</v>
      </c>
      <c r="B160" s="947"/>
      <c r="C160" s="947"/>
      <c r="D160" s="947"/>
      <c r="E160" s="947"/>
      <c r="F160" s="947"/>
      <c r="G160" s="947"/>
      <c r="H160" s="947"/>
      <c r="I160" s="947"/>
      <c r="J160" s="947"/>
      <c r="K160" s="947"/>
      <c r="L160" s="947"/>
      <c r="M160" s="947"/>
    </row>
    <row r="161" spans="1:13" ht="20.25" thickBot="1">
      <c r="A161" s="998" t="s">
        <v>64</v>
      </c>
      <c r="B161" s="998"/>
      <c r="C161" s="998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thickBot="1">
      <c r="A162" s="7" t="s">
        <v>42</v>
      </c>
      <c r="B162" s="8"/>
      <c r="C162" s="15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6.5" thickBot="1">
      <c r="A163" s="967" t="s">
        <v>41</v>
      </c>
      <c r="B163" s="968"/>
      <c r="C163" s="151"/>
      <c r="D163" s="984" t="s">
        <v>125</v>
      </c>
      <c r="E163" s="984"/>
      <c r="F163" s="984"/>
      <c r="G163" s="1"/>
      <c r="H163" s="1"/>
      <c r="I163" s="1"/>
      <c r="J163" s="2"/>
      <c r="K163" s="2"/>
      <c r="L163" s="3"/>
      <c r="M163" s="3"/>
    </row>
    <row r="164" spans="1:13" ht="12.75">
      <c r="A164" s="904" t="s">
        <v>0</v>
      </c>
      <c r="B164" s="909" t="s">
        <v>1</v>
      </c>
      <c r="C164" s="1000" t="s">
        <v>27</v>
      </c>
      <c r="D164" s="1003" t="s">
        <v>29</v>
      </c>
      <c r="E164" s="988" t="s">
        <v>28</v>
      </c>
      <c r="F164" s="988"/>
      <c r="G164" s="988" t="s">
        <v>35</v>
      </c>
      <c r="H164" s="988"/>
      <c r="I164" s="988"/>
      <c r="J164" s="988" t="s">
        <v>36</v>
      </c>
      <c r="K164" s="988" t="s">
        <v>37</v>
      </c>
      <c r="L164" s="1011" t="s">
        <v>38</v>
      </c>
      <c r="M164" s="904" t="s">
        <v>39</v>
      </c>
    </row>
    <row r="165" spans="1:13" ht="12.75">
      <c r="A165" s="905"/>
      <c r="B165" s="999"/>
      <c r="C165" s="1001"/>
      <c r="D165" s="1004"/>
      <c r="E165" s="989"/>
      <c r="F165" s="989"/>
      <c r="G165" s="989"/>
      <c r="H165" s="989"/>
      <c r="I165" s="989"/>
      <c r="J165" s="989"/>
      <c r="K165" s="989"/>
      <c r="L165" s="1012"/>
      <c r="M165" s="905"/>
    </row>
    <row r="166" spans="1:13" ht="12.75">
      <c r="A166" s="905"/>
      <c r="B166" s="999"/>
      <c r="C166" s="1001"/>
      <c r="D166" s="1004"/>
      <c r="E166" s="989" t="s">
        <v>30</v>
      </c>
      <c r="F166" s="989" t="s">
        <v>31</v>
      </c>
      <c r="G166" s="994" t="s">
        <v>32</v>
      </c>
      <c r="H166" s="994" t="s">
        <v>33</v>
      </c>
      <c r="I166" s="994" t="s">
        <v>34</v>
      </c>
      <c r="J166" s="989"/>
      <c r="K166" s="989"/>
      <c r="L166" s="1012"/>
      <c r="M166" s="905"/>
    </row>
    <row r="167" spans="1:13" ht="12.75">
      <c r="A167" s="905"/>
      <c r="B167" s="999"/>
      <c r="C167" s="1001"/>
      <c r="D167" s="1004"/>
      <c r="E167" s="989"/>
      <c r="F167" s="989"/>
      <c r="G167" s="994"/>
      <c r="H167" s="994"/>
      <c r="I167" s="994"/>
      <c r="J167" s="989"/>
      <c r="K167" s="989"/>
      <c r="L167" s="1012"/>
      <c r="M167" s="905"/>
    </row>
    <row r="168" spans="1:13" ht="13.5" thickBot="1">
      <c r="A168" s="906"/>
      <c r="B168" s="912"/>
      <c r="C168" s="1002"/>
      <c r="D168" s="1005"/>
      <c r="E168" s="990"/>
      <c r="F168" s="990"/>
      <c r="G168" s="995"/>
      <c r="H168" s="995"/>
      <c r="I168" s="995"/>
      <c r="J168" s="990"/>
      <c r="K168" s="990"/>
      <c r="L168" s="1013"/>
      <c r="M168" s="906"/>
    </row>
    <row r="169" spans="1:14" ht="12.75">
      <c r="A169" s="192">
        <v>1</v>
      </c>
      <c r="B169" s="214" t="s">
        <v>2</v>
      </c>
      <c r="C169" s="782"/>
      <c r="D169" s="308">
        <v>27</v>
      </c>
      <c r="E169" s="300">
        <v>3</v>
      </c>
      <c r="F169" s="300">
        <v>4</v>
      </c>
      <c r="G169" s="300">
        <v>1</v>
      </c>
      <c r="H169" s="300">
        <v>0</v>
      </c>
      <c r="I169" s="300">
        <v>2</v>
      </c>
      <c r="J169" s="300">
        <v>3</v>
      </c>
      <c r="K169" s="300">
        <v>0</v>
      </c>
      <c r="L169" s="783">
        <v>0</v>
      </c>
      <c r="M169" s="784">
        <v>40</v>
      </c>
      <c r="N169" s="176" t="s">
        <v>60</v>
      </c>
    </row>
    <row r="170" spans="1:14" ht="12.75">
      <c r="A170" s="45"/>
      <c r="B170" s="160"/>
      <c r="C170" s="785"/>
      <c r="D170" s="309">
        <v>27</v>
      </c>
      <c r="E170" s="301">
        <v>3</v>
      </c>
      <c r="F170" s="301">
        <v>4</v>
      </c>
      <c r="G170" s="301">
        <v>1</v>
      </c>
      <c r="H170" s="301">
        <v>0</v>
      </c>
      <c r="I170" s="301">
        <v>2</v>
      </c>
      <c r="J170" s="301">
        <v>3</v>
      </c>
      <c r="K170" s="301">
        <v>0</v>
      </c>
      <c r="L170" s="786">
        <v>0</v>
      </c>
      <c r="M170" s="787">
        <v>40</v>
      </c>
      <c r="N170" s="177" t="s">
        <v>61</v>
      </c>
    </row>
    <row r="171" spans="1:14" ht="13.5" thickBot="1">
      <c r="A171" s="193"/>
      <c r="B171" s="215"/>
      <c r="C171" s="788"/>
      <c r="D171" s="299">
        <f>D169/D170</f>
        <v>1</v>
      </c>
      <c r="E171" s="298">
        <f>E170/E169</f>
        <v>1</v>
      </c>
      <c r="F171" s="298">
        <f>F170/F169</f>
        <v>1</v>
      </c>
      <c r="G171" s="298">
        <v>1</v>
      </c>
      <c r="H171" s="298">
        <v>1</v>
      </c>
      <c r="I171" s="298">
        <v>1</v>
      </c>
      <c r="J171" s="298">
        <v>1</v>
      </c>
      <c r="K171" s="298">
        <v>1</v>
      </c>
      <c r="L171" s="789">
        <v>1</v>
      </c>
      <c r="M171" s="790">
        <f>M169/M170</f>
        <v>1</v>
      </c>
      <c r="N171" s="178" t="s">
        <v>62</v>
      </c>
    </row>
    <row r="172" spans="1:14" ht="12.75">
      <c r="A172" s="194">
        <v>2</v>
      </c>
      <c r="B172" s="213" t="s">
        <v>3</v>
      </c>
      <c r="C172" s="785"/>
      <c r="D172" s="309">
        <v>13</v>
      </c>
      <c r="E172" s="301">
        <v>0</v>
      </c>
      <c r="F172" s="301">
        <v>1</v>
      </c>
      <c r="G172" s="301">
        <v>0</v>
      </c>
      <c r="H172" s="301">
        <v>0</v>
      </c>
      <c r="I172" s="301">
        <v>0</v>
      </c>
      <c r="J172" s="301">
        <v>2</v>
      </c>
      <c r="K172" s="301">
        <v>0</v>
      </c>
      <c r="L172" s="786">
        <v>0</v>
      </c>
      <c r="M172" s="787">
        <v>16</v>
      </c>
      <c r="N172" s="176" t="s">
        <v>60</v>
      </c>
    </row>
    <row r="173" spans="1:14" ht="12.75">
      <c r="A173" s="45"/>
      <c r="B173" s="160"/>
      <c r="C173" s="791"/>
      <c r="D173" s="310">
        <v>13</v>
      </c>
      <c r="E173" s="302">
        <v>0</v>
      </c>
      <c r="F173" s="302">
        <v>1</v>
      </c>
      <c r="G173" s="302">
        <v>0</v>
      </c>
      <c r="H173" s="302">
        <v>0</v>
      </c>
      <c r="I173" s="302">
        <v>0</v>
      </c>
      <c r="J173" s="302">
        <v>2</v>
      </c>
      <c r="K173" s="302">
        <v>0</v>
      </c>
      <c r="L173" s="792">
        <v>0</v>
      </c>
      <c r="M173" s="793">
        <v>16</v>
      </c>
      <c r="N173" s="177" t="s">
        <v>61</v>
      </c>
    </row>
    <row r="174" spans="1:14" ht="13.5" thickBot="1">
      <c r="A174" s="188"/>
      <c r="B174" s="216"/>
      <c r="C174" s="794"/>
      <c r="D174" s="296">
        <f>D172/D173</f>
        <v>1</v>
      </c>
      <c r="E174" s="297">
        <v>1</v>
      </c>
      <c r="F174" s="297">
        <v>1</v>
      </c>
      <c r="G174" s="297">
        <v>1</v>
      </c>
      <c r="H174" s="297">
        <v>1</v>
      </c>
      <c r="I174" s="297">
        <v>1</v>
      </c>
      <c r="J174" s="297">
        <f>J173/J172</f>
        <v>1</v>
      </c>
      <c r="K174" s="297">
        <v>1</v>
      </c>
      <c r="L174" s="795">
        <v>1</v>
      </c>
      <c r="M174" s="796">
        <f>M172/M173</f>
        <v>1</v>
      </c>
      <c r="N174" s="178" t="s">
        <v>62</v>
      </c>
    </row>
    <row r="175" spans="1:14" ht="12.75">
      <c r="A175" s="192">
        <v>3</v>
      </c>
      <c r="B175" s="214" t="s">
        <v>4</v>
      </c>
      <c r="C175" s="782"/>
      <c r="D175" s="308">
        <v>94</v>
      </c>
      <c r="E175" s="300">
        <v>2</v>
      </c>
      <c r="F175" s="300">
        <v>11</v>
      </c>
      <c r="G175" s="300">
        <v>3</v>
      </c>
      <c r="H175" s="300">
        <v>1</v>
      </c>
      <c r="I175" s="300">
        <v>3</v>
      </c>
      <c r="J175" s="300">
        <v>11</v>
      </c>
      <c r="K175" s="300">
        <v>1</v>
      </c>
      <c r="L175" s="783">
        <v>0</v>
      </c>
      <c r="M175" s="784">
        <v>126</v>
      </c>
      <c r="N175" s="176" t="s">
        <v>60</v>
      </c>
    </row>
    <row r="176" spans="1:14" ht="12.75">
      <c r="A176" s="45"/>
      <c r="B176" s="160"/>
      <c r="C176" s="791"/>
      <c r="D176" s="310">
        <v>93</v>
      </c>
      <c r="E176" s="302">
        <v>2</v>
      </c>
      <c r="F176" s="302">
        <v>10</v>
      </c>
      <c r="G176" s="302">
        <v>3</v>
      </c>
      <c r="H176" s="302">
        <v>1</v>
      </c>
      <c r="I176" s="302">
        <v>2</v>
      </c>
      <c r="J176" s="302">
        <v>11</v>
      </c>
      <c r="K176" s="302">
        <v>1</v>
      </c>
      <c r="L176" s="792">
        <v>0</v>
      </c>
      <c r="M176" s="793">
        <v>123</v>
      </c>
      <c r="N176" s="177" t="s">
        <v>61</v>
      </c>
    </row>
    <row r="177" spans="1:14" ht="13.5" thickBot="1">
      <c r="A177" s="193"/>
      <c r="B177" s="215"/>
      <c r="C177" s="788"/>
      <c r="D177" s="299">
        <f>D176/D175</f>
        <v>0.9893617021276596</v>
      </c>
      <c r="E177" s="298">
        <f aca="true" t="shared" si="8" ref="E177:K177">E176/E175</f>
        <v>1</v>
      </c>
      <c r="F177" s="298">
        <f t="shared" si="8"/>
        <v>0.9090909090909091</v>
      </c>
      <c r="G177" s="298">
        <v>1</v>
      </c>
      <c r="H177" s="298">
        <v>1</v>
      </c>
      <c r="I177" s="298">
        <f t="shared" si="8"/>
        <v>0.6666666666666666</v>
      </c>
      <c r="J177" s="298">
        <f>J175/J176</f>
        <v>1</v>
      </c>
      <c r="K177" s="298">
        <f t="shared" si="8"/>
        <v>1</v>
      </c>
      <c r="L177" s="789" t="e">
        <f>L175/L176</f>
        <v>#DIV/0!</v>
      </c>
      <c r="M177" s="790">
        <f>M176/M175</f>
        <v>0.9761904761904762</v>
      </c>
      <c r="N177" s="178" t="s">
        <v>62</v>
      </c>
    </row>
    <row r="178" spans="1:14" ht="12.75">
      <c r="A178" s="194">
        <v>4</v>
      </c>
      <c r="B178" s="213" t="s">
        <v>5</v>
      </c>
      <c r="C178" s="785"/>
      <c r="D178" s="309">
        <v>41</v>
      </c>
      <c r="E178" s="301">
        <v>1</v>
      </c>
      <c r="F178" s="301">
        <v>3</v>
      </c>
      <c r="G178" s="301">
        <v>4</v>
      </c>
      <c r="H178" s="301">
        <v>2</v>
      </c>
      <c r="I178" s="301">
        <v>0</v>
      </c>
      <c r="J178" s="301">
        <v>4</v>
      </c>
      <c r="K178" s="301">
        <v>0</v>
      </c>
      <c r="L178" s="786">
        <v>0</v>
      </c>
      <c r="M178" s="787">
        <v>55</v>
      </c>
      <c r="N178" s="176" t="s">
        <v>60</v>
      </c>
    </row>
    <row r="179" spans="1:14" ht="12.75">
      <c r="A179" s="45"/>
      <c r="B179" s="160"/>
      <c r="C179" s="791"/>
      <c r="D179" s="310">
        <v>41</v>
      </c>
      <c r="E179" s="302">
        <v>1</v>
      </c>
      <c r="F179" s="302">
        <v>3</v>
      </c>
      <c r="G179" s="302">
        <v>4</v>
      </c>
      <c r="H179" s="302">
        <v>2</v>
      </c>
      <c r="I179" s="302">
        <v>0</v>
      </c>
      <c r="J179" s="302">
        <v>4</v>
      </c>
      <c r="K179" s="302">
        <v>0</v>
      </c>
      <c r="L179" s="792">
        <v>0</v>
      </c>
      <c r="M179" s="793">
        <v>55</v>
      </c>
      <c r="N179" s="177" t="s">
        <v>61</v>
      </c>
    </row>
    <row r="180" spans="1:14" ht="13.5" thickBot="1">
      <c r="A180" s="188"/>
      <c r="B180" s="216"/>
      <c r="C180" s="794"/>
      <c r="D180" s="296">
        <f>D178/D179</f>
        <v>1</v>
      </c>
      <c r="E180" s="297">
        <v>1</v>
      </c>
      <c r="F180" s="297">
        <v>1</v>
      </c>
      <c r="G180" s="297">
        <f>G179/G178</f>
        <v>1</v>
      </c>
      <c r="H180" s="297">
        <f>H179/H178</f>
        <v>1</v>
      </c>
      <c r="I180" s="297">
        <v>1</v>
      </c>
      <c r="J180" s="297">
        <f>J178/J179</f>
        <v>1</v>
      </c>
      <c r="K180" s="297">
        <v>1</v>
      </c>
      <c r="L180" s="795">
        <v>1</v>
      </c>
      <c r="M180" s="796">
        <f>M178/M179</f>
        <v>1</v>
      </c>
      <c r="N180" s="178" t="s">
        <v>62</v>
      </c>
    </row>
    <row r="181" spans="1:14" ht="12.75">
      <c r="A181" s="192">
        <v>5</v>
      </c>
      <c r="B181" s="214" t="s">
        <v>6</v>
      </c>
      <c r="C181" s="782"/>
      <c r="D181" s="308">
        <v>19</v>
      </c>
      <c r="E181" s="300">
        <v>1</v>
      </c>
      <c r="F181" s="300">
        <v>5</v>
      </c>
      <c r="G181" s="300">
        <v>1</v>
      </c>
      <c r="H181" s="300">
        <v>0</v>
      </c>
      <c r="I181" s="300">
        <v>1</v>
      </c>
      <c r="J181" s="300">
        <v>4</v>
      </c>
      <c r="K181" s="300">
        <v>0</v>
      </c>
      <c r="L181" s="783">
        <v>0</v>
      </c>
      <c r="M181" s="784">
        <v>31</v>
      </c>
      <c r="N181" s="176" t="s">
        <v>60</v>
      </c>
    </row>
    <row r="182" spans="1:14" ht="12.75">
      <c r="A182" s="45"/>
      <c r="B182" s="160"/>
      <c r="C182" s="791"/>
      <c r="D182" s="310">
        <v>19</v>
      </c>
      <c r="E182" s="302">
        <v>1</v>
      </c>
      <c r="F182" s="302">
        <v>5</v>
      </c>
      <c r="G182" s="302">
        <v>1</v>
      </c>
      <c r="H182" s="302">
        <v>0</v>
      </c>
      <c r="I182" s="302">
        <v>1</v>
      </c>
      <c r="J182" s="302">
        <v>4</v>
      </c>
      <c r="K182" s="302">
        <v>0</v>
      </c>
      <c r="L182" s="792">
        <v>0</v>
      </c>
      <c r="M182" s="793">
        <v>31</v>
      </c>
      <c r="N182" s="177" t="s">
        <v>61</v>
      </c>
    </row>
    <row r="183" spans="1:14" ht="13.5" thickBot="1">
      <c r="A183" s="193"/>
      <c r="B183" s="215"/>
      <c r="C183" s="788"/>
      <c r="D183" s="299">
        <f>D182/D181</f>
        <v>1</v>
      </c>
      <c r="E183" s="298">
        <v>1</v>
      </c>
      <c r="F183" s="298">
        <v>1</v>
      </c>
      <c r="G183" s="298">
        <v>1</v>
      </c>
      <c r="H183" s="298">
        <v>1</v>
      </c>
      <c r="I183" s="298">
        <v>1</v>
      </c>
      <c r="J183" s="298">
        <v>1</v>
      </c>
      <c r="K183" s="298">
        <v>1</v>
      </c>
      <c r="L183" s="789">
        <v>1</v>
      </c>
      <c r="M183" s="790">
        <f>M182/M181</f>
        <v>1</v>
      </c>
      <c r="N183" s="178" t="s">
        <v>62</v>
      </c>
    </row>
    <row r="184" spans="1:14" ht="12.75">
      <c r="A184" s="194">
        <v>6</v>
      </c>
      <c r="B184" s="213" t="s">
        <v>7</v>
      </c>
      <c r="C184" s="785"/>
      <c r="D184" s="309">
        <v>5</v>
      </c>
      <c r="E184" s="301">
        <v>1</v>
      </c>
      <c r="F184" s="301">
        <v>1</v>
      </c>
      <c r="G184" s="301">
        <v>0</v>
      </c>
      <c r="H184" s="301">
        <v>0</v>
      </c>
      <c r="I184" s="301">
        <v>1</v>
      </c>
      <c r="J184" s="301">
        <v>2</v>
      </c>
      <c r="K184" s="301">
        <v>0</v>
      </c>
      <c r="L184" s="786">
        <v>0</v>
      </c>
      <c r="M184" s="787">
        <v>10</v>
      </c>
      <c r="N184" s="176" t="s">
        <v>60</v>
      </c>
    </row>
    <row r="185" spans="1:14" ht="12.75">
      <c r="A185" s="45"/>
      <c r="B185" s="160"/>
      <c r="C185" s="791"/>
      <c r="D185" s="310">
        <v>5</v>
      </c>
      <c r="E185" s="302">
        <v>1</v>
      </c>
      <c r="F185" s="302">
        <v>1</v>
      </c>
      <c r="G185" s="302">
        <v>0</v>
      </c>
      <c r="H185" s="302">
        <v>0</v>
      </c>
      <c r="I185" s="302">
        <v>1</v>
      </c>
      <c r="J185" s="302">
        <v>2</v>
      </c>
      <c r="K185" s="302">
        <v>0</v>
      </c>
      <c r="L185" s="792">
        <v>0</v>
      </c>
      <c r="M185" s="793">
        <v>10</v>
      </c>
      <c r="N185" s="177" t="s">
        <v>61</v>
      </c>
    </row>
    <row r="186" spans="1:14" ht="13.5" thickBot="1">
      <c r="A186" s="188"/>
      <c r="B186" s="216"/>
      <c r="C186" s="794"/>
      <c r="D186" s="296">
        <v>1</v>
      </c>
      <c r="E186" s="297">
        <v>1</v>
      </c>
      <c r="F186" s="297">
        <v>1</v>
      </c>
      <c r="G186" s="297">
        <v>1</v>
      </c>
      <c r="H186" s="297">
        <v>1</v>
      </c>
      <c r="I186" s="297">
        <f>I184/I185</f>
        <v>1</v>
      </c>
      <c r="J186" s="297">
        <f>J184/J185</f>
        <v>1</v>
      </c>
      <c r="K186" s="297">
        <v>1</v>
      </c>
      <c r="L186" s="795">
        <v>1</v>
      </c>
      <c r="M186" s="796">
        <f>M184/M185</f>
        <v>1</v>
      </c>
      <c r="N186" s="178" t="s">
        <v>62</v>
      </c>
    </row>
    <row r="187" spans="1:14" ht="12.75">
      <c r="A187" s="192">
        <v>7</v>
      </c>
      <c r="B187" s="214" t="s">
        <v>8</v>
      </c>
      <c r="C187" s="782"/>
      <c r="D187" s="308">
        <v>47</v>
      </c>
      <c r="E187" s="300">
        <v>2</v>
      </c>
      <c r="F187" s="300">
        <v>4</v>
      </c>
      <c r="G187" s="300">
        <v>3</v>
      </c>
      <c r="H187" s="300">
        <v>3</v>
      </c>
      <c r="I187" s="300">
        <v>3</v>
      </c>
      <c r="J187" s="300">
        <v>1</v>
      </c>
      <c r="K187" s="300">
        <v>0</v>
      </c>
      <c r="L187" s="783">
        <v>0</v>
      </c>
      <c r="M187" s="784">
        <v>63</v>
      </c>
      <c r="N187" s="176" t="s">
        <v>60</v>
      </c>
    </row>
    <row r="188" spans="1:14" ht="12.75">
      <c r="A188" s="45"/>
      <c r="B188" s="160"/>
      <c r="C188" s="791"/>
      <c r="D188" s="310">
        <v>47</v>
      </c>
      <c r="E188" s="302">
        <v>2</v>
      </c>
      <c r="F188" s="302">
        <v>4</v>
      </c>
      <c r="G188" s="302">
        <v>3</v>
      </c>
      <c r="H188" s="302">
        <v>3</v>
      </c>
      <c r="I188" s="302">
        <v>3</v>
      </c>
      <c r="J188" s="302">
        <v>1</v>
      </c>
      <c r="K188" s="302">
        <v>0</v>
      </c>
      <c r="L188" s="792">
        <v>0</v>
      </c>
      <c r="M188" s="793">
        <v>63</v>
      </c>
      <c r="N188" s="177" t="s">
        <v>61</v>
      </c>
    </row>
    <row r="189" spans="1:14" ht="13.5" thickBot="1">
      <c r="A189" s="193"/>
      <c r="B189" s="215"/>
      <c r="C189" s="788"/>
      <c r="D189" s="299">
        <f>D188/D187</f>
        <v>1</v>
      </c>
      <c r="E189" s="298">
        <v>1</v>
      </c>
      <c r="F189" s="298">
        <v>1</v>
      </c>
      <c r="G189" s="298">
        <v>1</v>
      </c>
      <c r="H189" s="298">
        <f>H188/H187</f>
        <v>1</v>
      </c>
      <c r="I189" s="298">
        <v>1</v>
      </c>
      <c r="J189" s="298">
        <v>1</v>
      </c>
      <c r="K189" s="298">
        <v>1</v>
      </c>
      <c r="L189" s="789">
        <v>1</v>
      </c>
      <c r="M189" s="790">
        <f>M188/M187</f>
        <v>1</v>
      </c>
      <c r="N189" s="178" t="s">
        <v>62</v>
      </c>
    </row>
    <row r="190" spans="1:14" ht="12.75">
      <c r="A190" s="194">
        <v>8</v>
      </c>
      <c r="B190" s="213" t="s">
        <v>9</v>
      </c>
      <c r="C190" s="785"/>
      <c r="D190" s="309">
        <v>41</v>
      </c>
      <c r="E190" s="301">
        <v>3</v>
      </c>
      <c r="F190" s="301">
        <v>3</v>
      </c>
      <c r="G190" s="301">
        <v>2</v>
      </c>
      <c r="H190" s="301">
        <v>1</v>
      </c>
      <c r="I190" s="301">
        <v>1</v>
      </c>
      <c r="J190" s="301">
        <v>0</v>
      </c>
      <c r="K190" s="301">
        <v>0</v>
      </c>
      <c r="L190" s="786">
        <v>0</v>
      </c>
      <c r="M190" s="787">
        <v>51</v>
      </c>
      <c r="N190" s="176" t="s">
        <v>60</v>
      </c>
    </row>
    <row r="191" spans="1:14" ht="12.75">
      <c r="A191" s="45"/>
      <c r="B191" s="160"/>
      <c r="C191" s="791"/>
      <c r="D191" s="310">
        <v>41</v>
      </c>
      <c r="E191" s="302">
        <v>3</v>
      </c>
      <c r="F191" s="302">
        <v>3</v>
      </c>
      <c r="G191" s="302">
        <v>2</v>
      </c>
      <c r="H191" s="302">
        <v>1</v>
      </c>
      <c r="I191" s="302">
        <v>1</v>
      </c>
      <c r="J191" s="302">
        <v>0</v>
      </c>
      <c r="K191" s="302">
        <v>0</v>
      </c>
      <c r="L191" s="792">
        <v>0</v>
      </c>
      <c r="M191" s="793">
        <v>51</v>
      </c>
      <c r="N191" s="177" t="s">
        <v>61</v>
      </c>
    </row>
    <row r="192" spans="1:14" ht="13.5" thickBot="1">
      <c r="A192" s="188"/>
      <c r="B192" s="216"/>
      <c r="C192" s="794"/>
      <c r="D192" s="296">
        <f>D190/D191</f>
        <v>1</v>
      </c>
      <c r="E192" s="297">
        <v>1</v>
      </c>
      <c r="F192" s="297">
        <f>F191/F190</f>
        <v>1</v>
      </c>
      <c r="G192" s="297">
        <v>1</v>
      </c>
      <c r="H192" s="297">
        <v>1</v>
      </c>
      <c r="I192" s="297">
        <v>1</v>
      </c>
      <c r="J192" s="297">
        <v>1</v>
      </c>
      <c r="K192" s="297">
        <v>1</v>
      </c>
      <c r="L192" s="795">
        <v>1</v>
      </c>
      <c r="M192" s="796">
        <f>M191/M190</f>
        <v>1</v>
      </c>
      <c r="N192" s="178" t="s">
        <v>62</v>
      </c>
    </row>
    <row r="193" spans="1:14" ht="12.75">
      <c r="A193" s="192">
        <v>9</v>
      </c>
      <c r="B193" s="214" t="s">
        <v>10</v>
      </c>
      <c r="C193" s="782"/>
      <c r="D193" s="308">
        <v>33</v>
      </c>
      <c r="E193" s="300">
        <v>1</v>
      </c>
      <c r="F193" s="300">
        <v>4</v>
      </c>
      <c r="G193" s="300">
        <v>0</v>
      </c>
      <c r="H193" s="300">
        <v>6</v>
      </c>
      <c r="I193" s="300">
        <v>3</v>
      </c>
      <c r="J193" s="300">
        <v>0</v>
      </c>
      <c r="K193" s="300">
        <v>0</v>
      </c>
      <c r="L193" s="783">
        <v>0</v>
      </c>
      <c r="M193" s="784">
        <v>47</v>
      </c>
      <c r="N193" s="176" t="s">
        <v>60</v>
      </c>
    </row>
    <row r="194" spans="1:14" ht="12.75">
      <c r="A194" s="45"/>
      <c r="B194" s="160"/>
      <c r="C194" s="791"/>
      <c r="D194" s="310">
        <v>35</v>
      </c>
      <c r="E194" s="302">
        <v>1</v>
      </c>
      <c r="F194" s="302">
        <v>4</v>
      </c>
      <c r="G194" s="302">
        <v>0</v>
      </c>
      <c r="H194" s="302">
        <v>6</v>
      </c>
      <c r="I194" s="302">
        <v>2</v>
      </c>
      <c r="J194" s="302">
        <v>0</v>
      </c>
      <c r="K194" s="302">
        <v>0</v>
      </c>
      <c r="L194" s="792">
        <v>0</v>
      </c>
      <c r="M194" s="793">
        <v>48</v>
      </c>
      <c r="N194" s="177" t="s">
        <v>61</v>
      </c>
    </row>
    <row r="195" spans="1:14" ht="13.5" thickBot="1">
      <c r="A195" s="193"/>
      <c r="B195" s="215"/>
      <c r="C195" s="788"/>
      <c r="D195" s="299">
        <f>D193/D194</f>
        <v>0.9428571428571428</v>
      </c>
      <c r="E195" s="298">
        <v>1</v>
      </c>
      <c r="F195" s="298">
        <v>1</v>
      </c>
      <c r="G195" s="298">
        <v>1</v>
      </c>
      <c r="H195" s="298">
        <f>H194/H193</f>
        <v>1</v>
      </c>
      <c r="I195" s="298">
        <f>I194/I193</f>
        <v>0.6666666666666666</v>
      </c>
      <c r="J195" s="298">
        <v>1</v>
      </c>
      <c r="K195" s="298">
        <v>1</v>
      </c>
      <c r="L195" s="789">
        <v>1</v>
      </c>
      <c r="M195" s="790">
        <f>M193/M194</f>
        <v>0.9791666666666666</v>
      </c>
      <c r="N195" s="178" t="s">
        <v>62</v>
      </c>
    </row>
    <row r="196" spans="1:14" ht="12.75">
      <c r="A196" s="194">
        <v>10</v>
      </c>
      <c r="B196" s="213" t="s">
        <v>11</v>
      </c>
      <c r="C196" s="785"/>
      <c r="D196" s="309">
        <v>13</v>
      </c>
      <c r="E196" s="301">
        <v>2</v>
      </c>
      <c r="F196" s="301">
        <v>1</v>
      </c>
      <c r="G196" s="301">
        <v>0</v>
      </c>
      <c r="H196" s="301">
        <v>0</v>
      </c>
      <c r="I196" s="301">
        <v>2</v>
      </c>
      <c r="J196" s="301">
        <v>0</v>
      </c>
      <c r="K196" s="301">
        <v>0</v>
      </c>
      <c r="L196" s="786">
        <v>0</v>
      </c>
      <c r="M196" s="787">
        <v>18</v>
      </c>
      <c r="N196" s="176" t="s">
        <v>60</v>
      </c>
    </row>
    <row r="197" spans="1:14" ht="12.75">
      <c r="A197" s="45"/>
      <c r="B197" s="160"/>
      <c r="C197" s="791"/>
      <c r="D197" s="310">
        <v>13</v>
      </c>
      <c r="E197" s="302">
        <v>2</v>
      </c>
      <c r="F197" s="302">
        <v>1</v>
      </c>
      <c r="G197" s="302">
        <v>0</v>
      </c>
      <c r="H197" s="302">
        <v>0</v>
      </c>
      <c r="I197" s="302">
        <v>2</v>
      </c>
      <c r="J197" s="302">
        <v>0</v>
      </c>
      <c r="K197" s="302">
        <v>0</v>
      </c>
      <c r="L197" s="792">
        <v>0</v>
      </c>
      <c r="M197" s="793">
        <v>18</v>
      </c>
      <c r="N197" s="177" t="s">
        <v>61</v>
      </c>
    </row>
    <row r="198" spans="1:14" ht="13.5" thickBot="1">
      <c r="A198" s="188"/>
      <c r="B198" s="216"/>
      <c r="C198" s="794"/>
      <c r="D198" s="296">
        <f>D197/D196</f>
        <v>1</v>
      </c>
      <c r="E198" s="297">
        <v>1</v>
      </c>
      <c r="F198" s="297">
        <v>1</v>
      </c>
      <c r="G198" s="297">
        <v>1</v>
      </c>
      <c r="H198" s="297">
        <v>1</v>
      </c>
      <c r="I198" s="297">
        <v>1</v>
      </c>
      <c r="J198" s="297">
        <v>1</v>
      </c>
      <c r="K198" s="297">
        <v>1</v>
      </c>
      <c r="L198" s="795">
        <v>1</v>
      </c>
      <c r="M198" s="796">
        <f>M197/M196</f>
        <v>1</v>
      </c>
      <c r="N198" s="178" t="s">
        <v>62</v>
      </c>
    </row>
    <row r="199" spans="1:14" ht="12.75">
      <c r="A199" s="192">
        <v>11</v>
      </c>
      <c r="B199" s="214" t="s">
        <v>12</v>
      </c>
      <c r="C199" s="782"/>
      <c r="D199" s="308">
        <v>12</v>
      </c>
      <c r="E199" s="300">
        <v>3</v>
      </c>
      <c r="F199" s="300">
        <v>3</v>
      </c>
      <c r="G199" s="300">
        <v>0</v>
      </c>
      <c r="H199" s="300">
        <v>1</v>
      </c>
      <c r="I199" s="300">
        <v>6</v>
      </c>
      <c r="J199" s="300">
        <v>4</v>
      </c>
      <c r="K199" s="300">
        <v>0</v>
      </c>
      <c r="L199" s="783">
        <v>0</v>
      </c>
      <c r="M199" s="784">
        <v>29</v>
      </c>
      <c r="N199" s="176" t="s">
        <v>60</v>
      </c>
    </row>
    <row r="200" spans="1:14" ht="12.75">
      <c r="A200" s="45"/>
      <c r="B200" s="160"/>
      <c r="C200" s="791"/>
      <c r="D200" s="310">
        <v>12</v>
      </c>
      <c r="E200" s="302">
        <v>3</v>
      </c>
      <c r="F200" s="302">
        <v>3</v>
      </c>
      <c r="G200" s="302">
        <v>0</v>
      </c>
      <c r="H200" s="302">
        <v>1</v>
      </c>
      <c r="I200" s="302">
        <v>6</v>
      </c>
      <c r="J200" s="302">
        <v>4</v>
      </c>
      <c r="K200" s="302">
        <v>0</v>
      </c>
      <c r="L200" s="792">
        <v>0</v>
      </c>
      <c r="M200" s="793">
        <v>29</v>
      </c>
      <c r="N200" s="177" t="s">
        <v>61</v>
      </c>
    </row>
    <row r="201" spans="1:14" ht="13.5" thickBot="1">
      <c r="A201" s="193"/>
      <c r="B201" s="215"/>
      <c r="C201" s="788"/>
      <c r="D201" s="299">
        <f>D199/D200</f>
        <v>1</v>
      </c>
      <c r="E201" s="298">
        <v>1</v>
      </c>
      <c r="F201" s="298">
        <v>1</v>
      </c>
      <c r="G201" s="298">
        <v>1</v>
      </c>
      <c r="H201" s="298">
        <v>1</v>
      </c>
      <c r="I201" s="298">
        <f>I200/I199</f>
        <v>1</v>
      </c>
      <c r="J201" s="298">
        <v>1</v>
      </c>
      <c r="K201" s="298">
        <v>1</v>
      </c>
      <c r="L201" s="789">
        <v>1</v>
      </c>
      <c r="M201" s="790">
        <f>M199/M200</f>
        <v>1</v>
      </c>
      <c r="N201" s="178" t="s">
        <v>62</v>
      </c>
    </row>
    <row r="202" spans="1:14" ht="12.75">
      <c r="A202" s="194">
        <v>12</v>
      </c>
      <c r="B202" s="213" t="s">
        <v>13</v>
      </c>
      <c r="C202" s="785"/>
      <c r="D202" s="309">
        <v>86</v>
      </c>
      <c r="E202" s="301">
        <v>12</v>
      </c>
      <c r="F202" s="301">
        <v>9</v>
      </c>
      <c r="G202" s="301">
        <v>3</v>
      </c>
      <c r="H202" s="301">
        <v>3</v>
      </c>
      <c r="I202" s="301">
        <v>4</v>
      </c>
      <c r="J202" s="301">
        <v>8</v>
      </c>
      <c r="K202" s="301">
        <v>2</v>
      </c>
      <c r="L202" s="786">
        <v>0</v>
      </c>
      <c r="M202" s="787">
        <v>127</v>
      </c>
      <c r="N202" s="176" t="s">
        <v>60</v>
      </c>
    </row>
    <row r="203" spans="1:14" ht="12.75">
      <c r="A203" s="45"/>
      <c r="B203" s="160"/>
      <c r="C203" s="791"/>
      <c r="D203" s="310">
        <v>82</v>
      </c>
      <c r="E203" s="302">
        <v>12</v>
      </c>
      <c r="F203" s="302">
        <v>9</v>
      </c>
      <c r="G203" s="302">
        <v>3</v>
      </c>
      <c r="H203" s="302">
        <v>3</v>
      </c>
      <c r="I203" s="302">
        <v>4</v>
      </c>
      <c r="J203" s="302">
        <v>8</v>
      </c>
      <c r="K203" s="302">
        <v>2</v>
      </c>
      <c r="L203" s="792">
        <v>0</v>
      </c>
      <c r="M203" s="793">
        <v>123</v>
      </c>
      <c r="N203" s="177" t="s">
        <v>61</v>
      </c>
    </row>
    <row r="204" spans="1:14" ht="13.5" thickBot="1">
      <c r="A204" s="188"/>
      <c r="B204" s="216"/>
      <c r="C204" s="794"/>
      <c r="D204" s="296">
        <f>D203/D202</f>
        <v>0.9534883720930233</v>
      </c>
      <c r="E204" s="297">
        <f aca="true" t="shared" si="9" ref="E204:M204">E203/E202</f>
        <v>1</v>
      </c>
      <c r="F204" s="297">
        <f>F202/F203</f>
        <v>1</v>
      </c>
      <c r="G204" s="297">
        <f t="shared" si="9"/>
        <v>1</v>
      </c>
      <c r="H204" s="297">
        <v>1</v>
      </c>
      <c r="I204" s="297">
        <f>I202/I203</f>
        <v>1</v>
      </c>
      <c r="J204" s="297">
        <f t="shared" si="9"/>
        <v>1</v>
      </c>
      <c r="K204" s="297">
        <v>0</v>
      </c>
      <c r="L204" s="795" t="e">
        <f>L202/L203</f>
        <v>#DIV/0!</v>
      </c>
      <c r="M204" s="796">
        <f t="shared" si="9"/>
        <v>0.968503937007874</v>
      </c>
      <c r="N204" s="178" t="s">
        <v>62</v>
      </c>
    </row>
    <row r="205" spans="1:14" ht="12.75">
      <c r="A205" s="192">
        <v>13</v>
      </c>
      <c r="B205" s="214" t="s">
        <v>14</v>
      </c>
      <c r="C205" s="782"/>
      <c r="D205" s="308">
        <v>30</v>
      </c>
      <c r="E205" s="300">
        <v>0</v>
      </c>
      <c r="F205" s="300">
        <v>2</v>
      </c>
      <c r="G205" s="300">
        <v>0</v>
      </c>
      <c r="H205" s="300">
        <v>0</v>
      </c>
      <c r="I205" s="300">
        <v>3</v>
      </c>
      <c r="J205" s="300">
        <v>1</v>
      </c>
      <c r="K205" s="300">
        <v>0</v>
      </c>
      <c r="L205" s="783">
        <v>0</v>
      </c>
      <c r="M205" s="784">
        <v>36</v>
      </c>
      <c r="N205" s="176" t="s">
        <v>60</v>
      </c>
    </row>
    <row r="206" spans="1:14" ht="12.75">
      <c r="A206" s="45"/>
      <c r="B206" s="160"/>
      <c r="C206" s="791"/>
      <c r="D206" s="310">
        <v>30</v>
      </c>
      <c r="E206" s="302">
        <v>0</v>
      </c>
      <c r="F206" s="302">
        <v>2</v>
      </c>
      <c r="G206" s="302">
        <v>0</v>
      </c>
      <c r="H206" s="302">
        <v>0</v>
      </c>
      <c r="I206" s="302">
        <v>4</v>
      </c>
      <c r="J206" s="302">
        <v>0</v>
      </c>
      <c r="K206" s="302">
        <v>0</v>
      </c>
      <c r="L206" s="792">
        <v>0</v>
      </c>
      <c r="M206" s="793">
        <v>36</v>
      </c>
      <c r="N206" s="177" t="s">
        <v>61</v>
      </c>
    </row>
    <row r="207" spans="1:14" ht="13.5" thickBot="1">
      <c r="A207" s="193"/>
      <c r="B207" s="215"/>
      <c r="C207" s="788"/>
      <c r="D207" s="299">
        <f>D206/D205</f>
        <v>1</v>
      </c>
      <c r="E207" s="298">
        <v>1</v>
      </c>
      <c r="F207" s="298">
        <v>1</v>
      </c>
      <c r="G207" s="298">
        <v>1</v>
      </c>
      <c r="H207" s="298">
        <v>1</v>
      </c>
      <c r="I207" s="298">
        <f>I205/I206</f>
        <v>0.75</v>
      </c>
      <c r="J207" s="298" t="e">
        <f>J205/J206</f>
        <v>#DIV/0!</v>
      </c>
      <c r="K207" s="298">
        <v>1</v>
      </c>
      <c r="L207" s="789">
        <v>1</v>
      </c>
      <c r="M207" s="790">
        <f>M206/M205</f>
        <v>1</v>
      </c>
      <c r="N207" s="178" t="s">
        <v>62</v>
      </c>
    </row>
    <row r="208" spans="1:14" ht="12.75">
      <c r="A208" s="194">
        <v>14</v>
      </c>
      <c r="B208" s="213" t="s">
        <v>15</v>
      </c>
      <c r="C208" s="785"/>
      <c r="D208" s="309">
        <v>75</v>
      </c>
      <c r="E208" s="301">
        <v>6</v>
      </c>
      <c r="F208" s="301">
        <v>11</v>
      </c>
      <c r="G208" s="301">
        <v>4</v>
      </c>
      <c r="H208" s="301">
        <v>3</v>
      </c>
      <c r="I208" s="301">
        <v>10</v>
      </c>
      <c r="J208" s="301">
        <v>7</v>
      </c>
      <c r="K208" s="301">
        <v>0</v>
      </c>
      <c r="L208" s="786">
        <v>0</v>
      </c>
      <c r="M208" s="787">
        <v>116</v>
      </c>
      <c r="N208" s="176" t="s">
        <v>60</v>
      </c>
    </row>
    <row r="209" spans="1:14" ht="12.75">
      <c r="A209" s="45"/>
      <c r="B209" s="160"/>
      <c r="C209" s="791"/>
      <c r="D209" s="310">
        <v>75</v>
      </c>
      <c r="E209" s="302">
        <v>6</v>
      </c>
      <c r="F209" s="302">
        <v>11</v>
      </c>
      <c r="G209" s="302">
        <v>4</v>
      </c>
      <c r="H209" s="302">
        <v>3</v>
      </c>
      <c r="I209" s="302">
        <v>10</v>
      </c>
      <c r="J209" s="302">
        <v>7</v>
      </c>
      <c r="K209" s="302">
        <v>0</v>
      </c>
      <c r="L209" s="792">
        <v>0</v>
      </c>
      <c r="M209" s="793">
        <v>116</v>
      </c>
      <c r="N209" s="177" t="s">
        <v>61</v>
      </c>
    </row>
    <row r="210" spans="1:14" ht="13.5" thickBot="1">
      <c r="A210" s="188"/>
      <c r="B210" s="216"/>
      <c r="C210" s="797"/>
      <c r="D210" s="312">
        <f>D208/D209</f>
        <v>1</v>
      </c>
      <c r="E210" s="303">
        <f aca="true" t="shared" si="10" ref="E210:J210">E209/E208</f>
        <v>1</v>
      </c>
      <c r="F210" s="303">
        <f t="shared" si="10"/>
        <v>1</v>
      </c>
      <c r="G210" s="303">
        <v>1</v>
      </c>
      <c r="H210" s="303">
        <f t="shared" si="10"/>
        <v>1</v>
      </c>
      <c r="I210" s="303">
        <f t="shared" si="10"/>
        <v>1</v>
      </c>
      <c r="J210" s="303">
        <f t="shared" si="10"/>
        <v>1</v>
      </c>
      <c r="K210" s="303">
        <v>1</v>
      </c>
      <c r="L210" s="798">
        <v>1</v>
      </c>
      <c r="M210" s="799">
        <f>M208/M209</f>
        <v>1</v>
      </c>
      <c r="N210" s="178" t="s">
        <v>62</v>
      </c>
    </row>
    <row r="211" spans="1:14" ht="12.75">
      <c r="A211" s="192">
        <v>15</v>
      </c>
      <c r="B211" s="214" t="s">
        <v>16</v>
      </c>
      <c r="C211" s="782"/>
      <c r="D211" s="308">
        <v>29</v>
      </c>
      <c r="E211" s="300">
        <v>2</v>
      </c>
      <c r="F211" s="300">
        <v>3</v>
      </c>
      <c r="G211" s="300">
        <v>2</v>
      </c>
      <c r="H211" s="300">
        <v>1</v>
      </c>
      <c r="I211" s="300">
        <v>1</v>
      </c>
      <c r="J211" s="300">
        <v>5</v>
      </c>
      <c r="K211" s="300">
        <v>0</v>
      </c>
      <c r="L211" s="783">
        <v>0</v>
      </c>
      <c r="M211" s="784">
        <v>43</v>
      </c>
      <c r="N211" s="176" t="s">
        <v>60</v>
      </c>
    </row>
    <row r="212" spans="1:14" ht="12.75">
      <c r="A212" s="45"/>
      <c r="B212" s="160"/>
      <c r="C212" s="791"/>
      <c r="D212" s="310">
        <v>29</v>
      </c>
      <c r="E212" s="302">
        <v>2</v>
      </c>
      <c r="F212" s="302">
        <v>3</v>
      </c>
      <c r="G212" s="302">
        <v>2</v>
      </c>
      <c r="H212" s="302">
        <v>1</v>
      </c>
      <c r="I212" s="302">
        <v>1</v>
      </c>
      <c r="J212" s="302">
        <v>5</v>
      </c>
      <c r="K212" s="302">
        <v>0</v>
      </c>
      <c r="L212" s="792">
        <v>0</v>
      </c>
      <c r="M212" s="793">
        <v>43</v>
      </c>
      <c r="N212" s="177" t="s">
        <v>61</v>
      </c>
    </row>
    <row r="213" spans="1:14" ht="13.5" thickBot="1">
      <c r="A213" s="193"/>
      <c r="B213" s="215"/>
      <c r="C213" s="800"/>
      <c r="D213" s="311">
        <f>D212/D211</f>
        <v>1</v>
      </c>
      <c r="E213" s="304">
        <f aca="true" t="shared" si="11" ref="E213:M213">E212/E211</f>
        <v>1</v>
      </c>
      <c r="F213" s="304">
        <v>1</v>
      </c>
      <c r="G213" s="304">
        <f t="shared" si="11"/>
        <v>1</v>
      </c>
      <c r="H213" s="304">
        <v>1</v>
      </c>
      <c r="I213" s="304">
        <v>1</v>
      </c>
      <c r="J213" s="304">
        <f t="shared" si="11"/>
        <v>1</v>
      </c>
      <c r="K213" s="304">
        <v>1</v>
      </c>
      <c r="L213" s="801">
        <v>1</v>
      </c>
      <c r="M213" s="802">
        <f t="shared" si="11"/>
        <v>1</v>
      </c>
      <c r="N213" s="178" t="s">
        <v>62</v>
      </c>
    </row>
    <row r="214" spans="1:14" ht="12.75">
      <c r="A214" s="194">
        <v>16</v>
      </c>
      <c r="B214" s="213" t="s">
        <v>17</v>
      </c>
      <c r="C214" s="785"/>
      <c r="D214" s="309">
        <v>23</v>
      </c>
      <c r="E214" s="301">
        <v>3</v>
      </c>
      <c r="F214" s="301">
        <v>1</v>
      </c>
      <c r="G214" s="301">
        <v>0</v>
      </c>
      <c r="H214" s="301">
        <v>0</v>
      </c>
      <c r="I214" s="301">
        <v>1</v>
      </c>
      <c r="J214" s="301">
        <v>2</v>
      </c>
      <c r="K214" s="301">
        <v>1</v>
      </c>
      <c r="L214" s="786">
        <v>0</v>
      </c>
      <c r="M214" s="787">
        <v>31</v>
      </c>
      <c r="N214" s="176" t="s">
        <v>60</v>
      </c>
    </row>
    <row r="215" spans="1:14" ht="12.75">
      <c r="A215" s="45"/>
      <c r="B215" s="160"/>
      <c r="C215" s="791"/>
      <c r="D215" s="310">
        <v>23</v>
      </c>
      <c r="E215" s="302">
        <v>3</v>
      </c>
      <c r="F215" s="302">
        <v>1</v>
      </c>
      <c r="G215" s="302">
        <v>0</v>
      </c>
      <c r="H215" s="302">
        <v>0</v>
      </c>
      <c r="I215" s="302">
        <v>1</v>
      </c>
      <c r="J215" s="302">
        <v>2</v>
      </c>
      <c r="K215" s="302">
        <v>1</v>
      </c>
      <c r="L215" s="792">
        <v>0</v>
      </c>
      <c r="M215" s="793">
        <v>31</v>
      </c>
      <c r="N215" s="177" t="s">
        <v>61</v>
      </c>
    </row>
    <row r="216" spans="1:14" ht="13.5" thickBot="1">
      <c r="A216" s="188"/>
      <c r="B216" s="216"/>
      <c r="C216" s="797"/>
      <c r="D216" s="312">
        <f>D215/D214</f>
        <v>1</v>
      </c>
      <c r="E216" s="303">
        <v>1</v>
      </c>
      <c r="F216" s="303">
        <v>1</v>
      </c>
      <c r="G216" s="303">
        <v>1</v>
      </c>
      <c r="H216" s="303">
        <v>1</v>
      </c>
      <c r="I216" s="303">
        <v>1</v>
      </c>
      <c r="J216" s="303">
        <v>1</v>
      </c>
      <c r="K216" s="303">
        <f>K215/K214</f>
        <v>1</v>
      </c>
      <c r="L216" s="798" t="e">
        <f>L214/L215</f>
        <v>#DIV/0!</v>
      </c>
      <c r="M216" s="799">
        <f>M215/M214</f>
        <v>1</v>
      </c>
      <c r="N216" s="178" t="s">
        <v>62</v>
      </c>
    </row>
    <row r="217" spans="1:14" ht="12.75">
      <c r="A217" s="192">
        <v>17</v>
      </c>
      <c r="B217" s="214" t="s">
        <v>18</v>
      </c>
      <c r="C217" s="782"/>
      <c r="D217" s="308">
        <v>24</v>
      </c>
      <c r="E217" s="300">
        <v>1</v>
      </c>
      <c r="F217" s="300">
        <v>0</v>
      </c>
      <c r="G217" s="300">
        <v>0</v>
      </c>
      <c r="H217" s="300">
        <v>2</v>
      </c>
      <c r="I217" s="300">
        <v>0</v>
      </c>
      <c r="J217" s="300">
        <v>1</v>
      </c>
      <c r="K217" s="300">
        <v>0</v>
      </c>
      <c r="L217" s="783">
        <v>0</v>
      </c>
      <c r="M217" s="784">
        <v>28</v>
      </c>
      <c r="N217" s="176" t="s">
        <v>60</v>
      </c>
    </row>
    <row r="218" spans="1:14" ht="12.75">
      <c r="A218" s="45"/>
      <c r="B218" s="160"/>
      <c r="C218" s="791"/>
      <c r="D218" s="310">
        <v>24</v>
      </c>
      <c r="E218" s="302">
        <v>1</v>
      </c>
      <c r="F218" s="302">
        <v>0</v>
      </c>
      <c r="G218" s="302">
        <v>0</v>
      </c>
      <c r="H218" s="302">
        <v>2</v>
      </c>
      <c r="I218" s="302">
        <v>0</v>
      </c>
      <c r="J218" s="302">
        <v>1</v>
      </c>
      <c r="K218" s="302">
        <v>0</v>
      </c>
      <c r="L218" s="792">
        <v>0</v>
      </c>
      <c r="M218" s="793">
        <v>28</v>
      </c>
      <c r="N218" s="177" t="s">
        <v>61</v>
      </c>
    </row>
    <row r="219" spans="1:14" ht="13.5" thickBot="1">
      <c r="A219" s="193"/>
      <c r="B219" s="215"/>
      <c r="C219" s="800"/>
      <c r="D219" s="311">
        <f>D217/D218</f>
        <v>1</v>
      </c>
      <c r="E219" s="304">
        <v>1</v>
      </c>
      <c r="F219" s="304">
        <v>1</v>
      </c>
      <c r="G219" s="304">
        <v>1</v>
      </c>
      <c r="H219" s="304">
        <v>1</v>
      </c>
      <c r="I219" s="304">
        <v>1</v>
      </c>
      <c r="J219" s="304">
        <v>1</v>
      </c>
      <c r="K219" s="304">
        <v>1</v>
      </c>
      <c r="L219" s="801">
        <v>1</v>
      </c>
      <c r="M219" s="802">
        <f>M217/M218</f>
        <v>1</v>
      </c>
      <c r="N219" s="178" t="s">
        <v>62</v>
      </c>
    </row>
    <row r="220" spans="1:14" ht="12.75">
      <c r="A220" s="194">
        <v>18</v>
      </c>
      <c r="B220" s="213" t="s">
        <v>19</v>
      </c>
      <c r="C220" s="785"/>
      <c r="D220" s="309">
        <v>22</v>
      </c>
      <c r="E220" s="301">
        <v>0</v>
      </c>
      <c r="F220" s="301">
        <v>3</v>
      </c>
      <c r="G220" s="301">
        <v>1</v>
      </c>
      <c r="H220" s="301">
        <v>1</v>
      </c>
      <c r="I220" s="301">
        <v>1</v>
      </c>
      <c r="J220" s="301">
        <v>4</v>
      </c>
      <c r="K220" s="301">
        <v>0</v>
      </c>
      <c r="L220" s="786">
        <v>0</v>
      </c>
      <c r="M220" s="787">
        <v>32</v>
      </c>
      <c r="N220" s="176" t="s">
        <v>60</v>
      </c>
    </row>
    <row r="221" spans="1:14" ht="12.75">
      <c r="A221" s="45"/>
      <c r="B221" s="160"/>
      <c r="C221" s="791"/>
      <c r="D221" s="310">
        <v>22</v>
      </c>
      <c r="E221" s="302">
        <v>0</v>
      </c>
      <c r="F221" s="302">
        <v>3</v>
      </c>
      <c r="G221" s="302">
        <v>1</v>
      </c>
      <c r="H221" s="302">
        <v>1</v>
      </c>
      <c r="I221" s="302">
        <v>1</v>
      </c>
      <c r="J221" s="302">
        <v>4</v>
      </c>
      <c r="K221" s="302">
        <v>0</v>
      </c>
      <c r="L221" s="792">
        <v>0</v>
      </c>
      <c r="M221" s="793">
        <v>32</v>
      </c>
      <c r="N221" s="177" t="s">
        <v>61</v>
      </c>
    </row>
    <row r="222" spans="1:14" ht="13.5" thickBot="1">
      <c r="A222" s="188"/>
      <c r="B222" s="216"/>
      <c r="C222" s="797"/>
      <c r="D222" s="312">
        <f>D221/D220</f>
        <v>1</v>
      </c>
      <c r="E222" s="303">
        <v>1</v>
      </c>
      <c r="F222" s="303">
        <v>1</v>
      </c>
      <c r="G222" s="303">
        <v>1</v>
      </c>
      <c r="H222" s="303">
        <v>1</v>
      </c>
      <c r="I222" s="303">
        <v>1</v>
      </c>
      <c r="J222" s="303">
        <v>1</v>
      </c>
      <c r="K222" s="303">
        <v>1</v>
      </c>
      <c r="L222" s="798">
        <v>1</v>
      </c>
      <c r="M222" s="799">
        <f>M221/M220</f>
        <v>1</v>
      </c>
      <c r="N222" s="178" t="s">
        <v>62</v>
      </c>
    </row>
    <row r="223" spans="1:14" ht="12.75">
      <c r="A223" s="192">
        <v>19</v>
      </c>
      <c r="B223" s="214" t="s">
        <v>20</v>
      </c>
      <c r="C223" s="782"/>
      <c r="D223" s="308">
        <v>24</v>
      </c>
      <c r="E223" s="300">
        <v>1</v>
      </c>
      <c r="F223" s="300">
        <v>0</v>
      </c>
      <c r="G223" s="300">
        <v>0</v>
      </c>
      <c r="H223" s="300">
        <v>0</v>
      </c>
      <c r="I223" s="300">
        <v>2</v>
      </c>
      <c r="J223" s="300">
        <v>3</v>
      </c>
      <c r="K223" s="300">
        <v>0</v>
      </c>
      <c r="L223" s="783">
        <v>0</v>
      </c>
      <c r="M223" s="784">
        <v>30</v>
      </c>
      <c r="N223" s="176" t="s">
        <v>60</v>
      </c>
    </row>
    <row r="224" spans="1:14" ht="12.75">
      <c r="A224" s="45"/>
      <c r="B224" s="160"/>
      <c r="C224" s="791"/>
      <c r="D224" s="310">
        <v>24</v>
      </c>
      <c r="E224" s="302">
        <v>1</v>
      </c>
      <c r="F224" s="302">
        <v>0</v>
      </c>
      <c r="G224" s="302">
        <v>0</v>
      </c>
      <c r="H224" s="302">
        <v>0</v>
      </c>
      <c r="I224" s="302">
        <v>2</v>
      </c>
      <c r="J224" s="302">
        <v>3</v>
      </c>
      <c r="K224" s="302">
        <v>0</v>
      </c>
      <c r="L224" s="792">
        <v>0</v>
      </c>
      <c r="M224" s="793">
        <v>30</v>
      </c>
      <c r="N224" s="177" t="s">
        <v>61</v>
      </c>
    </row>
    <row r="225" spans="1:14" ht="13.5" thickBot="1">
      <c r="A225" s="193"/>
      <c r="B225" s="215"/>
      <c r="C225" s="803"/>
      <c r="D225" s="311">
        <v>1</v>
      </c>
      <c r="E225" s="304">
        <v>1</v>
      </c>
      <c r="F225" s="304">
        <v>1</v>
      </c>
      <c r="G225" s="304">
        <v>1</v>
      </c>
      <c r="H225" s="304">
        <v>1</v>
      </c>
      <c r="I225" s="304">
        <v>1</v>
      </c>
      <c r="J225" s="304">
        <v>1</v>
      </c>
      <c r="K225" s="304">
        <v>1</v>
      </c>
      <c r="L225" s="801">
        <v>1</v>
      </c>
      <c r="M225" s="802">
        <v>1</v>
      </c>
      <c r="N225" s="178" t="s">
        <v>62</v>
      </c>
    </row>
    <row r="226" spans="1:14" ht="12.75">
      <c r="A226" s="194">
        <v>20</v>
      </c>
      <c r="B226" s="213" t="s">
        <v>21</v>
      </c>
      <c r="C226" s="785"/>
      <c r="D226" s="309">
        <v>25</v>
      </c>
      <c r="E226" s="301">
        <v>2</v>
      </c>
      <c r="F226" s="301">
        <v>5</v>
      </c>
      <c r="G226" s="301">
        <v>0</v>
      </c>
      <c r="H226" s="301">
        <v>0</v>
      </c>
      <c r="I226" s="301">
        <v>3</v>
      </c>
      <c r="J226" s="301">
        <v>3</v>
      </c>
      <c r="K226" s="301">
        <v>0</v>
      </c>
      <c r="L226" s="786">
        <v>0</v>
      </c>
      <c r="M226" s="787">
        <v>38</v>
      </c>
      <c r="N226" s="176" t="s">
        <v>60</v>
      </c>
    </row>
    <row r="227" spans="1:14" ht="12.75">
      <c r="A227" s="45"/>
      <c r="B227" s="160"/>
      <c r="C227" s="791"/>
      <c r="D227" s="310">
        <v>25</v>
      </c>
      <c r="E227" s="302">
        <v>2</v>
      </c>
      <c r="F227" s="302">
        <v>5</v>
      </c>
      <c r="G227" s="302">
        <v>0</v>
      </c>
      <c r="H227" s="302">
        <v>0</v>
      </c>
      <c r="I227" s="302">
        <v>3</v>
      </c>
      <c r="J227" s="302">
        <v>3</v>
      </c>
      <c r="K227" s="302">
        <v>0</v>
      </c>
      <c r="L227" s="792">
        <v>0</v>
      </c>
      <c r="M227" s="793">
        <v>38</v>
      </c>
      <c r="N227" s="177" t="s">
        <v>61</v>
      </c>
    </row>
    <row r="228" spans="1:14" ht="13.5" thickBot="1">
      <c r="A228" s="188"/>
      <c r="B228" s="216"/>
      <c r="C228" s="804"/>
      <c r="D228" s="312">
        <v>1</v>
      </c>
      <c r="E228" s="303">
        <v>1</v>
      </c>
      <c r="F228" s="303">
        <v>1</v>
      </c>
      <c r="G228" s="303">
        <v>1</v>
      </c>
      <c r="H228" s="303">
        <v>1</v>
      </c>
      <c r="I228" s="303">
        <v>1</v>
      </c>
      <c r="J228" s="303">
        <v>1</v>
      </c>
      <c r="K228" s="303">
        <v>1</v>
      </c>
      <c r="L228" s="798">
        <v>1</v>
      </c>
      <c r="M228" s="799">
        <v>1</v>
      </c>
      <c r="N228" s="178" t="s">
        <v>62</v>
      </c>
    </row>
    <row r="229" spans="1:14" ht="12.75">
      <c r="A229" s="192">
        <v>21</v>
      </c>
      <c r="B229" s="214" t="s">
        <v>22</v>
      </c>
      <c r="C229" s="782"/>
      <c r="D229" s="308">
        <v>42</v>
      </c>
      <c r="E229" s="300">
        <v>5</v>
      </c>
      <c r="F229" s="300">
        <v>10</v>
      </c>
      <c r="G229" s="300">
        <v>1</v>
      </c>
      <c r="H229" s="300">
        <v>6</v>
      </c>
      <c r="I229" s="300">
        <v>7</v>
      </c>
      <c r="J229" s="300">
        <v>7</v>
      </c>
      <c r="K229" s="300">
        <v>1</v>
      </c>
      <c r="L229" s="783">
        <v>0</v>
      </c>
      <c r="M229" s="784">
        <v>79</v>
      </c>
      <c r="N229" s="176" t="s">
        <v>60</v>
      </c>
    </row>
    <row r="230" spans="1:14" ht="12.75">
      <c r="A230" s="45"/>
      <c r="B230" s="160"/>
      <c r="C230" s="791"/>
      <c r="D230" s="310">
        <v>42</v>
      </c>
      <c r="E230" s="302">
        <v>5</v>
      </c>
      <c r="F230" s="302">
        <v>10</v>
      </c>
      <c r="G230" s="302">
        <v>1</v>
      </c>
      <c r="H230" s="302">
        <v>6</v>
      </c>
      <c r="I230" s="302">
        <v>7</v>
      </c>
      <c r="J230" s="302">
        <v>7</v>
      </c>
      <c r="K230" s="302">
        <v>1</v>
      </c>
      <c r="L230" s="792">
        <v>0</v>
      </c>
      <c r="M230" s="793">
        <v>79</v>
      </c>
      <c r="N230" s="177" t="s">
        <v>61</v>
      </c>
    </row>
    <row r="231" spans="1:14" ht="13.5" thickBot="1">
      <c r="A231" s="193"/>
      <c r="B231" s="215"/>
      <c r="C231" s="803"/>
      <c r="D231" s="311">
        <f aca="true" t="shared" si="12" ref="D231:I231">D230/D229</f>
        <v>1</v>
      </c>
      <c r="E231" s="304">
        <v>1</v>
      </c>
      <c r="F231" s="304">
        <f t="shared" si="12"/>
        <v>1</v>
      </c>
      <c r="G231" s="304">
        <v>1</v>
      </c>
      <c r="H231" s="304">
        <f>H229/H230</f>
        <v>1</v>
      </c>
      <c r="I231" s="304">
        <f t="shared" si="12"/>
        <v>1</v>
      </c>
      <c r="J231" s="304">
        <f>J229/J230</f>
        <v>1</v>
      </c>
      <c r="K231" s="304">
        <v>1</v>
      </c>
      <c r="L231" s="801">
        <v>1</v>
      </c>
      <c r="M231" s="802">
        <f>M230/M229</f>
        <v>1</v>
      </c>
      <c r="N231" s="178" t="s">
        <v>62</v>
      </c>
    </row>
    <row r="232" spans="1:14" ht="12.75">
      <c r="A232" s="194">
        <v>22</v>
      </c>
      <c r="B232" s="213" t="s">
        <v>23</v>
      </c>
      <c r="C232" s="785"/>
      <c r="D232" s="309">
        <v>21</v>
      </c>
      <c r="E232" s="301">
        <v>2</v>
      </c>
      <c r="F232" s="301">
        <v>1</v>
      </c>
      <c r="G232" s="301">
        <v>2</v>
      </c>
      <c r="H232" s="301">
        <v>0</v>
      </c>
      <c r="I232" s="301">
        <v>1</v>
      </c>
      <c r="J232" s="301">
        <v>1</v>
      </c>
      <c r="K232" s="301">
        <v>1</v>
      </c>
      <c r="L232" s="786">
        <v>0</v>
      </c>
      <c r="M232" s="787">
        <v>29</v>
      </c>
      <c r="N232" s="176" t="s">
        <v>60</v>
      </c>
    </row>
    <row r="233" spans="1:14" ht="12.75">
      <c r="A233" s="45"/>
      <c r="B233" s="160"/>
      <c r="C233" s="791"/>
      <c r="D233" s="310">
        <v>21</v>
      </c>
      <c r="E233" s="302">
        <v>2</v>
      </c>
      <c r="F233" s="302">
        <v>1</v>
      </c>
      <c r="G233" s="302">
        <v>2</v>
      </c>
      <c r="H233" s="302">
        <v>0</v>
      </c>
      <c r="I233" s="302">
        <v>1</v>
      </c>
      <c r="J233" s="302">
        <v>1</v>
      </c>
      <c r="K233" s="302">
        <v>1</v>
      </c>
      <c r="L233" s="792">
        <v>0</v>
      </c>
      <c r="M233" s="793">
        <v>29</v>
      </c>
      <c r="N233" s="177" t="s">
        <v>61</v>
      </c>
    </row>
    <row r="234" spans="1:14" ht="13.5" thickBot="1">
      <c r="A234" s="188"/>
      <c r="B234" s="216"/>
      <c r="C234" s="804"/>
      <c r="D234" s="312">
        <f>D232/D233</f>
        <v>1</v>
      </c>
      <c r="E234" s="303">
        <v>1</v>
      </c>
      <c r="F234" s="303">
        <v>1</v>
      </c>
      <c r="G234" s="303">
        <v>1</v>
      </c>
      <c r="H234" s="303">
        <v>1</v>
      </c>
      <c r="I234" s="303">
        <v>1</v>
      </c>
      <c r="J234" s="303">
        <v>1</v>
      </c>
      <c r="K234" s="303">
        <f>K233/K232</f>
        <v>1</v>
      </c>
      <c r="L234" s="798" t="e">
        <f>L232/L233</f>
        <v>#DIV/0!</v>
      </c>
      <c r="M234" s="799">
        <f>M232/M233</f>
        <v>1</v>
      </c>
      <c r="N234" s="178" t="s">
        <v>62</v>
      </c>
    </row>
    <row r="235" spans="1:14" ht="12.75">
      <c r="A235" s="195">
        <v>23</v>
      </c>
      <c r="B235" s="217" t="s">
        <v>24</v>
      </c>
      <c r="C235" s="805"/>
      <c r="D235" s="308">
        <v>8</v>
      </c>
      <c r="E235" s="300">
        <v>1</v>
      </c>
      <c r="F235" s="300">
        <v>0</v>
      </c>
      <c r="G235" s="300">
        <v>0</v>
      </c>
      <c r="H235" s="300">
        <v>0</v>
      </c>
      <c r="I235" s="300">
        <v>0</v>
      </c>
      <c r="J235" s="300">
        <v>0</v>
      </c>
      <c r="K235" s="300">
        <v>0</v>
      </c>
      <c r="L235" s="783">
        <v>0</v>
      </c>
      <c r="M235" s="784">
        <v>9</v>
      </c>
      <c r="N235" s="176" t="s">
        <v>60</v>
      </c>
    </row>
    <row r="236" spans="1:14" ht="12.75">
      <c r="A236" s="123"/>
      <c r="B236" s="161"/>
      <c r="C236" s="806"/>
      <c r="D236" s="310">
        <v>8</v>
      </c>
      <c r="E236" s="302">
        <v>0</v>
      </c>
      <c r="F236" s="302">
        <v>0</v>
      </c>
      <c r="G236" s="302">
        <v>0</v>
      </c>
      <c r="H236" s="302">
        <v>0</v>
      </c>
      <c r="I236" s="302">
        <v>0</v>
      </c>
      <c r="J236" s="302">
        <v>0</v>
      </c>
      <c r="K236" s="302">
        <v>0</v>
      </c>
      <c r="L236" s="792">
        <v>0</v>
      </c>
      <c r="M236" s="793">
        <v>8</v>
      </c>
      <c r="N236" s="177" t="s">
        <v>61</v>
      </c>
    </row>
    <row r="237" spans="1:14" ht="13.5" thickBot="1">
      <c r="A237" s="196"/>
      <c r="B237" s="218"/>
      <c r="C237" s="807">
        <v>0</v>
      </c>
      <c r="D237" s="311">
        <f>D236/D235</f>
        <v>1</v>
      </c>
      <c r="E237" s="304">
        <f>E236/E235</f>
        <v>0</v>
      </c>
      <c r="F237" s="304">
        <v>1</v>
      </c>
      <c r="G237" s="304">
        <v>1</v>
      </c>
      <c r="H237" s="304">
        <v>1</v>
      </c>
      <c r="I237" s="304">
        <v>1</v>
      </c>
      <c r="J237" s="304">
        <v>1</v>
      </c>
      <c r="K237" s="304">
        <v>1</v>
      </c>
      <c r="L237" s="801">
        <v>1</v>
      </c>
      <c r="M237" s="802">
        <f>M236/M235</f>
        <v>0.8888888888888888</v>
      </c>
      <c r="N237" s="178" t="s">
        <v>62</v>
      </c>
    </row>
    <row r="238" spans="1:14" ht="12.75">
      <c r="A238" s="194">
        <v>24</v>
      </c>
      <c r="B238" s="213" t="s">
        <v>25</v>
      </c>
      <c r="C238" s="785"/>
      <c r="D238" s="309">
        <v>45</v>
      </c>
      <c r="E238" s="301">
        <v>3</v>
      </c>
      <c r="F238" s="301">
        <v>4</v>
      </c>
      <c r="G238" s="301">
        <v>2</v>
      </c>
      <c r="H238" s="301">
        <v>1</v>
      </c>
      <c r="I238" s="301">
        <v>6</v>
      </c>
      <c r="J238" s="301">
        <v>5</v>
      </c>
      <c r="K238" s="301">
        <v>0</v>
      </c>
      <c r="L238" s="786">
        <v>0</v>
      </c>
      <c r="M238" s="787">
        <v>66</v>
      </c>
      <c r="N238" s="176" t="s">
        <v>60</v>
      </c>
    </row>
    <row r="239" spans="1:18" ht="12.75">
      <c r="A239" s="45"/>
      <c r="B239" s="160"/>
      <c r="C239" s="791"/>
      <c r="D239" s="310">
        <v>45</v>
      </c>
      <c r="E239" s="302">
        <v>3</v>
      </c>
      <c r="F239" s="302">
        <v>4</v>
      </c>
      <c r="G239" s="302">
        <v>2</v>
      </c>
      <c r="H239" s="302">
        <v>1</v>
      </c>
      <c r="I239" s="302">
        <v>6</v>
      </c>
      <c r="J239" s="302">
        <v>5</v>
      </c>
      <c r="K239" s="302">
        <v>0</v>
      </c>
      <c r="L239" s="792">
        <v>0</v>
      </c>
      <c r="M239" s="793">
        <v>66</v>
      </c>
      <c r="N239" s="177" t="s">
        <v>61</v>
      </c>
      <c r="R239" s="137"/>
    </row>
    <row r="240" spans="1:18" ht="13.5" thickBot="1">
      <c r="A240" s="188"/>
      <c r="B240" s="216"/>
      <c r="C240" s="808">
        <v>0</v>
      </c>
      <c r="D240" s="312">
        <f>D239/D238</f>
        <v>1</v>
      </c>
      <c r="E240" s="303">
        <f aca="true" t="shared" si="13" ref="E240:J240">E239/E238</f>
        <v>1</v>
      </c>
      <c r="F240" s="303">
        <f t="shared" si="13"/>
        <v>1</v>
      </c>
      <c r="G240" s="303">
        <v>1</v>
      </c>
      <c r="H240" s="303">
        <v>1</v>
      </c>
      <c r="I240" s="303">
        <f>I238/I239</f>
        <v>1</v>
      </c>
      <c r="J240" s="303">
        <f t="shared" si="13"/>
        <v>1</v>
      </c>
      <c r="K240" s="303">
        <v>1</v>
      </c>
      <c r="L240" s="798">
        <v>1</v>
      </c>
      <c r="M240" s="799">
        <f>M239/M238</f>
        <v>1</v>
      </c>
      <c r="N240" s="178" t="s">
        <v>62</v>
      </c>
      <c r="R240" s="137"/>
    </row>
    <row r="241" spans="1:14" ht="12.75">
      <c r="A241" s="192">
        <v>25</v>
      </c>
      <c r="B241" s="214" t="s">
        <v>26</v>
      </c>
      <c r="C241" s="782"/>
      <c r="D241" s="308">
        <v>25</v>
      </c>
      <c r="E241" s="300">
        <v>2</v>
      </c>
      <c r="F241" s="300">
        <v>3</v>
      </c>
      <c r="G241" s="300">
        <v>0</v>
      </c>
      <c r="H241" s="300">
        <v>1</v>
      </c>
      <c r="I241" s="300">
        <v>3</v>
      </c>
      <c r="J241" s="300">
        <v>8</v>
      </c>
      <c r="K241" s="300">
        <v>0</v>
      </c>
      <c r="L241" s="783">
        <v>0</v>
      </c>
      <c r="M241" s="784">
        <v>42</v>
      </c>
      <c r="N241" s="176" t="s">
        <v>60</v>
      </c>
    </row>
    <row r="242" spans="1:14" ht="12.75">
      <c r="A242" s="45"/>
      <c r="B242" s="160"/>
      <c r="C242" s="791"/>
      <c r="D242" s="310">
        <v>25</v>
      </c>
      <c r="E242" s="302">
        <v>2</v>
      </c>
      <c r="F242" s="302">
        <v>3</v>
      </c>
      <c r="G242" s="302">
        <v>0</v>
      </c>
      <c r="H242" s="302">
        <v>1</v>
      </c>
      <c r="I242" s="302">
        <v>3</v>
      </c>
      <c r="J242" s="302">
        <v>8</v>
      </c>
      <c r="K242" s="302">
        <v>0</v>
      </c>
      <c r="L242" s="792">
        <v>0</v>
      </c>
      <c r="M242" s="793">
        <v>42</v>
      </c>
      <c r="N242" s="177" t="s">
        <v>61</v>
      </c>
    </row>
    <row r="243" spans="1:14" ht="13.5" thickBot="1">
      <c r="A243" s="193"/>
      <c r="B243" s="215"/>
      <c r="C243" s="807"/>
      <c r="D243" s="311">
        <f>D241/D242</f>
        <v>1</v>
      </c>
      <c r="E243" s="304">
        <f>E242/E241</f>
        <v>1</v>
      </c>
      <c r="F243" s="304">
        <v>1</v>
      </c>
      <c r="G243" s="304">
        <v>1</v>
      </c>
      <c r="H243" s="304">
        <f>H241/H242</f>
        <v>1</v>
      </c>
      <c r="I243" s="304">
        <f>I242/I241</f>
        <v>1</v>
      </c>
      <c r="J243" s="304">
        <f>J242/J241</f>
        <v>1</v>
      </c>
      <c r="K243" s="304">
        <v>1</v>
      </c>
      <c r="L243" s="801">
        <v>1</v>
      </c>
      <c r="M243" s="802">
        <f>M241/M242</f>
        <v>1</v>
      </c>
      <c r="N243" s="178" t="s">
        <v>62</v>
      </c>
    </row>
    <row r="244" spans="1:14" ht="12.75">
      <c r="A244" s="190">
        <v>26</v>
      </c>
      <c r="B244" s="191" t="s">
        <v>65</v>
      </c>
      <c r="C244" s="809"/>
      <c r="D244" s="309">
        <v>92</v>
      </c>
      <c r="E244" s="301">
        <v>0</v>
      </c>
      <c r="F244" s="301">
        <v>5</v>
      </c>
      <c r="G244" s="301">
        <v>1</v>
      </c>
      <c r="H244" s="301">
        <v>6</v>
      </c>
      <c r="I244" s="301">
        <v>13</v>
      </c>
      <c r="J244" s="301">
        <v>3</v>
      </c>
      <c r="K244" s="301">
        <v>6</v>
      </c>
      <c r="L244" s="786">
        <v>0</v>
      </c>
      <c r="M244" s="787">
        <v>126</v>
      </c>
      <c r="N244" s="176" t="s">
        <v>60</v>
      </c>
    </row>
    <row r="245" spans="1:14" ht="12.75">
      <c r="A245" s="148"/>
      <c r="B245" s="72"/>
      <c r="C245" s="810">
        <v>9</v>
      </c>
      <c r="D245" s="811">
        <v>93</v>
      </c>
      <c r="E245" s="305">
        <v>1</v>
      </c>
      <c r="F245" s="305">
        <v>2</v>
      </c>
      <c r="G245" s="305">
        <v>2</v>
      </c>
      <c r="H245" s="305">
        <v>8</v>
      </c>
      <c r="I245" s="305">
        <v>16</v>
      </c>
      <c r="J245" s="305">
        <v>9</v>
      </c>
      <c r="K245" s="305">
        <v>1</v>
      </c>
      <c r="L245" s="812">
        <v>0</v>
      </c>
      <c r="M245" s="813">
        <v>132</v>
      </c>
      <c r="N245" s="177" t="s">
        <v>61</v>
      </c>
    </row>
    <row r="246" spans="1:14" ht="13.5" thickBot="1">
      <c r="A246" s="148"/>
      <c r="B246" s="72"/>
      <c r="C246" s="808">
        <v>0</v>
      </c>
      <c r="D246" s="312">
        <f>D244/D245</f>
        <v>0.989247311827957</v>
      </c>
      <c r="E246" s="303">
        <f>E244/E245</f>
        <v>0</v>
      </c>
      <c r="F246" s="303">
        <f>F245/F244</f>
        <v>0.4</v>
      </c>
      <c r="G246" s="303">
        <f>G244/G245</f>
        <v>0.5</v>
      </c>
      <c r="H246" s="303">
        <f>H244/H245</f>
        <v>0.75</v>
      </c>
      <c r="I246" s="303">
        <f>I244/I245</f>
        <v>0.8125</v>
      </c>
      <c r="J246" s="303">
        <f>J244/J245</f>
        <v>0.3333333333333333</v>
      </c>
      <c r="K246" s="303">
        <f>K245/K244</f>
        <v>0.16666666666666666</v>
      </c>
      <c r="L246" s="798" t="e">
        <f>L244/L245</f>
        <v>#DIV/0!</v>
      </c>
      <c r="M246" s="799">
        <f>M244/M245</f>
        <v>0.9545454545454546</v>
      </c>
      <c r="N246" s="179" t="s">
        <v>62</v>
      </c>
    </row>
    <row r="247" spans="1:14" ht="12.75">
      <c r="A247" s="187">
        <v>27</v>
      </c>
      <c r="B247" s="1006" t="s">
        <v>52</v>
      </c>
      <c r="C247" s="814"/>
      <c r="D247" s="815">
        <v>10</v>
      </c>
      <c r="E247" s="306">
        <v>0</v>
      </c>
      <c r="F247" s="306">
        <v>0</v>
      </c>
      <c r="G247" s="306">
        <v>0</v>
      </c>
      <c r="H247" s="306">
        <v>0</v>
      </c>
      <c r="I247" s="306">
        <v>0</v>
      </c>
      <c r="J247" s="306">
        <v>0</v>
      </c>
      <c r="K247" s="306">
        <v>0</v>
      </c>
      <c r="L247" s="816">
        <v>0</v>
      </c>
      <c r="M247" s="817">
        <v>10</v>
      </c>
      <c r="N247" s="202" t="s">
        <v>60</v>
      </c>
    </row>
    <row r="248" spans="1:14" ht="12.75">
      <c r="A248" s="188"/>
      <c r="B248" s="1007"/>
      <c r="C248" s="818"/>
      <c r="D248" s="310">
        <v>3</v>
      </c>
      <c r="E248" s="302">
        <v>0</v>
      </c>
      <c r="F248" s="302">
        <v>0</v>
      </c>
      <c r="G248" s="302">
        <v>0</v>
      </c>
      <c r="H248" s="302">
        <v>0</v>
      </c>
      <c r="I248" s="302">
        <v>1</v>
      </c>
      <c r="J248" s="302">
        <v>0</v>
      </c>
      <c r="K248" s="302">
        <v>0</v>
      </c>
      <c r="L248" s="792">
        <v>0</v>
      </c>
      <c r="M248" s="793">
        <v>4</v>
      </c>
      <c r="N248" s="177" t="s">
        <v>61</v>
      </c>
    </row>
    <row r="249" spans="1:14" ht="13.5" thickBot="1">
      <c r="A249" s="189"/>
      <c r="B249" s="67"/>
      <c r="C249" s="808"/>
      <c r="D249" s="312">
        <f>D248/D247</f>
        <v>0.3</v>
      </c>
      <c r="E249" s="303">
        <v>1</v>
      </c>
      <c r="F249" s="303">
        <v>1</v>
      </c>
      <c r="G249" s="303">
        <v>1</v>
      </c>
      <c r="H249" s="303">
        <v>1</v>
      </c>
      <c r="I249" s="303">
        <f>I247/I248</f>
        <v>0</v>
      </c>
      <c r="J249" s="303">
        <v>1</v>
      </c>
      <c r="K249" s="303">
        <v>1</v>
      </c>
      <c r="L249" s="798">
        <v>1</v>
      </c>
      <c r="M249" s="799">
        <f>M248/M247</f>
        <v>0.4</v>
      </c>
      <c r="N249" s="178" t="s">
        <v>62</v>
      </c>
    </row>
    <row r="250" spans="1:14" ht="13.5" thickBot="1">
      <c r="A250" s="976" t="s">
        <v>63</v>
      </c>
      <c r="B250" s="1008"/>
      <c r="C250" s="819">
        <f>C169+C172+C175+C178+C181+C184+C187+C190+C193+C196+C199+C202+C205+C208+C211+C214+C217+C220+C223+C226+C229+C232+C235+C238+C241+C244+C247</f>
        <v>0</v>
      </c>
      <c r="D250" s="820">
        <f aca="true" t="shared" si="14" ref="D250:M251">D169+D172+D175+D178+D181+D184+D187+D190+D193+D196+D199+D202+D205+D208+D211+D214+D217+D220+D223+D226+D229+D232+D235+D238+D241+D244+D247</f>
        <v>926</v>
      </c>
      <c r="E250" s="221">
        <f t="shared" si="14"/>
        <v>59</v>
      </c>
      <c r="F250" s="221">
        <f t="shared" si="14"/>
        <v>97</v>
      </c>
      <c r="G250" s="221">
        <f t="shared" si="14"/>
        <v>30</v>
      </c>
      <c r="H250" s="221">
        <f t="shared" si="14"/>
        <v>38</v>
      </c>
      <c r="I250" s="221">
        <f t="shared" si="14"/>
        <v>77</v>
      </c>
      <c r="J250" s="221">
        <f t="shared" si="14"/>
        <v>89</v>
      </c>
      <c r="K250" s="221">
        <f t="shared" si="14"/>
        <v>12</v>
      </c>
      <c r="L250" s="821">
        <f t="shared" si="14"/>
        <v>0</v>
      </c>
      <c r="M250" s="822">
        <f t="shared" si="14"/>
        <v>1328</v>
      </c>
      <c r="N250" s="307" t="s">
        <v>60</v>
      </c>
    </row>
    <row r="251" spans="1:14" ht="13.5" thickBot="1">
      <c r="A251" s="978"/>
      <c r="B251" s="1009"/>
      <c r="C251" s="823">
        <f>C170+C173+C176+C179+C182+C185+C188+C191+C194+C197+C200+C203+C206+C209+C212+C215+C218+C221+C224+C227+C230+C233+C236+C239+C242+C245+C248</f>
        <v>9</v>
      </c>
      <c r="D251" s="824">
        <f t="shared" si="14"/>
        <v>917</v>
      </c>
      <c r="E251" s="220">
        <f t="shared" si="14"/>
        <v>59</v>
      </c>
      <c r="F251" s="220">
        <f t="shared" si="14"/>
        <v>93</v>
      </c>
      <c r="G251" s="220">
        <f t="shared" si="14"/>
        <v>31</v>
      </c>
      <c r="H251" s="220">
        <f t="shared" si="14"/>
        <v>40</v>
      </c>
      <c r="I251" s="220">
        <f t="shared" si="14"/>
        <v>80</v>
      </c>
      <c r="J251" s="220">
        <f t="shared" si="14"/>
        <v>94</v>
      </c>
      <c r="K251" s="220">
        <f t="shared" si="14"/>
        <v>7</v>
      </c>
      <c r="L251" s="825">
        <f t="shared" si="14"/>
        <v>0</v>
      </c>
      <c r="M251" s="826">
        <f t="shared" si="14"/>
        <v>1321</v>
      </c>
      <c r="N251" s="219" t="s">
        <v>61</v>
      </c>
    </row>
    <row r="252" spans="1:14" ht="13.5" thickBot="1">
      <c r="A252" s="980"/>
      <c r="B252" s="1010"/>
      <c r="C252" s="827">
        <v>0</v>
      </c>
      <c r="D252" s="828">
        <f>D251/D250</f>
        <v>0.990280777537797</v>
      </c>
      <c r="E252" s="200">
        <f aca="true" t="shared" si="15" ref="E252:M252">E251/E250</f>
        <v>1</v>
      </c>
      <c r="F252" s="200">
        <f t="shared" si="15"/>
        <v>0.9587628865979382</v>
      </c>
      <c r="G252" s="200">
        <f>G250/G251</f>
        <v>0.967741935483871</v>
      </c>
      <c r="H252" s="200">
        <f>H250/H251</f>
        <v>0.95</v>
      </c>
      <c r="I252" s="200">
        <f>I250/I251</f>
        <v>0.9625</v>
      </c>
      <c r="J252" s="200">
        <f>J250/J251</f>
        <v>0.9468085106382979</v>
      </c>
      <c r="K252" s="200">
        <v>0.5</v>
      </c>
      <c r="L252" s="829" t="e">
        <f t="shared" si="15"/>
        <v>#DIV/0!</v>
      </c>
      <c r="M252" s="830">
        <f t="shared" si="15"/>
        <v>0.9947289156626506</v>
      </c>
      <c r="N252" s="219" t="s">
        <v>62</v>
      </c>
    </row>
    <row r="253" spans="4:13" ht="12.75"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</row>
  </sheetData>
  <sheetProtection/>
  <mergeCells count="95"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  <mergeCell ref="I166:I168"/>
    <mergeCell ref="A164:A168"/>
    <mergeCell ref="B164:B168"/>
    <mergeCell ref="C164:C168"/>
    <mergeCell ref="D164:D168"/>
    <mergeCell ref="E164:F165"/>
    <mergeCell ref="G164:I165"/>
    <mergeCell ref="A155:B155"/>
    <mergeCell ref="A158:M158"/>
    <mergeCell ref="A159:B159"/>
    <mergeCell ref="A160:M160"/>
    <mergeCell ref="A161:C161"/>
    <mergeCell ref="A163:B163"/>
    <mergeCell ref="D163:F163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A123:A127"/>
    <mergeCell ref="B123:B127"/>
    <mergeCell ref="D123:D127"/>
    <mergeCell ref="E123:F124"/>
    <mergeCell ref="G123:I124"/>
    <mergeCell ref="J123:J127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A84:A88"/>
    <mergeCell ref="B84:B88"/>
    <mergeCell ref="D84:D88"/>
    <mergeCell ref="E84:F85"/>
    <mergeCell ref="G84:I85"/>
    <mergeCell ref="J84:J88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A45:A49"/>
    <mergeCell ref="B45:B49"/>
    <mergeCell ref="D45:D49"/>
    <mergeCell ref="E45:F46"/>
    <mergeCell ref="G45:I46"/>
    <mergeCell ref="J45:J49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A6:A10"/>
    <mergeCell ref="B6:B10"/>
    <mergeCell ref="D6:D10"/>
    <mergeCell ref="E6:F7"/>
    <mergeCell ref="G6:I7"/>
    <mergeCell ref="J6:J10"/>
    <mergeCell ref="K6:K10"/>
  </mergeCells>
  <printOptions/>
  <pageMargins left="0.75" right="0.75" top="0.38" bottom="0.26" header="0.27" footer="0.16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3"/>
  <sheetViews>
    <sheetView zoomScale="90" zoomScaleNormal="90" zoomScalePageLayoutView="0" workbookViewId="0" topLeftCell="B160">
      <pane ySplit="9" topLeftCell="A226" activePane="bottomLeft" state="frozen"/>
      <selection pane="topLeft" activeCell="A160" sqref="A160"/>
      <selection pane="bottomLeft" activeCell="K202" sqref="K202"/>
    </sheetView>
  </sheetViews>
  <sheetFormatPr defaultColWidth="9.140625" defaultRowHeight="12.75"/>
  <cols>
    <col min="1" max="1" width="4.140625" style="0" customWidth="1"/>
    <col min="2" max="2" width="17.140625" style="0" customWidth="1"/>
    <col min="3" max="3" width="11.28125" style="0" customWidth="1"/>
    <col min="4" max="4" width="10.8515625" style="0" customWidth="1"/>
    <col min="7" max="7" width="8.140625" style="0" customWidth="1"/>
    <col min="8" max="9" width="8.28125" style="0" customWidth="1"/>
    <col min="10" max="10" width="11.00390625" style="0" customWidth="1"/>
    <col min="11" max="11" width="11.421875" style="0" customWidth="1"/>
    <col min="12" max="12" width="12.140625" style="0" customWidth="1"/>
    <col min="13" max="13" width="13.7109375" style="0" customWidth="1"/>
    <col min="14" max="14" width="18.57421875" style="0" customWidth="1"/>
  </cols>
  <sheetData>
    <row r="2" spans="1:13" ht="30" customHeight="1">
      <c r="A2" s="963" t="s">
        <v>57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</row>
    <row r="3" spans="1:13" ht="20.25" thickBot="1">
      <c r="A3" s="966" t="s">
        <v>44</v>
      </c>
      <c r="B3" s="966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.75" thickBot="1">
      <c r="A4" s="7" t="s">
        <v>43</v>
      </c>
      <c r="B4" s="8"/>
      <c r="C4" s="10"/>
      <c r="D4" s="2"/>
      <c r="E4" s="2"/>
      <c r="F4" s="3"/>
      <c r="G4" s="1"/>
      <c r="H4" s="1"/>
      <c r="I4" s="1"/>
      <c r="J4" s="2"/>
      <c r="K4" s="2"/>
      <c r="L4" s="3"/>
      <c r="M4" s="3"/>
    </row>
    <row r="5" spans="1:13" ht="15.75" thickBot="1">
      <c r="A5" s="967" t="s">
        <v>40</v>
      </c>
      <c r="B5" s="968"/>
      <c r="C5" s="1014" t="s">
        <v>58</v>
      </c>
      <c r="D5" s="1014"/>
      <c r="E5" s="2"/>
      <c r="F5" s="3"/>
      <c r="G5" s="1"/>
      <c r="H5" s="1"/>
      <c r="I5" s="1"/>
      <c r="J5" s="2"/>
      <c r="K5" s="2"/>
      <c r="L5" s="3"/>
      <c r="M5" s="3"/>
    </row>
    <row r="6" spans="1:13" ht="12.75" customHeight="1">
      <c r="A6" s="904" t="s">
        <v>0</v>
      </c>
      <c r="B6" s="904" t="s">
        <v>1</v>
      </c>
      <c r="C6" s="904" t="s">
        <v>27</v>
      </c>
      <c r="D6" s="904" t="s">
        <v>29</v>
      </c>
      <c r="E6" s="909" t="s">
        <v>28</v>
      </c>
      <c r="F6" s="911"/>
      <c r="G6" s="909" t="s">
        <v>35</v>
      </c>
      <c r="H6" s="910"/>
      <c r="I6" s="911"/>
      <c r="J6" s="904" t="s">
        <v>36</v>
      </c>
      <c r="K6" s="904" t="s">
        <v>37</v>
      </c>
      <c r="L6" s="904" t="s">
        <v>38</v>
      </c>
      <c r="M6" s="904" t="s">
        <v>39</v>
      </c>
    </row>
    <row r="7" spans="1:13" ht="13.5" thickBot="1">
      <c r="A7" s="905"/>
      <c r="B7" s="905"/>
      <c r="C7" s="905"/>
      <c r="D7" s="905"/>
      <c r="E7" s="912"/>
      <c r="F7" s="914"/>
      <c r="G7" s="912"/>
      <c r="H7" s="913"/>
      <c r="I7" s="914"/>
      <c r="J7" s="905"/>
      <c r="K7" s="905"/>
      <c r="L7" s="905"/>
      <c r="M7" s="905"/>
    </row>
    <row r="8" spans="1:13" ht="12.75">
      <c r="A8" s="905"/>
      <c r="B8" s="905"/>
      <c r="C8" s="905"/>
      <c r="D8" s="905"/>
      <c r="E8" s="904" t="s">
        <v>30</v>
      </c>
      <c r="F8" s="904" t="s">
        <v>31</v>
      </c>
      <c r="G8" s="970" t="s">
        <v>32</v>
      </c>
      <c r="H8" s="970" t="s">
        <v>33</v>
      </c>
      <c r="I8" s="970" t="s">
        <v>34</v>
      </c>
      <c r="J8" s="905"/>
      <c r="K8" s="905"/>
      <c r="L8" s="905"/>
      <c r="M8" s="905"/>
    </row>
    <row r="9" spans="1:13" ht="12.75">
      <c r="A9" s="905"/>
      <c r="B9" s="905"/>
      <c r="C9" s="905"/>
      <c r="D9" s="905"/>
      <c r="E9" s="905"/>
      <c r="F9" s="905"/>
      <c r="G9" s="971"/>
      <c r="H9" s="971"/>
      <c r="I9" s="971"/>
      <c r="J9" s="905"/>
      <c r="K9" s="905"/>
      <c r="L9" s="905"/>
      <c r="M9" s="905"/>
    </row>
    <row r="10" spans="1:13" ht="13.5" thickBot="1">
      <c r="A10" s="906"/>
      <c r="B10" s="906"/>
      <c r="C10" s="906"/>
      <c r="D10" s="906"/>
      <c r="E10" s="906"/>
      <c r="F10" s="906"/>
      <c r="G10" s="972"/>
      <c r="H10" s="972"/>
      <c r="I10" s="972"/>
      <c r="J10" s="906"/>
      <c r="K10" s="906"/>
      <c r="L10" s="906"/>
      <c r="M10" s="906"/>
    </row>
    <row r="11" spans="1:13" s="15" customFormat="1" ht="12.75">
      <c r="A11" s="45">
        <v>1</v>
      </c>
      <c r="B11" s="47" t="s">
        <v>2</v>
      </c>
      <c r="C11" s="17">
        <v>8</v>
      </c>
      <c r="D11" s="18">
        <v>7</v>
      </c>
      <c r="E11" s="18">
        <v>1</v>
      </c>
      <c r="F11" s="18">
        <v>1</v>
      </c>
      <c r="G11" s="18">
        <v>0</v>
      </c>
      <c r="H11" s="18">
        <v>0</v>
      </c>
      <c r="I11" s="18">
        <v>6</v>
      </c>
      <c r="J11" s="18">
        <v>1</v>
      </c>
      <c r="K11" s="18">
        <v>0</v>
      </c>
      <c r="L11" s="18">
        <v>0</v>
      </c>
      <c r="M11" s="23">
        <f aca="true" t="shared" si="0" ref="M11:M37">SUM(C11:L11)</f>
        <v>24</v>
      </c>
    </row>
    <row r="12" spans="1:13" s="15" customFormat="1" ht="12.75">
      <c r="A12" s="45">
        <v>2</v>
      </c>
      <c r="B12" s="47" t="s">
        <v>3</v>
      </c>
      <c r="C12" s="17">
        <v>0</v>
      </c>
      <c r="D12" s="18">
        <v>8</v>
      </c>
      <c r="E12" s="18">
        <v>1</v>
      </c>
      <c r="F12" s="18">
        <v>1</v>
      </c>
      <c r="G12" s="18">
        <v>0</v>
      </c>
      <c r="H12" s="18">
        <v>0</v>
      </c>
      <c r="I12" s="18">
        <v>12</v>
      </c>
      <c r="J12" s="18">
        <v>5</v>
      </c>
      <c r="K12" s="18">
        <v>0</v>
      </c>
      <c r="L12" s="18">
        <v>0</v>
      </c>
      <c r="M12" s="23">
        <f t="shared" si="0"/>
        <v>27</v>
      </c>
    </row>
    <row r="13" spans="1:13" s="15" customFormat="1" ht="12.75">
      <c r="A13" s="45">
        <v>3</v>
      </c>
      <c r="B13" s="47" t="s">
        <v>4</v>
      </c>
      <c r="C13" s="17">
        <v>23</v>
      </c>
      <c r="D13" s="18">
        <v>14</v>
      </c>
      <c r="E13" s="18">
        <v>10</v>
      </c>
      <c r="F13" s="18">
        <v>9</v>
      </c>
      <c r="G13" s="18">
        <v>10</v>
      </c>
      <c r="H13" s="18">
        <v>3</v>
      </c>
      <c r="I13" s="18">
        <v>73</v>
      </c>
      <c r="J13" s="18">
        <v>24</v>
      </c>
      <c r="K13" s="18">
        <v>0</v>
      </c>
      <c r="L13" s="18">
        <v>0</v>
      </c>
      <c r="M13" s="23">
        <f t="shared" si="0"/>
        <v>166</v>
      </c>
    </row>
    <row r="14" spans="1:13" s="15" customFormat="1" ht="12.75">
      <c r="A14" s="45">
        <v>4</v>
      </c>
      <c r="B14" s="47" t="s">
        <v>5</v>
      </c>
      <c r="C14" s="17">
        <v>14</v>
      </c>
      <c r="D14" s="18">
        <v>2</v>
      </c>
      <c r="E14" s="18">
        <v>3</v>
      </c>
      <c r="F14" s="18">
        <v>4</v>
      </c>
      <c r="G14" s="18">
        <v>4</v>
      </c>
      <c r="H14" s="18">
        <v>2</v>
      </c>
      <c r="I14" s="18">
        <v>30</v>
      </c>
      <c r="J14" s="18">
        <v>3</v>
      </c>
      <c r="K14" s="18">
        <v>0</v>
      </c>
      <c r="L14" s="18">
        <v>0</v>
      </c>
      <c r="M14" s="23">
        <f t="shared" si="0"/>
        <v>62</v>
      </c>
    </row>
    <row r="15" spans="1:13" ht="12.75">
      <c r="A15" s="45">
        <v>5</v>
      </c>
      <c r="B15" s="47" t="s">
        <v>6</v>
      </c>
      <c r="C15" s="17">
        <v>14</v>
      </c>
      <c r="D15" s="18">
        <v>2</v>
      </c>
      <c r="E15" s="18">
        <v>0</v>
      </c>
      <c r="F15" s="18">
        <v>0</v>
      </c>
      <c r="G15" s="18">
        <v>2</v>
      </c>
      <c r="H15" s="18">
        <v>0</v>
      </c>
      <c r="I15" s="18">
        <v>13</v>
      </c>
      <c r="J15" s="18">
        <v>3</v>
      </c>
      <c r="K15" s="18">
        <v>0</v>
      </c>
      <c r="L15" s="18">
        <v>0</v>
      </c>
      <c r="M15" s="23">
        <f t="shared" si="0"/>
        <v>34</v>
      </c>
    </row>
    <row r="16" spans="1:13" s="15" customFormat="1" ht="12.75">
      <c r="A16" s="45">
        <v>6</v>
      </c>
      <c r="B16" s="47" t="s">
        <v>7</v>
      </c>
      <c r="C16" s="17">
        <v>13</v>
      </c>
      <c r="D16" s="18">
        <v>0</v>
      </c>
      <c r="E16" s="18">
        <v>0</v>
      </c>
      <c r="F16" s="18">
        <v>0</v>
      </c>
      <c r="G16" s="18">
        <v>3</v>
      </c>
      <c r="H16" s="18">
        <v>0</v>
      </c>
      <c r="I16" s="18">
        <v>38</v>
      </c>
      <c r="J16" s="18">
        <v>12</v>
      </c>
      <c r="K16" s="18">
        <v>0</v>
      </c>
      <c r="L16" s="18">
        <v>0</v>
      </c>
      <c r="M16" s="23">
        <f t="shared" si="0"/>
        <v>66</v>
      </c>
    </row>
    <row r="17" spans="1:13" s="15" customFormat="1" ht="12.75">
      <c r="A17" s="45">
        <v>7</v>
      </c>
      <c r="B17" s="47" t="s">
        <v>8</v>
      </c>
      <c r="C17" s="17">
        <v>7</v>
      </c>
      <c r="D17" s="18">
        <v>10</v>
      </c>
      <c r="E17" s="18">
        <v>2</v>
      </c>
      <c r="F17" s="18">
        <v>1</v>
      </c>
      <c r="G17" s="18">
        <v>4</v>
      </c>
      <c r="H17" s="18">
        <v>0</v>
      </c>
      <c r="I17" s="18">
        <v>20</v>
      </c>
      <c r="J17" s="18">
        <v>7</v>
      </c>
      <c r="K17" s="18">
        <v>0</v>
      </c>
      <c r="L17" s="18">
        <v>0</v>
      </c>
      <c r="M17" s="23">
        <f t="shared" si="0"/>
        <v>51</v>
      </c>
    </row>
    <row r="18" spans="1:13" s="15" customFormat="1" ht="12.75">
      <c r="A18" s="45">
        <v>8</v>
      </c>
      <c r="B18" s="47" t="s">
        <v>9</v>
      </c>
      <c r="C18" s="17">
        <v>19</v>
      </c>
      <c r="D18" s="18">
        <v>1</v>
      </c>
      <c r="E18" s="18">
        <v>6</v>
      </c>
      <c r="F18" s="18">
        <v>1</v>
      </c>
      <c r="G18" s="18">
        <v>4</v>
      </c>
      <c r="H18" s="18">
        <v>2</v>
      </c>
      <c r="I18" s="18">
        <v>7</v>
      </c>
      <c r="J18" s="18">
        <v>6</v>
      </c>
      <c r="K18" s="18">
        <v>0</v>
      </c>
      <c r="L18" s="18">
        <v>0</v>
      </c>
      <c r="M18" s="23">
        <f t="shared" si="0"/>
        <v>46</v>
      </c>
    </row>
    <row r="19" spans="1:13" s="15" customFormat="1" ht="12.75">
      <c r="A19" s="45">
        <v>9</v>
      </c>
      <c r="B19" s="47" t="s">
        <v>10</v>
      </c>
      <c r="C19" s="17">
        <v>3</v>
      </c>
      <c r="D19" s="18">
        <v>10</v>
      </c>
      <c r="E19" s="18">
        <v>0</v>
      </c>
      <c r="F19" s="18">
        <v>2</v>
      </c>
      <c r="G19" s="18">
        <v>3</v>
      </c>
      <c r="H19" s="18">
        <v>2</v>
      </c>
      <c r="I19" s="18">
        <v>17</v>
      </c>
      <c r="J19" s="18">
        <v>11</v>
      </c>
      <c r="K19" s="18">
        <v>0</v>
      </c>
      <c r="L19" s="18">
        <v>0</v>
      </c>
      <c r="M19" s="23">
        <f t="shared" si="0"/>
        <v>48</v>
      </c>
    </row>
    <row r="20" spans="1:13" s="15" customFormat="1" ht="12.75">
      <c r="A20" s="45">
        <v>10</v>
      </c>
      <c r="B20" s="47" t="s">
        <v>11</v>
      </c>
      <c r="C20" s="17">
        <v>3</v>
      </c>
      <c r="D20" s="18">
        <v>9</v>
      </c>
      <c r="E20" s="18">
        <v>0</v>
      </c>
      <c r="F20" s="18">
        <v>5</v>
      </c>
      <c r="G20" s="18">
        <v>3</v>
      </c>
      <c r="H20" s="18">
        <v>1</v>
      </c>
      <c r="I20" s="18">
        <v>17</v>
      </c>
      <c r="J20" s="18">
        <v>2</v>
      </c>
      <c r="K20" s="18">
        <v>0</v>
      </c>
      <c r="L20" s="18">
        <v>0</v>
      </c>
      <c r="M20" s="23">
        <f t="shared" si="0"/>
        <v>40</v>
      </c>
    </row>
    <row r="21" spans="1:13" s="15" customFormat="1" ht="12.75">
      <c r="A21" s="45">
        <v>11</v>
      </c>
      <c r="B21" s="47" t="s">
        <v>12</v>
      </c>
      <c r="C21" s="17">
        <v>0</v>
      </c>
      <c r="D21" s="18">
        <v>2</v>
      </c>
      <c r="E21" s="18">
        <v>0</v>
      </c>
      <c r="F21" s="18">
        <v>0</v>
      </c>
      <c r="G21" s="18">
        <v>0</v>
      </c>
      <c r="H21" s="18">
        <v>0</v>
      </c>
      <c r="I21" s="18">
        <v>5</v>
      </c>
      <c r="J21" s="18">
        <v>7</v>
      </c>
      <c r="K21" s="18">
        <v>0</v>
      </c>
      <c r="L21" s="18">
        <v>0</v>
      </c>
      <c r="M21" s="23">
        <f t="shared" si="0"/>
        <v>14</v>
      </c>
    </row>
    <row r="22" spans="1:13" s="15" customFormat="1" ht="12.75">
      <c r="A22" s="45">
        <v>12</v>
      </c>
      <c r="B22" s="47" t="s">
        <v>13</v>
      </c>
      <c r="C22" s="17">
        <v>10</v>
      </c>
      <c r="D22" s="18">
        <v>7</v>
      </c>
      <c r="E22" s="18">
        <v>4</v>
      </c>
      <c r="F22" s="18">
        <v>2</v>
      </c>
      <c r="G22" s="18">
        <v>6</v>
      </c>
      <c r="H22" s="18">
        <v>2</v>
      </c>
      <c r="I22" s="18">
        <v>17</v>
      </c>
      <c r="J22" s="18">
        <v>8</v>
      </c>
      <c r="K22" s="18">
        <v>0</v>
      </c>
      <c r="L22" s="18">
        <v>0</v>
      </c>
      <c r="M22" s="23">
        <f t="shared" si="0"/>
        <v>56</v>
      </c>
    </row>
    <row r="23" spans="1:13" ht="12.75">
      <c r="A23" s="45">
        <v>13</v>
      </c>
      <c r="B23" s="47" t="s">
        <v>14</v>
      </c>
      <c r="C23" s="17">
        <v>15</v>
      </c>
      <c r="D23" s="18">
        <v>14</v>
      </c>
      <c r="E23" s="18">
        <v>3</v>
      </c>
      <c r="F23" s="18">
        <v>4</v>
      </c>
      <c r="G23" s="18">
        <v>1</v>
      </c>
      <c r="H23" s="18">
        <v>1</v>
      </c>
      <c r="I23" s="18">
        <v>45</v>
      </c>
      <c r="J23" s="18">
        <v>7</v>
      </c>
      <c r="K23" s="18">
        <v>0</v>
      </c>
      <c r="L23" s="18">
        <v>0</v>
      </c>
      <c r="M23" s="23">
        <f t="shared" si="0"/>
        <v>90</v>
      </c>
    </row>
    <row r="24" spans="1:13" s="15" customFormat="1" ht="12.75">
      <c r="A24" s="45">
        <v>14</v>
      </c>
      <c r="B24" s="47" t="s">
        <v>15</v>
      </c>
      <c r="C24" s="17">
        <v>29</v>
      </c>
      <c r="D24" s="18">
        <v>7</v>
      </c>
      <c r="E24" s="18">
        <v>0</v>
      </c>
      <c r="F24" s="18">
        <v>10</v>
      </c>
      <c r="G24" s="18">
        <v>5</v>
      </c>
      <c r="H24" s="18">
        <v>0</v>
      </c>
      <c r="I24" s="18">
        <v>22</v>
      </c>
      <c r="J24" s="18">
        <v>7</v>
      </c>
      <c r="K24" s="18">
        <v>0</v>
      </c>
      <c r="L24" s="18">
        <v>0</v>
      </c>
      <c r="M24" s="23">
        <f t="shared" si="0"/>
        <v>80</v>
      </c>
    </row>
    <row r="25" spans="1:13" s="15" customFormat="1" ht="12.75">
      <c r="A25" s="45">
        <v>15</v>
      </c>
      <c r="B25" s="47" t="s">
        <v>16</v>
      </c>
      <c r="C25" s="17">
        <v>10</v>
      </c>
      <c r="D25" s="18">
        <v>0</v>
      </c>
      <c r="E25" s="18">
        <v>3</v>
      </c>
      <c r="F25" s="18">
        <v>2</v>
      </c>
      <c r="G25" s="18">
        <v>1</v>
      </c>
      <c r="H25" s="18">
        <v>0</v>
      </c>
      <c r="I25" s="18">
        <v>10</v>
      </c>
      <c r="J25" s="18">
        <v>4</v>
      </c>
      <c r="K25" s="18">
        <v>0</v>
      </c>
      <c r="L25" s="18">
        <v>0</v>
      </c>
      <c r="M25" s="23">
        <f t="shared" si="0"/>
        <v>30</v>
      </c>
    </row>
    <row r="26" spans="1:13" ht="12.75">
      <c r="A26" s="45">
        <v>16</v>
      </c>
      <c r="B26" s="47" t="s">
        <v>17</v>
      </c>
      <c r="C26" s="17">
        <v>6</v>
      </c>
      <c r="D26" s="18">
        <v>2</v>
      </c>
      <c r="E26" s="18">
        <v>2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23">
        <f t="shared" si="0"/>
        <v>11</v>
      </c>
    </row>
    <row r="27" spans="1:13" s="15" customFormat="1" ht="12.75">
      <c r="A27" s="45">
        <v>17</v>
      </c>
      <c r="B27" s="47" t="s">
        <v>18</v>
      </c>
      <c r="C27" s="17">
        <v>26</v>
      </c>
      <c r="D27" s="18">
        <v>3</v>
      </c>
      <c r="E27" s="18">
        <v>1</v>
      </c>
      <c r="F27" s="18">
        <v>1</v>
      </c>
      <c r="G27" s="18">
        <v>10</v>
      </c>
      <c r="H27" s="18">
        <v>0</v>
      </c>
      <c r="I27" s="18">
        <v>11</v>
      </c>
      <c r="J27" s="18">
        <v>2</v>
      </c>
      <c r="K27" s="18">
        <v>0</v>
      </c>
      <c r="L27" s="18">
        <v>0</v>
      </c>
      <c r="M27" s="23">
        <f t="shared" si="0"/>
        <v>54</v>
      </c>
    </row>
    <row r="28" spans="1:13" s="15" customFormat="1" ht="12.75">
      <c r="A28" s="45">
        <v>18</v>
      </c>
      <c r="B28" s="47" t="s">
        <v>19</v>
      </c>
      <c r="C28" s="17">
        <v>1</v>
      </c>
      <c r="D28" s="18">
        <v>1</v>
      </c>
      <c r="E28" s="18">
        <v>2</v>
      </c>
      <c r="F28" s="18">
        <v>0</v>
      </c>
      <c r="G28" s="18">
        <v>1</v>
      </c>
      <c r="H28" s="18">
        <v>0</v>
      </c>
      <c r="I28" s="18">
        <v>1</v>
      </c>
      <c r="J28" s="18">
        <v>0</v>
      </c>
      <c r="K28" s="18">
        <v>0</v>
      </c>
      <c r="L28" s="18">
        <v>0</v>
      </c>
      <c r="M28" s="23">
        <f t="shared" si="0"/>
        <v>6</v>
      </c>
    </row>
    <row r="29" spans="1:13" s="15" customFormat="1" ht="12.75">
      <c r="A29" s="45">
        <v>19</v>
      </c>
      <c r="B29" s="47" t="s">
        <v>20</v>
      </c>
      <c r="C29" s="17">
        <v>9</v>
      </c>
      <c r="D29" s="18">
        <v>1</v>
      </c>
      <c r="E29" s="18">
        <v>2</v>
      </c>
      <c r="F29" s="18">
        <v>1</v>
      </c>
      <c r="G29" s="18">
        <v>2</v>
      </c>
      <c r="H29" s="18">
        <v>0</v>
      </c>
      <c r="I29" s="18">
        <v>13</v>
      </c>
      <c r="J29" s="18">
        <v>3</v>
      </c>
      <c r="K29" s="18">
        <v>0</v>
      </c>
      <c r="L29" s="18">
        <v>0</v>
      </c>
      <c r="M29" s="23">
        <f t="shared" si="0"/>
        <v>31</v>
      </c>
    </row>
    <row r="30" spans="1:13" s="15" customFormat="1" ht="12.75">
      <c r="A30" s="45">
        <v>20</v>
      </c>
      <c r="B30" s="47" t="s">
        <v>21</v>
      </c>
      <c r="C30" s="17">
        <v>2</v>
      </c>
      <c r="D30" s="18">
        <v>8</v>
      </c>
      <c r="E30" s="18">
        <v>1</v>
      </c>
      <c r="F30" s="18">
        <v>1</v>
      </c>
      <c r="G30" s="18">
        <v>3</v>
      </c>
      <c r="H30" s="18">
        <v>1</v>
      </c>
      <c r="I30" s="18">
        <v>8</v>
      </c>
      <c r="J30" s="18">
        <v>6</v>
      </c>
      <c r="K30" s="18">
        <v>0</v>
      </c>
      <c r="L30" s="18">
        <v>0</v>
      </c>
      <c r="M30" s="23">
        <f t="shared" si="0"/>
        <v>30</v>
      </c>
    </row>
    <row r="31" spans="1:13" s="15" customFormat="1" ht="12.75">
      <c r="A31" s="45">
        <v>21</v>
      </c>
      <c r="B31" s="47" t="s">
        <v>22</v>
      </c>
      <c r="C31" s="17">
        <v>9</v>
      </c>
      <c r="D31" s="18">
        <v>0</v>
      </c>
      <c r="E31" s="18">
        <v>2</v>
      </c>
      <c r="F31" s="18">
        <v>1</v>
      </c>
      <c r="G31" s="18">
        <v>2</v>
      </c>
      <c r="H31" s="18">
        <v>3</v>
      </c>
      <c r="I31" s="18">
        <v>4</v>
      </c>
      <c r="J31" s="18">
        <v>2</v>
      </c>
      <c r="K31" s="18">
        <v>0</v>
      </c>
      <c r="L31" s="18">
        <v>0</v>
      </c>
      <c r="M31" s="23">
        <f t="shared" si="0"/>
        <v>23</v>
      </c>
    </row>
    <row r="32" spans="1:13" s="15" customFormat="1" ht="12.75">
      <c r="A32" s="45">
        <v>22</v>
      </c>
      <c r="B32" s="47" t="s">
        <v>23</v>
      </c>
      <c r="C32" s="17">
        <v>5</v>
      </c>
      <c r="D32" s="18">
        <v>7</v>
      </c>
      <c r="E32" s="18">
        <v>0</v>
      </c>
      <c r="F32" s="18">
        <v>2</v>
      </c>
      <c r="G32" s="18">
        <v>1</v>
      </c>
      <c r="H32" s="18">
        <v>0</v>
      </c>
      <c r="I32" s="18">
        <v>5</v>
      </c>
      <c r="J32" s="18">
        <v>3</v>
      </c>
      <c r="K32" s="18">
        <v>0</v>
      </c>
      <c r="L32" s="18">
        <v>0</v>
      </c>
      <c r="M32" s="23">
        <f t="shared" si="0"/>
        <v>23</v>
      </c>
    </row>
    <row r="33" spans="1:13" s="15" customFormat="1" ht="12.75">
      <c r="A33" s="123">
        <v>23</v>
      </c>
      <c r="B33" s="47" t="s">
        <v>24</v>
      </c>
      <c r="C33" s="17">
        <v>4</v>
      </c>
      <c r="D33" s="18">
        <v>5</v>
      </c>
      <c r="E33" s="18">
        <v>0</v>
      </c>
      <c r="F33" s="18">
        <v>0</v>
      </c>
      <c r="G33" s="18">
        <v>0</v>
      </c>
      <c r="H33" s="18">
        <v>0</v>
      </c>
      <c r="I33" s="18">
        <v>5</v>
      </c>
      <c r="J33" s="18">
        <v>1</v>
      </c>
      <c r="K33" s="18">
        <v>1</v>
      </c>
      <c r="L33" s="18">
        <v>0</v>
      </c>
      <c r="M33" s="23">
        <f t="shared" si="0"/>
        <v>16</v>
      </c>
    </row>
    <row r="34" spans="1:13" s="15" customFormat="1" ht="12.75">
      <c r="A34" s="45">
        <v>24</v>
      </c>
      <c r="B34" s="47" t="s">
        <v>25</v>
      </c>
      <c r="C34" s="17">
        <v>3</v>
      </c>
      <c r="D34" s="18">
        <v>3</v>
      </c>
      <c r="E34" s="18">
        <v>0</v>
      </c>
      <c r="F34" s="18">
        <v>1</v>
      </c>
      <c r="G34" s="18">
        <v>0</v>
      </c>
      <c r="H34" s="18">
        <v>0</v>
      </c>
      <c r="I34" s="18">
        <v>2</v>
      </c>
      <c r="J34" s="18">
        <v>3</v>
      </c>
      <c r="K34" s="18">
        <v>0</v>
      </c>
      <c r="L34" s="18">
        <v>0</v>
      </c>
      <c r="M34" s="23">
        <f t="shared" si="0"/>
        <v>12</v>
      </c>
    </row>
    <row r="35" spans="1:13" s="15" customFormat="1" ht="12.75">
      <c r="A35" s="45">
        <v>25</v>
      </c>
      <c r="B35" s="47" t="s">
        <v>26</v>
      </c>
      <c r="C35" s="17">
        <v>6</v>
      </c>
      <c r="D35" s="18">
        <v>12</v>
      </c>
      <c r="E35" s="18">
        <v>5</v>
      </c>
      <c r="F35" s="18">
        <v>2</v>
      </c>
      <c r="G35" s="18">
        <v>3</v>
      </c>
      <c r="H35" s="18">
        <v>0</v>
      </c>
      <c r="I35" s="18">
        <v>14</v>
      </c>
      <c r="J35" s="18">
        <v>9</v>
      </c>
      <c r="K35" s="18">
        <v>0</v>
      </c>
      <c r="L35" s="18">
        <v>0</v>
      </c>
      <c r="M35" s="23">
        <f t="shared" si="0"/>
        <v>51</v>
      </c>
    </row>
    <row r="36" spans="1:13" s="15" customFormat="1" ht="12.75">
      <c r="A36" s="46">
        <v>26</v>
      </c>
      <c r="B36" s="65" t="s">
        <v>53</v>
      </c>
      <c r="C36" s="17">
        <v>6</v>
      </c>
      <c r="D36" s="87">
        <v>5</v>
      </c>
      <c r="E36" s="18">
        <v>0</v>
      </c>
      <c r="F36" s="18">
        <v>1</v>
      </c>
      <c r="G36" s="18">
        <v>4</v>
      </c>
      <c r="H36" s="18">
        <v>3</v>
      </c>
      <c r="I36" s="18">
        <v>7</v>
      </c>
      <c r="J36" s="18">
        <v>3</v>
      </c>
      <c r="K36" s="18">
        <v>0</v>
      </c>
      <c r="L36" s="18">
        <v>0</v>
      </c>
      <c r="M36" s="23">
        <f t="shared" si="0"/>
        <v>29</v>
      </c>
    </row>
    <row r="37" spans="1:13" s="15" customFormat="1" ht="13.5" thickBot="1">
      <c r="A37" s="124">
        <v>27</v>
      </c>
      <c r="B37" s="59" t="s">
        <v>52</v>
      </c>
      <c r="C37" s="73">
        <v>0</v>
      </c>
      <c r="D37" s="97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115">
        <f t="shared" si="0"/>
        <v>0</v>
      </c>
    </row>
    <row r="38" spans="1:13" ht="13.5" thickBot="1">
      <c r="A38" s="996" t="s">
        <v>55</v>
      </c>
      <c r="B38" s="997"/>
      <c r="C38" s="61">
        <f aca="true" t="shared" si="1" ref="C38:M38">SUM(C11:C37)</f>
        <v>245</v>
      </c>
      <c r="D38" s="61">
        <f t="shared" si="1"/>
        <v>140</v>
      </c>
      <c r="E38" s="61">
        <f t="shared" si="1"/>
        <v>48</v>
      </c>
      <c r="F38" s="61">
        <f t="shared" si="1"/>
        <v>52</v>
      </c>
      <c r="G38" s="61">
        <f t="shared" si="1"/>
        <v>73</v>
      </c>
      <c r="H38" s="61">
        <f t="shared" si="1"/>
        <v>20</v>
      </c>
      <c r="I38" s="61">
        <f t="shared" si="1"/>
        <v>402</v>
      </c>
      <c r="J38" s="61">
        <f t="shared" si="1"/>
        <v>139</v>
      </c>
      <c r="K38" s="61">
        <f t="shared" si="1"/>
        <v>1</v>
      </c>
      <c r="L38" s="61">
        <f t="shared" si="1"/>
        <v>0</v>
      </c>
      <c r="M38" s="61">
        <f t="shared" si="1"/>
        <v>1120</v>
      </c>
    </row>
    <row r="39" ht="13.5" thickBot="1">
      <c r="M39" s="24">
        <f>SUM(C38:L38)</f>
        <v>1120</v>
      </c>
    </row>
    <row r="41" spans="1:13" ht="29.25" customHeight="1">
      <c r="A41" s="963" t="s">
        <v>57</v>
      </c>
      <c r="B41" s="963"/>
      <c r="C41" s="963"/>
      <c r="D41" s="963"/>
      <c r="E41" s="963"/>
      <c r="F41" s="963"/>
      <c r="G41" s="963"/>
      <c r="H41" s="963"/>
      <c r="I41" s="963"/>
      <c r="J41" s="963"/>
      <c r="K41" s="963"/>
      <c r="L41" s="963"/>
      <c r="M41" s="963"/>
    </row>
    <row r="42" spans="1:13" ht="18" customHeight="1" thickBot="1">
      <c r="A42" s="966" t="s">
        <v>44</v>
      </c>
      <c r="B42" s="966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thickBot="1">
      <c r="A43" s="7" t="s">
        <v>43</v>
      </c>
      <c r="B43" s="8"/>
      <c r="C43" s="10"/>
      <c r="D43" s="2"/>
      <c r="E43" s="2"/>
      <c r="F43" s="3"/>
      <c r="G43" s="1"/>
      <c r="H43" s="1"/>
      <c r="I43" s="1"/>
      <c r="J43" s="2"/>
      <c r="K43" s="2"/>
      <c r="L43" s="3"/>
      <c r="M43" s="3"/>
    </row>
    <row r="44" spans="1:13" ht="15.75" thickBot="1">
      <c r="A44" s="967" t="s">
        <v>40</v>
      </c>
      <c r="B44" s="968"/>
      <c r="C44" s="1014" t="s">
        <v>46</v>
      </c>
      <c r="D44" s="1014"/>
      <c r="E44" s="2"/>
      <c r="F44" s="3"/>
      <c r="G44" s="1"/>
      <c r="H44" s="1"/>
      <c r="I44" s="1"/>
      <c r="J44" s="2"/>
      <c r="K44" s="2"/>
      <c r="L44" s="3"/>
      <c r="M44" s="3"/>
    </row>
    <row r="45" spans="1:13" ht="11.25" customHeight="1">
      <c r="A45" s="904" t="s">
        <v>0</v>
      </c>
      <c r="B45" s="904" t="s">
        <v>1</v>
      </c>
      <c r="C45" s="904" t="s">
        <v>27</v>
      </c>
      <c r="D45" s="904" t="s">
        <v>29</v>
      </c>
      <c r="E45" s="909" t="s">
        <v>28</v>
      </c>
      <c r="F45" s="911"/>
      <c r="G45" s="909" t="s">
        <v>35</v>
      </c>
      <c r="H45" s="910"/>
      <c r="I45" s="911"/>
      <c r="J45" s="904" t="s">
        <v>36</v>
      </c>
      <c r="K45" s="904" t="s">
        <v>37</v>
      </c>
      <c r="L45" s="904" t="s">
        <v>38</v>
      </c>
      <c r="M45" s="904" t="s">
        <v>39</v>
      </c>
    </row>
    <row r="46" spans="1:13" ht="12" customHeight="1" thickBot="1">
      <c r="A46" s="905"/>
      <c r="B46" s="905"/>
      <c r="C46" s="905"/>
      <c r="D46" s="905"/>
      <c r="E46" s="912"/>
      <c r="F46" s="914"/>
      <c r="G46" s="912"/>
      <c r="H46" s="913"/>
      <c r="I46" s="914"/>
      <c r="J46" s="905"/>
      <c r="K46" s="905"/>
      <c r="L46" s="905"/>
      <c r="M46" s="905"/>
    </row>
    <row r="47" spans="1:13" ht="16.5" customHeight="1">
      <c r="A47" s="905"/>
      <c r="B47" s="905"/>
      <c r="C47" s="905"/>
      <c r="D47" s="905"/>
      <c r="E47" s="904" t="s">
        <v>30</v>
      </c>
      <c r="F47" s="904" t="s">
        <v>31</v>
      </c>
      <c r="G47" s="970" t="s">
        <v>32</v>
      </c>
      <c r="H47" s="970" t="s">
        <v>33</v>
      </c>
      <c r="I47" s="970" t="s">
        <v>34</v>
      </c>
      <c r="J47" s="905"/>
      <c r="K47" s="905"/>
      <c r="L47" s="905"/>
      <c r="M47" s="905"/>
    </row>
    <row r="48" spans="1:13" ht="16.5" customHeight="1">
      <c r="A48" s="905"/>
      <c r="B48" s="905"/>
      <c r="C48" s="905"/>
      <c r="D48" s="905"/>
      <c r="E48" s="905"/>
      <c r="F48" s="905"/>
      <c r="G48" s="971"/>
      <c r="H48" s="971"/>
      <c r="I48" s="971"/>
      <c r="J48" s="905"/>
      <c r="K48" s="905"/>
      <c r="L48" s="905"/>
      <c r="M48" s="905"/>
    </row>
    <row r="49" spans="1:13" ht="16.5" customHeight="1" thickBot="1">
      <c r="A49" s="906"/>
      <c r="B49" s="906"/>
      <c r="C49" s="906"/>
      <c r="D49" s="906"/>
      <c r="E49" s="906"/>
      <c r="F49" s="906"/>
      <c r="G49" s="972"/>
      <c r="H49" s="972"/>
      <c r="I49" s="972"/>
      <c r="J49" s="906"/>
      <c r="K49" s="906"/>
      <c r="L49" s="906"/>
      <c r="M49" s="906"/>
    </row>
    <row r="50" spans="1:13" s="15" customFormat="1" ht="16.5" customHeight="1">
      <c r="A50" s="45">
        <v>1</v>
      </c>
      <c r="B50" s="47" t="s">
        <v>2</v>
      </c>
      <c r="C50" s="52">
        <v>3</v>
      </c>
      <c r="D50" s="51">
        <v>3</v>
      </c>
      <c r="E50" s="51">
        <v>0</v>
      </c>
      <c r="F50" s="51">
        <v>1</v>
      </c>
      <c r="G50" s="51">
        <v>0</v>
      </c>
      <c r="H50" s="51">
        <v>0</v>
      </c>
      <c r="I50" s="51">
        <v>3</v>
      </c>
      <c r="J50" s="51">
        <v>2</v>
      </c>
      <c r="K50" s="51">
        <v>0</v>
      </c>
      <c r="L50" s="54">
        <v>0</v>
      </c>
      <c r="M50" s="44">
        <f aca="true" t="shared" si="2" ref="M50:M76">SUM(C50:L50)</f>
        <v>12</v>
      </c>
    </row>
    <row r="51" spans="1:13" s="15" customFormat="1" ht="16.5" customHeight="1">
      <c r="A51" s="45">
        <v>2</v>
      </c>
      <c r="B51" s="47" t="s">
        <v>3</v>
      </c>
      <c r="C51" s="52">
        <v>4</v>
      </c>
      <c r="D51" s="51">
        <v>3</v>
      </c>
      <c r="E51" s="51">
        <v>2</v>
      </c>
      <c r="F51" s="51">
        <v>0</v>
      </c>
      <c r="G51" s="51">
        <v>1</v>
      </c>
      <c r="H51" s="51">
        <v>0</v>
      </c>
      <c r="I51" s="51">
        <v>8</v>
      </c>
      <c r="J51" s="51">
        <v>5</v>
      </c>
      <c r="K51" s="51">
        <v>0</v>
      </c>
      <c r="L51" s="54">
        <v>0</v>
      </c>
      <c r="M51" s="133">
        <f t="shared" si="2"/>
        <v>23</v>
      </c>
    </row>
    <row r="52" spans="1:13" s="15" customFormat="1" ht="16.5" customHeight="1">
      <c r="A52" s="45">
        <v>3</v>
      </c>
      <c r="B52" s="47" t="s">
        <v>4</v>
      </c>
      <c r="C52" s="52">
        <v>40</v>
      </c>
      <c r="D52" s="51">
        <v>16</v>
      </c>
      <c r="E52" s="51">
        <v>16</v>
      </c>
      <c r="F52" s="51">
        <v>22</v>
      </c>
      <c r="G52" s="51">
        <v>13</v>
      </c>
      <c r="H52" s="51">
        <v>3</v>
      </c>
      <c r="I52" s="51">
        <v>76</v>
      </c>
      <c r="J52" s="51">
        <v>24</v>
      </c>
      <c r="K52" s="51">
        <v>2</v>
      </c>
      <c r="L52" s="54">
        <v>0</v>
      </c>
      <c r="M52" s="133">
        <f t="shared" si="2"/>
        <v>212</v>
      </c>
    </row>
    <row r="53" spans="1:13" s="15" customFormat="1" ht="16.5" customHeight="1">
      <c r="A53" s="45">
        <v>4</v>
      </c>
      <c r="B53" s="47" t="s">
        <v>5</v>
      </c>
      <c r="C53" s="52">
        <v>9</v>
      </c>
      <c r="D53" s="51">
        <v>3</v>
      </c>
      <c r="E53" s="51">
        <v>2</v>
      </c>
      <c r="F53" s="51">
        <v>1</v>
      </c>
      <c r="G53" s="51">
        <v>7</v>
      </c>
      <c r="H53" s="51">
        <v>0</v>
      </c>
      <c r="I53" s="51">
        <v>36</v>
      </c>
      <c r="J53" s="51">
        <v>3</v>
      </c>
      <c r="K53" s="51">
        <v>0</v>
      </c>
      <c r="L53" s="54">
        <v>0</v>
      </c>
      <c r="M53" s="133">
        <f t="shared" si="2"/>
        <v>61</v>
      </c>
    </row>
    <row r="54" spans="1:13" ht="16.5" customHeight="1">
      <c r="A54" s="45">
        <v>5</v>
      </c>
      <c r="B54" s="47" t="s">
        <v>6</v>
      </c>
      <c r="C54" s="52">
        <v>11</v>
      </c>
      <c r="D54" s="51">
        <v>0</v>
      </c>
      <c r="E54" s="51">
        <v>0</v>
      </c>
      <c r="F54" s="51">
        <v>0</v>
      </c>
      <c r="G54" s="51">
        <v>6</v>
      </c>
      <c r="H54" s="51">
        <v>0</v>
      </c>
      <c r="I54" s="51">
        <v>9</v>
      </c>
      <c r="J54" s="51">
        <v>1</v>
      </c>
      <c r="K54" s="51">
        <v>0</v>
      </c>
      <c r="L54" s="54">
        <v>0</v>
      </c>
      <c r="M54" s="133">
        <f t="shared" si="2"/>
        <v>27</v>
      </c>
    </row>
    <row r="55" spans="1:13" s="15" customFormat="1" ht="16.5" customHeight="1">
      <c r="A55" s="45">
        <v>6</v>
      </c>
      <c r="B55" s="47" t="s">
        <v>7</v>
      </c>
      <c r="C55" s="52">
        <v>14</v>
      </c>
      <c r="D55" s="51">
        <v>0</v>
      </c>
      <c r="E55" s="51">
        <v>1</v>
      </c>
      <c r="F55" s="51">
        <v>0</v>
      </c>
      <c r="G55" s="51">
        <v>1</v>
      </c>
      <c r="H55" s="51">
        <v>0</v>
      </c>
      <c r="I55" s="51">
        <v>25</v>
      </c>
      <c r="J55" s="51">
        <v>9</v>
      </c>
      <c r="K55" s="51">
        <v>0</v>
      </c>
      <c r="L55" s="54">
        <v>0</v>
      </c>
      <c r="M55" s="133">
        <f t="shared" si="2"/>
        <v>50</v>
      </c>
    </row>
    <row r="56" spans="1:13" s="15" customFormat="1" ht="16.5" customHeight="1">
      <c r="A56" s="45">
        <v>7</v>
      </c>
      <c r="B56" s="47" t="s">
        <v>8</v>
      </c>
      <c r="C56" s="52">
        <v>10</v>
      </c>
      <c r="D56" s="51">
        <v>8</v>
      </c>
      <c r="E56" s="51">
        <v>5</v>
      </c>
      <c r="F56" s="51">
        <v>1</v>
      </c>
      <c r="G56" s="51">
        <v>3</v>
      </c>
      <c r="H56" s="51">
        <v>0</v>
      </c>
      <c r="I56" s="51">
        <v>16</v>
      </c>
      <c r="J56" s="51">
        <v>4</v>
      </c>
      <c r="K56" s="51">
        <v>0</v>
      </c>
      <c r="L56" s="54">
        <v>0</v>
      </c>
      <c r="M56" s="133">
        <f t="shared" si="2"/>
        <v>47</v>
      </c>
    </row>
    <row r="57" spans="1:13" s="15" customFormat="1" ht="16.5" customHeight="1">
      <c r="A57" s="45">
        <v>8</v>
      </c>
      <c r="B57" s="47" t="s">
        <v>9</v>
      </c>
      <c r="C57" s="52">
        <v>13</v>
      </c>
      <c r="D57" s="51">
        <v>2</v>
      </c>
      <c r="E57" s="51">
        <v>1</v>
      </c>
      <c r="F57" s="51">
        <v>2</v>
      </c>
      <c r="G57" s="51">
        <v>3</v>
      </c>
      <c r="H57" s="51">
        <v>2</v>
      </c>
      <c r="I57" s="51">
        <v>9</v>
      </c>
      <c r="J57" s="51">
        <v>4</v>
      </c>
      <c r="K57" s="51">
        <v>0</v>
      </c>
      <c r="L57" s="54">
        <v>0</v>
      </c>
      <c r="M57" s="133">
        <f t="shared" si="2"/>
        <v>36</v>
      </c>
    </row>
    <row r="58" spans="1:13" s="15" customFormat="1" ht="16.5" customHeight="1">
      <c r="A58" s="45">
        <v>9</v>
      </c>
      <c r="B58" s="47" t="s">
        <v>10</v>
      </c>
      <c r="C58" s="52">
        <v>4</v>
      </c>
      <c r="D58" s="51">
        <v>13</v>
      </c>
      <c r="E58" s="51">
        <v>3</v>
      </c>
      <c r="F58" s="51">
        <v>2</v>
      </c>
      <c r="G58" s="51">
        <v>0</v>
      </c>
      <c r="H58" s="51">
        <v>0</v>
      </c>
      <c r="I58" s="51">
        <v>10</v>
      </c>
      <c r="J58" s="51">
        <v>5</v>
      </c>
      <c r="K58" s="51">
        <v>0</v>
      </c>
      <c r="L58" s="54">
        <v>0</v>
      </c>
      <c r="M58" s="133">
        <f t="shared" si="2"/>
        <v>37</v>
      </c>
    </row>
    <row r="59" spans="1:13" s="15" customFormat="1" ht="16.5" customHeight="1">
      <c r="A59" s="45">
        <v>10</v>
      </c>
      <c r="B59" s="47" t="s">
        <v>11</v>
      </c>
      <c r="C59" s="52">
        <v>4</v>
      </c>
      <c r="D59" s="51">
        <v>6</v>
      </c>
      <c r="E59" s="51">
        <v>2</v>
      </c>
      <c r="F59" s="51">
        <v>1</v>
      </c>
      <c r="G59" s="51">
        <v>2</v>
      </c>
      <c r="H59" s="51">
        <v>0</v>
      </c>
      <c r="I59" s="51">
        <v>16</v>
      </c>
      <c r="J59" s="51">
        <v>3</v>
      </c>
      <c r="K59" s="51">
        <v>0</v>
      </c>
      <c r="L59" s="54">
        <v>0</v>
      </c>
      <c r="M59" s="133">
        <f t="shared" si="2"/>
        <v>34</v>
      </c>
    </row>
    <row r="60" spans="1:13" s="15" customFormat="1" ht="16.5" customHeight="1">
      <c r="A60" s="45">
        <v>11</v>
      </c>
      <c r="B60" s="47" t="s">
        <v>12</v>
      </c>
      <c r="C60" s="52">
        <v>0</v>
      </c>
      <c r="D60" s="51">
        <v>1</v>
      </c>
      <c r="E60" s="51">
        <v>2</v>
      </c>
      <c r="F60" s="51">
        <v>0</v>
      </c>
      <c r="G60" s="51">
        <v>1</v>
      </c>
      <c r="H60" s="51">
        <v>0</v>
      </c>
      <c r="I60" s="51">
        <v>5</v>
      </c>
      <c r="J60" s="51">
        <v>1</v>
      </c>
      <c r="K60" s="51">
        <v>0</v>
      </c>
      <c r="L60" s="54">
        <v>0</v>
      </c>
      <c r="M60" s="133">
        <f t="shared" si="2"/>
        <v>10</v>
      </c>
    </row>
    <row r="61" spans="1:13" s="15" customFormat="1" ht="16.5" customHeight="1">
      <c r="A61" s="45">
        <v>12</v>
      </c>
      <c r="B61" s="47" t="s">
        <v>13</v>
      </c>
      <c r="C61" s="52">
        <v>8</v>
      </c>
      <c r="D61" s="51">
        <v>15</v>
      </c>
      <c r="E61" s="51">
        <v>4</v>
      </c>
      <c r="F61" s="51">
        <v>6</v>
      </c>
      <c r="G61" s="51">
        <v>4</v>
      </c>
      <c r="H61" s="51">
        <v>0</v>
      </c>
      <c r="I61" s="51">
        <v>14</v>
      </c>
      <c r="J61" s="51">
        <v>6</v>
      </c>
      <c r="K61" s="51">
        <v>0</v>
      </c>
      <c r="L61" s="54">
        <v>0</v>
      </c>
      <c r="M61" s="133">
        <f t="shared" si="2"/>
        <v>57</v>
      </c>
    </row>
    <row r="62" spans="1:13" s="15" customFormat="1" ht="16.5" customHeight="1">
      <c r="A62" s="45">
        <v>13</v>
      </c>
      <c r="B62" s="47" t="s">
        <v>14</v>
      </c>
      <c r="C62" s="52">
        <v>3</v>
      </c>
      <c r="D62" s="51">
        <v>4</v>
      </c>
      <c r="E62" s="51">
        <v>3</v>
      </c>
      <c r="F62" s="51">
        <v>4</v>
      </c>
      <c r="G62" s="51">
        <v>1</v>
      </c>
      <c r="H62" s="51">
        <v>5</v>
      </c>
      <c r="I62" s="51">
        <v>24</v>
      </c>
      <c r="J62" s="51">
        <v>5</v>
      </c>
      <c r="K62" s="51">
        <v>0</v>
      </c>
      <c r="L62" s="54">
        <v>0</v>
      </c>
      <c r="M62" s="133">
        <f t="shared" si="2"/>
        <v>49</v>
      </c>
    </row>
    <row r="63" spans="1:13" s="15" customFormat="1" ht="16.5" customHeight="1">
      <c r="A63" s="45">
        <v>14</v>
      </c>
      <c r="B63" s="47" t="s">
        <v>15</v>
      </c>
      <c r="C63" s="52">
        <v>23</v>
      </c>
      <c r="D63" s="51">
        <v>1</v>
      </c>
      <c r="E63" s="51">
        <v>2</v>
      </c>
      <c r="F63" s="51">
        <v>5</v>
      </c>
      <c r="G63" s="51">
        <v>5</v>
      </c>
      <c r="H63" s="51">
        <v>0</v>
      </c>
      <c r="I63" s="51">
        <v>15</v>
      </c>
      <c r="J63" s="51">
        <v>6</v>
      </c>
      <c r="K63" s="51">
        <v>0</v>
      </c>
      <c r="L63" s="54">
        <v>0</v>
      </c>
      <c r="M63" s="133">
        <f t="shared" si="2"/>
        <v>57</v>
      </c>
    </row>
    <row r="64" spans="1:13" s="15" customFormat="1" ht="16.5" customHeight="1">
      <c r="A64" s="45">
        <v>15</v>
      </c>
      <c r="B64" s="47" t="s">
        <v>16</v>
      </c>
      <c r="C64" s="52">
        <v>4</v>
      </c>
      <c r="D64" s="51">
        <v>1</v>
      </c>
      <c r="E64" s="51">
        <v>2</v>
      </c>
      <c r="F64" s="51">
        <v>0</v>
      </c>
      <c r="G64" s="51">
        <v>1</v>
      </c>
      <c r="H64" s="51">
        <v>0</v>
      </c>
      <c r="I64" s="51">
        <v>11</v>
      </c>
      <c r="J64" s="51">
        <v>4</v>
      </c>
      <c r="K64" s="51">
        <v>0</v>
      </c>
      <c r="L64" s="54">
        <v>0</v>
      </c>
      <c r="M64" s="133">
        <f t="shared" si="2"/>
        <v>23</v>
      </c>
    </row>
    <row r="65" spans="1:13" s="15" customFormat="1" ht="16.5" customHeight="1">
      <c r="A65" s="45">
        <v>16</v>
      </c>
      <c r="B65" s="47" t="s">
        <v>17</v>
      </c>
      <c r="C65" s="52">
        <v>1</v>
      </c>
      <c r="D65" s="51">
        <v>6</v>
      </c>
      <c r="E65" s="51">
        <v>0</v>
      </c>
      <c r="F65" s="51">
        <v>0</v>
      </c>
      <c r="G65" s="51">
        <v>1</v>
      </c>
      <c r="H65" s="51">
        <v>0</v>
      </c>
      <c r="I65" s="51">
        <v>0</v>
      </c>
      <c r="J65" s="51">
        <v>1</v>
      </c>
      <c r="K65" s="51">
        <v>0</v>
      </c>
      <c r="L65" s="54">
        <v>0</v>
      </c>
      <c r="M65" s="133">
        <f t="shared" si="2"/>
        <v>9</v>
      </c>
    </row>
    <row r="66" spans="1:13" s="15" customFormat="1" ht="16.5" customHeight="1">
      <c r="A66" s="45">
        <v>17</v>
      </c>
      <c r="B66" s="47" t="s">
        <v>18</v>
      </c>
      <c r="C66" s="52">
        <v>14</v>
      </c>
      <c r="D66" s="51">
        <v>5</v>
      </c>
      <c r="E66" s="51">
        <v>4</v>
      </c>
      <c r="F66" s="51">
        <v>0</v>
      </c>
      <c r="G66" s="51">
        <v>9</v>
      </c>
      <c r="H66" s="51">
        <v>0</v>
      </c>
      <c r="I66" s="51">
        <v>10</v>
      </c>
      <c r="J66" s="51">
        <v>0</v>
      </c>
      <c r="K66" s="51">
        <v>0</v>
      </c>
      <c r="L66" s="54">
        <v>0</v>
      </c>
      <c r="M66" s="133">
        <f t="shared" si="2"/>
        <v>42</v>
      </c>
    </row>
    <row r="67" spans="1:13" s="15" customFormat="1" ht="16.5" customHeight="1">
      <c r="A67" s="45">
        <v>18</v>
      </c>
      <c r="B67" s="47" t="s">
        <v>19</v>
      </c>
      <c r="C67" s="52">
        <v>0</v>
      </c>
      <c r="D67" s="51">
        <v>0</v>
      </c>
      <c r="E67" s="51">
        <v>0</v>
      </c>
      <c r="F67" s="51">
        <v>0</v>
      </c>
      <c r="G67" s="51">
        <v>1</v>
      </c>
      <c r="H67" s="51">
        <v>0</v>
      </c>
      <c r="I67" s="51">
        <v>2</v>
      </c>
      <c r="J67" s="51">
        <v>0</v>
      </c>
      <c r="K67" s="51">
        <v>0</v>
      </c>
      <c r="L67" s="54">
        <v>0</v>
      </c>
      <c r="M67" s="133">
        <f t="shared" si="2"/>
        <v>3</v>
      </c>
    </row>
    <row r="68" spans="1:13" s="15" customFormat="1" ht="16.5" customHeight="1">
      <c r="A68" s="45">
        <v>19</v>
      </c>
      <c r="B68" s="47" t="s">
        <v>20</v>
      </c>
      <c r="C68" s="52">
        <v>14</v>
      </c>
      <c r="D68" s="51">
        <v>2</v>
      </c>
      <c r="E68" s="51">
        <v>4</v>
      </c>
      <c r="F68" s="51">
        <v>1</v>
      </c>
      <c r="G68" s="51">
        <v>3</v>
      </c>
      <c r="H68" s="51">
        <v>0</v>
      </c>
      <c r="I68" s="51">
        <v>11</v>
      </c>
      <c r="J68" s="51">
        <v>1</v>
      </c>
      <c r="K68" s="51">
        <v>0</v>
      </c>
      <c r="L68" s="54">
        <v>0</v>
      </c>
      <c r="M68" s="133">
        <f t="shared" si="2"/>
        <v>36</v>
      </c>
    </row>
    <row r="69" spans="1:13" s="15" customFormat="1" ht="16.5" customHeight="1">
      <c r="A69" s="45">
        <v>20</v>
      </c>
      <c r="B69" s="47" t="s">
        <v>21</v>
      </c>
      <c r="C69" s="52">
        <v>5</v>
      </c>
      <c r="D69" s="51">
        <v>5</v>
      </c>
      <c r="E69" s="51">
        <v>1</v>
      </c>
      <c r="F69" s="51">
        <v>1</v>
      </c>
      <c r="G69" s="51">
        <v>3</v>
      </c>
      <c r="H69" s="51">
        <v>0</v>
      </c>
      <c r="I69" s="51">
        <v>16</v>
      </c>
      <c r="J69" s="51">
        <v>4</v>
      </c>
      <c r="K69" s="51">
        <v>0</v>
      </c>
      <c r="L69" s="54">
        <v>0</v>
      </c>
      <c r="M69" s="133">
        <f t="shared" si="2"/>
        <v>35</v>
      </c>
    </row>
    <row r="70" spans="1:13" s="15" customFormat="1" ht="16.5" customHeight="1">
      <c r="A70" s="45">
        <v>21</v>
      </c>
      <c r="B70" s="47" t="s">
        <v>22</v>
      </c>
      <c r="C70" s="52">
        <v>4</v>
      </c>
      <c r="D70" s="51">
        <v>0</v>
      </c>
      <c r="E70" s="51">
        <v>1</v>
      </c>
      <c r="F70" s="51">
        <v>1</v>
      </c>
      <c r="G70" s="51">
        <v>2</v>
      </c>
      <c r="H70" s="51">
        <v>4</v>
      </c>
      <c r="I70" s="51">
        <v>4</v>
      </c>
      <c r="J70" s="51">
        <v>1</v>
      </c>
      <c r="K70" s="51">
        <v>0</v>
      </c>
      <c r="L70" s="54">
        <v>0</v>
      </c>
      <c r="M70" s="133">
        <f t="shared" si="2"/>
        <v>17</v>
      </c>
    </row>
    <row r="71" spans="1:13" s="15" customFormat="1" ht="16.5" customHeight="1">
      <c r="A71" s="45">
        <v>22</v>
      </c>
      <c r="B71" s="47" t="s">
        <v>23</v>
      </c>
      <c r="C71" s="52">
        <v>3</v>
      </c>
      <c r="D71" s="51">
        <v>2</v>
      </c>
      <c r="E71" s="51">
        <v>0</v>
      </c>
      <c r="F71" s="51">
        <v>1</v>
      </c>
      <c r="G71" s="51">
        <v>5</v>
      </c>
      <c r="H71" s="51">
        <v>0</v>
      </c>
      <c r="I71" s="51">
        <v>4</v>
      </c>
      <c r="J71" s="51">
        <v>3</v>
      </c>
      <c r="K71" s="51">
        <v>0</v>
      </c>
      <c r="L71" s="54">
        <v>0</v>
      </c>
      <c r="M71" s="133">
        <f t="shared" si="2"/>
        <v>18</v>
      </c>
    </row>
    <row r="72" spans="1:13" ht="16.5" customHeight="1">
      <c r="A72" s="123">
        <v>23</v>
      </c>
      <c r="B72" s="47" t="s">
        <v>24</v>
      </c>
      <c r="C72" s="52">
        <v>0</v>
      </c>
      <c r="D72" s="51">
        <v>3</v>
      </c>
      <c r="E72" s="51">
        <v>0</v>
      </c>
      <c r="F72" s="51">
        <v>1</v>
      </c>
      <c r="G72" s="51">
        <v>1</v>
      </c>
      <c r="H72" s="51">
        <v>0</v>
      </c>
      <c r="I72" s="51">
        <v>0</v>
      </c>
      <c r="J72" s="51">
        <v>1</v>
      </c>
      <c r="K72" s="51">
        <v>0</v>
      </c>
      <c r="L72" s="54">
        <v>0</v>
      </c>
      <c r="M72" s="133">
        <f t="shared" si="2"/>
        <v>6</v>
      </c>
    </row>
    <row r="73" spans="1:13" s="15" customFormat="1" ht="16.5" customHeight="1">
      <c r="A73" s="45">
        <v>24</v>
      </c>
      <c r="B73" s="47" t="s">
        <v>25</v>
      </c>
      <c r="C73" s="52">
        <v>2</v>
      </c>
      <c r="D73" s="51">
        <v>3</v>
      </c>
      <c r="E73" s="51">
        <v>0</v>
      </c>
      <c r="F73" s="51">
        <v>0</v>
      </c>
      <c r="G73" s="51">
        <v>3</v>
      </c>
      <c r="H73" s="51">
        <v>0</v>
      </c>
      <c r="I73" s="51">
        <v>1</v>
      </c>
      <c r="J73" s="51">
        <v>3</v>
      </c>
      <c r="K73" s="51">
        <v>0</v>
      </c>
      <c r="L73" s="54">
        <v>0</v>
      </c>
      <c r="M73" s="133">
        <f t="shared" si="2"/>
        <v>12</v>
      </c>
    </row>
    <row r="74" spans="1:13" s="15" customFormat="1" ht="16.5" customHeight="1">
      <c r="A74" s="45">
        <v>25</v>
      </c>
      <c r="B74" s="47" t="s">
        <v>26</v>
      </c>
      <c r="C74" s="52">
        <v>14</v>
      </c>
      <c r="D74" s="51">
        <v>12</v>
      </c>
      <c r="E74" s="51">
        <v>2</v>
      </c>
      <c r="F74" s="51">
        <v>4</v>
      </c>
      <c r="G74" s="51">
        <v>4</v>
      </c>
      <c r="H74" s="51">
        <v>1</v>
      </c>
      <c r="I74" s="51">
        <v>12</v>
      </c>
      <c r="J74" s="51">
        <v>7</v>
      </c>
      <c r="K74" s="51">
        <v>0</v>
      </c>
      <c r="L74" s="54">
        <v>0</v>
      </c>
      <c r="M74" s="133">
        <f t="shared" si="2"/>
        <v>56</v>
      </c>
    </row>
    <row r="75" spans="1:13" ht="16.5" customHeight="1">
      <c r="A75" s="46">
        <v>26</v>
      </c>
      <c r="B75" s="65" t="s">
        <v>53</v>
      </c>
      <c r="C75" s="104">
        <v>3</v>
      </c>
      <c r="D75" s="105">
        <v>2</v>
      </c>
      <c r="E75" s="106">
        <v>0</v>
      </c>
      <c r="F75" s="106">
        <v>0</v>
      </c>
      <c r="G75" s="106">
        <v>0</v>
      </c>
      <c r="H75" s="106">
        <v>1</v>
      </c>
      <c r="I75" s="106">
        <v>5</v>
      </c>
      <c r="J75" s="106">
        <v>0</v>
      </c>
      <c r="K75" s="106">
        <v>2</v>
      </c>
      <c r="L75" s="107">
        <v>0</v>
      </c>
      <c r="M75" s="133">
        <f t="shared" si="2"/>
        <v>13</v>
      </c>
    </row>
    <row r="76" spans="1:13" ht="16.5" customHeight="1" thickBot="1">
      <c r="A76" s="124">
        <v>27</v>
      </c>
      <c r="B76" s="59" t="s">
        <v>52</v>
      </c>
      <c r="C76" s="831">
        <v>0</v>
      </c>
      <c r="D76" s="144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6">
        <v>0</v>
      </c>
      <c r="M76" s="134">
        <f t="shared" si="2"/>
        <v>0</v>
      </c>
    </row>
    <row r="77" spans="1:13" ht="16.5" customHeight="1" thickBot="1">
      <c r="A77" s="996" t="s">
        <v>55</v>
      </c>
      <c r="B77" s="997"/>
      <c r="C77" s="61">
        <f aca="true" t="shared" si="3" ref="C77:M77">SUM(C50:C76)</f>
        <v>210</v>
      </c>
      <c r="D77" s="61">
        <f t="shared" si="3"/>
        <v>116</v>
      </c>
      <c r="E77" s="61">
        <f t="shared" si="3"/>
        <v>57</v>
      </c>
      <c r="F77" s="61">
        <f t="shared" si="3"/>
        <v>54</v>
      </c>
      <c r="G77" s="61">
        <f t="shared" si="3"/>
        <v>80</v>
      </c>
      <c r="H77" s="61">
        <f t="shared" si="3"/>
        <v>16</v>
      </c>
      <c r="I77" s="61">
        <f t="shared" si="3"/>
        <v>342</v>
      </c>
      <c r="J77" s="61">
        <f t="shared" si="3"/>
        <v>103</v>
      </c>
      <c r="K77" s="61">
        <f t="shared" si="3"/>
        <v>4</v>
      </c>
      <c r="L77" s="132">
        <f t="shared" si="3"/>
        <v>0</v>
      </c>
      <c r="M77" s="61">
        <f t="shared" si="3"/>
        <v>982</v>
      </c>
    </row>
    <row r="78" ht="16.5" thickBot="1">
      <c r="M78" s="103">
        <f>SUM(C77:L77)</f>
        <v>982</v>
      </c>
    </row>
    <row r="79" ht="12.75">
      <c r="M79" s="3"/>
    </row>
    <row r="80" spans="1:13" ht="30" customHeight="1">
      <c r="A80" s="963" t="s">
        <v>57</v>
      </c>
      <c r="B80" s="963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</row>
    <row r="81" spans="1:13" ht="15" customHeight="1" thickBot="1">
      <c r="A81" s="966" t="s">
        <v>44</v>
      </c>
      <c r="B81" s="966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 customHeight="1" thickBot="1">
      <c r="A82" s="7" t="s">
        <v>43</v>
      </c>
      <c r="B82" s="8"/>
      <c r="C82" s="10"/>
      <c r="D82" s="2"/>
      <c r="E82" s="2"/>
      <c r="F82" s="3"/>
      <c r="G82" s="1"/>
      <c r="H82" s="1"/>
      <c r="I82" s="1"/>
      <c r="J82" s="2"/>
      <c r="K82" s="2"/>
      <c r="L82" s="3"/>
      <c r="M82" s="3"/>
    </row>
    <row r="83" spans="1:13" ht="15.75" thickBot="1">
      <c r="A83" s="967" t="s">
        <v>40</v>
      </c>
      <c r="B83" s="968"/>
      <c r="C83" s="1014" t="s">
        <v>47</v>
      </c>
      <c r="D83" s="1014"/>
      <c r="E83" s="2"/>
      <c r="F83" s="3"/>
      <c r="G83" s="1"/>
      <c r="H83" s="1"/>
      <c r="I83" s="1"/>
      <c r="J83" s="2"/>
      <c r="K83" s="2"/>
      <c r="L83" s="3"/>
      <c r="M83" s="3"/>
    </row>
    <row r="84" spans="1:13" ht="12.75" customHeight="1">
      <c r="A84" s="904" t="s">
        <v>0</v>
      </c>
      <c r="B84" s="904" t="s">
        <v>1</v>
      </c>
      <c r="C84" s="904" t="s">
        <v>27</v>
      </c>
      <c r="D84" s="904" t="s">
        <v>29</v>
      </c>
      <c r="E84" s="909" t="s">
        <v>28</v>
      </c>
      <c r="F84" s="911"/>
      <c r="G84" s="909" t="s">
        <v>35</v>
      </c>
      <c r="H84" s="910"/>
      <c r="I84" s="911"/>
      <c r="J84" s="904" t="s">
        <v>36</v>
      </c>
      <c r="K84" s="904" t="s">
        <v>37</v>
      </c>
      <c r="L84" s="904" t="s">
        <v>38</v>
      </c>
      <c r="M84" s="904" t="s">
        <v>39</v>
      </c>
    </row>
    <row r="85" spans="1:13" ht="13.5" thickBot="1">
      <c r="A85" s="905"/>
      <c r="B85" s="905"/>
      <c r="C85" s="905"/>
      <c r="D85" s="905"/>
      <c r="E85" s="912"/>
      <c r="F85" s="914"/>
      <c r="G85" s="912"/>
      <c r="H85" s="913"/>
      <c r="I85" s="914"/>
      <c r="J85" s="905"/>
      <c r="K85" s="905"/>
      <c r="L85" s="905"/>
      <c r="M85" s="905"/>
    </row>
    <row r="86" spans="1:13" ht="12.75" customHeight="1">
      <c r="A86" s="905"/>
      <c r="B86" s="905"/>
      <c r="C86" s="905"/>
      <c r="D86" s="905"/>
      <c r="E86" s="904" t="s">
        <v>30</v>
      </c>
      <c r="F86" s="904" t="s">
        <v>31</v>
      </c>
      <c r="G86" s="970" t="s">
        <v>32</v>
      </c>
      <c r="H86" s="970" t="s">
        <v>33</v>
      </c>
      <c r="I86" s="970" t="s">
        <v>34</v>
      </c>
      <c r="J86" s="905"/>
      <c r="K86" s="905"/>
      <c r="L86" s="905"/>
      <c r="M86" s="905"/>
    </row>
    <row r="87" spans="1:13" ht="12.75">
      <c r="A87" s="905"/>
      <c r="B87" s="905"/>
      <c r="C87" s="905"/>
      <c r="D87" s="905"/>
      <c r="E87" s="905"/>
      <c r="F87" s="905"/>
      <c r="G87" s="971"/>
      <c r="H87" s="971"/>
      <c r="I87" s="971"/>
      <c r="J87" s="905"/>
      <c r="K87" s="905"/>
      <c r="L87" s="905"/>
      <c r="M87" s="905"/>
    </row>
    <row r="88" spans="1:13" ht="13.5" thickBot="1">
      <c r="A88" s="906"/>
      <c r="B88" s="906"/>
      <c r="C88" s="906"/>
      <c r="D88" s="906"/>
      <c r="E88" s="906"/>
      <c r="F88" s="906"/>
      <c r="G88" s="972"/>
      <c r="H88" s="972"/>
      <c r="I88" s="972"/>
      <c r="J88" s="906"/>
      <c r="K88" s="906"/>
      <c r="L88" s="906"/>
      <c r="M88" s="906"/>
    </row>
    <row r="89" spans="1:15" ht="15.75">
      <c r="A89" s="45">
        <v>1</v>
      </c>
      <c r="B89" s="47" t="s">
        <v>2</v>
      </c>
      <c r="C89" s="52">
        <v>5</v>
      </c>
      <c r="D89" s="51">
        <v>5</v>
      </c>
      <c r="E89" s="51">
        <v>0</v>
      </c>
      <c r="F89" s="51">
        <v>0</v>
      </c>
      <c r="G89" s="51">
        <v>0</v>
      </c>
      <c r="H89" s="51">
        <v>0</v>
      </c>
      <c r="I89" s="51">
        <v>6</v>
      </c>
      <c r="J89" s="51">
        <v>3</v>
      </c>
      <c r="K89" s="51">
        <v>0</v>
      </c>
      <c r="L89" s="51">
        <v>0</v>
      </c>
      <c r="M89" s="27">
        <f aca="true" t="shared" si="4" ref="M89:M115">SUM(C89:L89)</f>
        <v>19</v>
      </c>
      <c r="N89" s="112"/>
      <c r="O89" s="26"/>
    </row>
    <row r="90" spans="1:15" ht="15.75">
      <c r="A90" s="45">
        <v>2</v>
      </c>
      <c r="B90" s="47" t="s">
        <v>3</v>
      </c>
      <c r="C90" s="52">
        <v>0</v>
      </c>
      <c r="D90" s="51">
        <v>6</v>
      </c>
      <c r="E90" s="51">
        <v>1</v>
      </c>
      <c r="F90" s="51">
        <v>0</v>
      </c>
      <c r="G90" s="51">
        <v>1</v>
      </c>
      <c r="H90" s="51">
        <v>0</v>
      </c>
      <c r="I90" s="51">
        <v>3</v>
      </c>
      <c r="J90" s="51">
        <v>3</v>
      </c>
      <c r="K90" s="51">
        <v>0</v>
      </c>
      <c r="L90" s="51">
        <v>0</v>
      </c>
      <c r="M90" s="27">
        <f t="shared" si="4"/>
        <v>14</v>
      </c>
      <c r="N90" s="112"/>
      <c r="O90" s="26"/>
    </row>
    <row r="91" spans="1:15" ht="15.75">
      <c r="A91" s="45">
        <v>3</v>
      </c>
      <c r="B91" s="47" t="s">
        <v>4</v>
      </c>
      <c r="C91" s="52">
        <v>23</v>
      </c>
      <c r="D91" s="51">
        <v>23</v>
      </c>
      <c r="E91" s="51">
        <v>11</v>
      </c>
      <c r="F91" s="51">
        <v>9</v>
      </c>
      <c r="G91" s="51">
        <v>15</v>
      </c>
      <c r="H91" s="51">
        <v>5</v>
      </c>
      <c r="I91" s="51">
        <v>57</v>
      </c>
      <c r="J91" s="51">
        <v>15</v>
      </c>
      <c r="K91" s="51">
        <v>1</v>
      </c>
      <c r="L91" s="51">
        <v>0</v>
      </c>
      <c r="M91" s="27">
        <f t="shared" si="4"/>
        <v>159</v>
      </c>
      <c r="N91" s="112"/>
      <c r="O91" s="26"/>
    </row>
    <row r="92" spans="1:15" ht="15.75">
      <c r="A92" s="45">
        <v>4</v>
      </c>
      <c r="B92" s="47" t="s">
        <v>5</v>
      </c>
      <c r="C92" s="52">
        <v>17</v>
      </c>
      <c r="D92" s="51">
        <v>3</v>
      </c>
      <c r="E92" s="51">
        <v>4</v>
      </c>
      <c r="F92" s="51">
        <v>2</v>
      </c>
      <c r="G92" s="51">
        <v>2</v>
      </c>
      <c r="H92" s="51">
        <v>1</v>
      </c>
      <c r="I92" s="51">
        <v>31</v>
      </c>
      <c r="J92" s="51">
        <v>8</v>
      </c>
      <c r="K92" s="51">
        <v>0</v>
      </c>
      <c r="L92" s="51">
        <v>0</v>
      </c>
      <c r="M92" s="27">
        <f t="shared" si="4"/>
        <v>68</v>
      </c>
      <c r="N92" s="112"/>
      <c r="O92" s="26"/>
    </row>
    <row r="93" spans="1:15" ht="15.75">
      <c r="A93" s="45">
        <v>5</v>
      </c>
      <c r="B93" s="47" t="s">
        <v>6</v>
      </c>
      <c r="C93" s="52">
        <v>11</v>
      </c>
      <c r="D93" s="51">
        <v>1</v>
      </c>
      <c r="E93" s="51">
        <v>1</v>
      </c>
      <c r="F93" s="51">
        <v>1</v>
      </c>
      <c r="G93" s="51">
        <v>2</v>
      </c>
      <c r="H93" s="51">
        <v>0</v>
      </c>
      <c r="I93" s="51">
        <v>10</v>
      </c>
      <c r="J93" s="51">
        <v>3</v>
      </c>
      <c r="K93" s="51">
        <v>0</v>
      </c>
      <c r="L93" s="51">
        <v>0</v>
      </c>
      <c r="M93" s="27">
        <f t="shared" si="4"/>
        <v>29</v>
      </c>
      <c r="N93" s="112"/>
      <c r="O93" s="26"/>
    </row>
    <row r="94" spans="1:15" ht="15.75">
      <c r="A94" s="45">
        <v>6</v>
      </c>
      <c r="B94" s="47" t="s">
        <v>7</v>
      </c>
      <c r="C94" s="52">
        <v>14</v>
      </c>
      <c r="D94" s="51">
        <v>0</v>
      </c>
      <c r="E94" s="51">
        <v>1</v>
      </c>
      <c r="F94" s="51">
        <v>0</v>
      </c>
      <c r="G94" s="51">
        <v>3</v>
      </c>
      <c r="H94" s="51">
        <v>1</v>
      </c>
      <c r="I94" s="51">
        <v>28</v>
      </c>
      <c r="J94" s="51">
        <v>6</v>
      </c>
      <c r="K94" s="51">
        <v>0</v>
      </c>
      <c r="L94" s="51">
        <v>0</v>
      </c>
      <c r="M94" s="27">
        <f t="shared" si="4"/>
        <v>53</v>
      </c>
      <c r="N94" s="112"/>
      <c r="O94" s="26"/>
    </row>
    <row r="95" spans="1:15" ht="15.75">
      <c r="A95" s="45">
        <v>7</v>
      </c>
      <c r="B95" s="47" t="s">
        <v>8</v>
      </c>
      <c r="C95" s="52">
        <v>7</v>
      </c>
      <c r="D95" s="51">
        <v>10</v>
      </c>
      <c r="E95" s="51">
        <v>1</v>
      </c>
      <c r="F95" s="51">
        <v>3</v>
      </c>
      <c r="G95" s="51">
        <v>3</v>
      </c>
      <c r="H95" s="51">
        <v>0</v>
      </c>
      <c r="I95" s="51">
        <v>13</v>
      </c>
      <c r="J95" s="51">
        <v>9</v>
      </c>
      <c r="K95" s="51">
        <v>0</v>
      </c>
      <c r="L95" s="51">
        <v>0</v>
      </c>
      <c r="M95" s="27">
        <f t="shared" si="4"/>
        <v>46</v>
      </c>
      <c r="N95" s="112"/>
      <c r="O95" s="26"/>
    </row>
    <row r="96" spans="1:15" ht="15.75">
      <c r="A96" s="45">
        <v>8</v>
      </c>
      <c r="B96" s="47" t="s">
        <v>9</v>
      </c>
      <c r="C96" s="52">
        <v>10</v>
      </c>
      <c r="D96" s="51">
        <v>4</v>
      </c>
      <c r="E96" s="51">
        <v>0</v>
      </c>
      <c r="F96" s="51">
        <v>0</v>
      </c>
      <c r="G96" s="51">
        <v>1</v>
      </c>
      <c r="H96" s="51">
        <v>3</v>
      </c>
      <c r="I96" s="51">
        <v>6</v>
      </c>
      <c r="J96" s="51">
        <v>2</v>
      </c>
      <c r="K96" s="51">
        <v>0</v>
      </c>
      <c r="L96" s="51">
        <v>0</v>
      </c>
      <c r="M96" s="27">
        <f t="shared" si="4"/>
        <v>26</v>
      </c>
      <c r="N96" s="113"/>
      <c r="O96" s="26"/>
    </row>
    <row r="97" spans="1:15" ht="15.75">
      <c r="A97" s="45">
        <v>9</v>
      </c>
      <c r="B97" s="47" t="s">
        <v>10</v>
      </c>
      <c r="C97" s="52">
        <v>2</v>
      </c>
      <c r="D97" s="51">
        <v>6</v>
      </c>
      <c r="E97" s="51">
        <v>4</v>
      </c>
      <c r="F97" s="51">
        <v>0</v>
      </c>
      <c r="G97" s="51">
        <v>1</v>
      </c>
      <c r="H97" s="51">
        <v>0</v>
      </c>
      <c r="I97" s="51">
        <v>16</v>
      </c>
      <c r="J97" s="51">
        <v>5</v>
      </c>
      <c r="K97" s="51">
        <v>0</v>
      </c>
      <c r="L97" s="51">
        <v>0</v>
      </c>
      <c r="M97" s="27">
        <f t="shared" si="4"/>
        <v>34</v>
      </c>
      <c r="N97" s="112"/>
      <c r="O97" s="26"/>
    </row>
    <row r="98" spans="1:15" ht="15.75">
      <c r="A98" s="45">
        <v>10</v>
      </c>
      <c r="B98" s="47" t="s">
        <v>11</v>
      </c>
      <c r="C98" s="52">
        <v>3</v>
      </c>
      <c r="D98" s="51">
        <v>6</v>
      </c>
      <c r="E98" s="51">
        <v>2</v>
      </c>
      <c r="F98" s="51">
        <v>0</v>
      </c>
      <c r="G98" s="51">
        <v>2</v>
      </c>
      <c r="H98" s="51">
        <v>0</v>
      </c>
      <c r="I98" s="51">
        <v>11</v>
      </c>
      <c r="J98" s="51">
        <v>3</v>
      </c>
      <c r="K98" s="51">
        <v>0</v>
      </c>
      <c r="L98" s="51">
        <v>0</v>
      </c>
      <c r="M98" s="27">
        <f t="shared" si="4"/>
        <v>27</v>
      </c>
      <c r="N98" s="112"/>
      <c r="O98" s="26"/>
    </row>
    <row r="99" spans="1:15" ht="15.75">
      <c r="A99" s="45">
        <v>11</v>
      </c>
      <c r="B99" s="47" t="s">
        <v>12</v>
      </c>
      <c r="C99" s="52">
        <v>0</v>
      </c>
      <c r="D99" s="51">
        <v>3</v>
      </c>
      <c r="E99" s="51">
        <v>1</v>
      </c>
      <c r="F99" s="51">
        <v>0</v>
      </c>
      <c r="G99" s="51">
        <v>1</v>
      </c>
      <c r="H99" s="51">
        <v>0</v>
      </c>
      <c r="I99" s="51">
        <v>7</v>
      </c>
      <c r="J99" s="51">
        <v>2</v>
      </c>
      <c r="K99" s="51">
        <v>1</v>
      </c>
      <c r="L99" s="51">
        <v>0</v>
      </c>
      <c r="M99" s="27">
        <f t="shared" si="4"/>
        <v>15</v>
      </c>
      <c r="N99" s="112"/>
      <c r="O99" s="26"/>
    </row>
    <row r="100" spans="1:15" ht="15.75">
      <c r="A100" s="45">
        <v>12</v>
      </c>
      <c r="B100" s="47" t="s">
        <v>13</v>
      </c>
      <c r="C100" s="52">
        <v>13</v>
      </c>
      <c r="D100" s="51">
        <v>11</v>
      </c>
      <c r="E100" s="51">
        <v>3</v>
      </c>
      <c r="F100" s="51">
        <v>2</v>
      </c>
      <c r="G100" s="51">
        <v>2</v>
      </c>
      <c r="H100" s="51">
        <v>0</v>
      </c>
      <c r="I100" s="51">
        <v>10</v>
      </c>
      <c r="J100" s="51">
        <v>10</v>
      </c>
      <c r="K100" s="51">
        <v>0</v>
      </c>
      <c r="L100" s="51">
        <v>0</v>
      </c>
      <c r="M100" s="27">
        <f t="shared" si="4"/>
        <v>51</v>
      </c>
      <c r="N100" s="112"/>
      <c r="O100" s="26"/>
    </row>
    <row r="101" spans="1:15" ht="15.75">
      <c r="A101" s="45">
        <v>13</v>
      </c>
      <c r="B101" s="47" t="s">
        <v>14</v>
      </c>
      <c r="C101" s="52">
        <v>7</v>
      </c>
      <c r="D101" s="51">
        <v>10</v>
      </c>
      <c r="E101" s="51">
        <v>3</v>
      </c>
      <c r="F101" s="51">
        <v>5</v>
      </c>
      <c r="G101" s="51">
        <v>1</v>
      </c>
      <c r="H101" s="51">
        <v>0</v>
      </c>
      <c r="I101" s="51">
        <v>45</v>
      </c>
      <c r="J101" s="51">
        <v>1</v>
      </c>
      <c r="K101" s="51">
        <v>1</v>
      </c>
      <c r="L101" s="51">
        <v>0</v>
      </c>
      <c r="M101" s="27">
        <f t="shared" si="4"/>
        <v>73</v>
      </c>
      <c r="N101" s="112"/>
      <c r="O101" s="26"/>
    </row>
    <row r="102" spans="1:15" ht="15.75">
      <c r="A102" s="45">
        <v>14</v>
      </c>
      <c r="B102" s="47" t="s">
        <v>15</v>
      </c>
      <c r="C102" s="52">
        <v>24</v>
      </c>
      <c r="D102" s="51">
        <v>0</v>
      </c>
      <c r="E102" s="51">
        <v>2</v>
      </c>
      <c r="F102" s="51">
        <v>7</v>
      </c>
      <c r="G102" s="51">
        <v>4</v>
      </c>
      <c r="H102" s="51">
        <v>1</v>
      </c>
      <c r="I102" s="51">
        <v>19</v>
      </c>
      <c r="J102" s="51">
        <v>5</v>
      </c>
      <c r="K102" s="51">
        <v>0</v>
      </c>
      <c r="L102" s="51">
        <v>0</v>
      </c>
      <c r="M102" s="27">
        <f t="shared" si="4"/>
        <v>62</v>
      </c>
      <c r="N102" s="113"/>
      <c r="O102" s="26"/>
    </row>
    <row r="103" spans="1:15" ht="15.75">
      <c r="A103" s="45">
        <v>15</v>
      </c>
      <c r="B103" s="47" t="s">
        <v>16</v>
      </c>
      <c r="C103" s="52">
        <v>13</v>
      </c>
      <c r="D103" s="51">
        <v>2</v>
      </c>
      <c r="E103" s="51">
        <v>0</v>
      </c>
      <c r="F103" s="51">
        <v>0</v>
      </c>
      <c r="G103" s="51">
        <v>0</v>
      </c>
      <c r="H103" s="51">
        <v>0</v>
      </c>
      <c r="I103" s="51">
        <v>7</v>
      </c>
      <c r="J103" s="51">
        <v>1</v>
      </c>
      <c r="K103" s="51">
        <v>0</v>
      </c>
      <c r="L103" s="51">
        <v>0</v>
      </c>
      <c r="M103" s="27">
        <f t="shared" si="4"/>
        <v>23</v>
      </c>
      <c r="N103" s="113"/>
      <c r="O103" s="26"/>
    </row>
    <row r="104" spans="1:15" ht="15.75">
      <c r="A104" s="45">
        <v>16</v>
      </c>
      <c r="B104" s="47" t="s">
        <v>17</v>
      </c>
      <c r="C104" s="52">
        <v>6</v>
      </c>
      <c r="D104" s="51">
        <v>3</v>
      </c>
      <c r="E104" s="51">
        <v>1</v>
      </c>
      <c r="F104" s="51">
        <v>0</v>
      </c>
      <c r="G104" s="51">
        <v>0</v>
      </c>
      <c r="H104" s="51">
        <v>0</v>
      </c>
      <c r="I104" s="51">
        <v>2</v>
      </c>
      <c r="J104" s="51">
        <v>0</v>
      </c>
      <c r="K104" s="51">
        <v>0</v>
      </c>
      <c r="L104" s="51">
        <v>0</v>
      </c>
      <c r="M104" s="27">
        <f t="shared" si="4"/>
        <v>12</v>
      </c>
      <c r="N104" s="114"/>
      <c r="O104" s="26"/>
    </row>
    <row r="105" spans="1:15" ht="15.75">
      <c r="A105" s="45">
        <v>17</v>
      </c>
      <c r="B105" s="47" t="s">
        <v>18</v>
      </c>
      <c r="C105" s="52">
        <v>15</v>
      </c>
      <c r="D105" s="51">
        <v>6</v>
      </c>
      <c r="E105" s="51">
        <v>1</v>
      </c>
      <c r="F105" s="51">
        <v>0</v>
      </c>
      <c r="G105" s="51">
        <v>1</v>
      </c>
      <c r="H105" s="51">
        <v>1</v>
      </c>
      <c r="I105" s="51">
        <v>8</v>
      </c>
      <c r="J105" s="51">
        <v>3</v>
      </c>
      <c r="K105" s="51">
        <v>0</v>
      </c>
      <c r="L105" s="51">
        <v>0</v>
      </c>
      <c r="M105" s="27">
        <f t="shared" si="4"/>
        <v>35</v>
      </c>
      <c r="N105" s="112"/>
      <c r="O105" s="26"/>
    </row>
    <row r="106" spans="1:15" ht="15.75">
      <c r="A106" s="45">
        <v>18</v>
      </c>
      <c r="B106" s="47" t="s">
        <v>19</v>
      </c>
      <c r="C106" s="52">
        <v>0</v>
      </c>
      <c r="D106" s="51">
        <v>0</v>
      </c>
      <c r="E106" s="51">
        <v>0</v>
      </c>
      <c r="F106" s="51">
        <v>0</v>
      </c>
      <c r="G106" s="51">
        <v>1</v>
      </c>
      <c r="H106" s="51">
        <v>0</v>
      </c>
      <c r="I106" s="51">
        <v>1</v>
      </c>
      <c r="J106" s="51">
        <v>1</v>
      </c>
      <c r="K106" s="51">
        <v>0</v>
      </c>
      <c r="L106" s="51">
        <v>0</v>
      </c>
      <c r="M106" s="27">
        <f t="shared" si="4"/>
        <v>3</v>
      </c>
      <c r="N106" s="112"/>
      <c r="O106" s="26"/>
    </row>
    <row r="107" spans="1:15" ht="15.75">
      <c r="A107" s="45">
        <v>19</v>
      </c>
      <c r="B107" s="47" t="s">
        <v>20</v>
      </c>
      <c r="C107" s="52">
        <v>14</v>
      </c>
      <c r="D107" s="51">
        <v>5</v>
      </c>
      <c r="E107" s="51">
        <v>4</v>
      </c>
      <c r="F107" s="51">
        <v>1</v>
      </c>
      <c r="G107" s="51">
        <v>2</v>
      </c>
      <c r="H107" s="51">
        <v>0</v>
      </c>
      <c r="I107" s="51">
        <v>14</v>
      </c>
      <c r="J107" s="51">
        <v>3</v>
      </c>
      <c r="K107" s="51">
        <v>0</v>
      </c>
      <c r="L107" s="51">
        <v>0</v>
      </c>
      <c r="M107" s="27">
        <f t="shared" si="4"/>
        <v>43</v>
      </c>
      <c r="N107" s="113"/>
      <c r="O107" s="26"/>
    </row>
    <row r="108" spans="1:15" ht="15.75">
      <c r="A108" s="45">
        <v>20</v>
      </c>
      <c r="B108" s="47" t="s">
        <v>21</v>
      </c>
      <c r="C108" s="52">
        <v>6</v>
      </c>
      <c r="D108" s="51">
        <v>2</v>
      </c>
      <c r="E108" s="51">
        <v>4</v>
      </c>
      <c r="F108" s="51">
        <v>0</v>
      </c>
      <c r="G108" s="51">
        <v>0</v>
      </c>
      <c r="H108" s="51">
        <v>0</v>
      </c>
      <c r="I108" s="51">
        <v>9</v>
      </c>
      <c r="J108" s="51">
        <v>2</v>
      </c>
      <c r="K108" s="51">
        <v>0</v>
      </c>
      <c r="L108" s="51">
        <v>0</v>
      </c>
      <c r="M108" s="27">
        <f t="shared" si="4"/>
        <v>23</v>
      </c>
      <c r="N108" s="112"/>
      <c r="O108" s="26"/>
    </row>
    <row r="109" spans="1:15" ht="15.75">
      <c r="A109" s="45">
        <v>21</v>
      </c>
      <c r="B109" s="47" t="s">
        <v>22</v>
      </c>
      <c r="C109" s="52">
        <v>6</v>
      </c>
      <c r="D109" s="51">
        <v>0</v>
      </c>
      <c r="E109" s="51">
        <v>1</v>
      </c>
      <c r="F109" s="51">
        <v>0</v>
      </c>
      <c r="G109" s="51">
        <v>3</v>
      </c>
      <c r="H109" s="51">
        <v>3</v>
      </c>
      <c r="I109" s="51">
        <v>4</v>
      </c>
      <c r="J109" s="51">
        <v>3</v>
      </c>
      <c r="K109" s="51">
        <v>0</v>
      </c>
      <c r="L109" s="51">
        <v>0</v>
      </c>
      <c r="M109" s="27">
        <f t="shared" si="4"/>
        <v>20</v>
      </c>
      <c r="N109" s="112"/>
      <c r="O109" s="26"/>
    </row>
    <row r="110" spans="1:15" ht="15.75">
      <c r="A110" s="45">
        <v>22</v>
      </c>
      <c r="B110" s="47" t="s">
        <v>23</v>
      </c>
      <c r="C110" s="52">
        <v>6</v>
      </c>
      <c r="D110" s="51">
        <v>2</v>
      </c>
      <c r="E110" s="51">
        <v>2</v>
      </c>
      <c r="F110" s="51">
        <v>0</v>
      </c>
      <c r="G110" s="51">
        <v>3</v>
      </c>
      <c r="H110" s="51">
        <v>0</v>
      </c>
      <c r="I110" s="51">
        <v>4</v>
      </c>
      <c r="J110" s="51">
        <v>3</v>
      </c>
      <c r="K110" s="51">
        <v>0</v>
      </c>
      <c r="L110" s="51">
        <v>0</v>
      </c>
      <c r="M110" s="27">
        <f t="shared" si="4"/>
        <v>20</v>
      </c>
      <c r="N110" s="112"/>
      <c r="O110" s="26"/>
    </row>
    <row r="111" spans="1:15" ht="15.75">
      <c r="A111" s="123">
        <v>23</v>
      </c>
      <c r="B111" s="47" t="s">
        <v>24</v>
      </c>
      <c r="C111" s="52">
        <v>3</v>
      </c>
      <c r="D111" s="51">
        <v>0</v>
      </c>
      <c r="E111" s="51">
        <v>2</v>
      </c>
      <c r="F111" s="51">
        <v>0</v>
      </c>
      <c r="G111" s="51">
        <v>1</v>
      </c>
      <c r="H111" s="51">
        <v>0</v>
      </c>
      <c r="I111" s="51">
        <v>2</v>
      </c>
      <c r="J111" s="51">
        <v>1</v>
      </c>
      <c r="K111" s="51">
        <v>0</v>
      </c>
      <c r="L111" s="51">
        <v>0</v>
      </c>
      <c r="M111" s="27">
        <f t="shared" si="4"/>
        <v>9</v>
      </c>
      <c r="N111" s="112"/>
      <c r="O111" s="26"/>
    </row>
    <row r="112" spans="1:15" ht="15.75">
      <c r="A112" s="45">
        <v>24</v>
      </c>
      <c r="B112" s="47" t="s">
        <v>25</v>
      </c>
      <c r="C112" s="52">
        <v>4</v>
      </c>
      <c r="D112" s="51">
        <v>1</v>
      </c>
      <c r="E112" s="51">
        <v>0</v>
      </c>
      <c r="F112" s="51">
        <v>1</v>
      </c>
      <c r="G112" s="51">
        <v>2</v>
      </c>
      <c r="H112" s="51">
        <v>0</v>
      </c>
      <c r="I112" s="51">
        <v>1</v>
      </c>
      <c r="J112" s="51">
        <v>2</v>
      </c>
      <c r="K112" s="51">
        <v>0</v>
      </c>
      <c r="L112" s="51">
        <v>0</v>
      </c>
      <c r="M112" s="27">
        <f t="shared" si="4"/>
        <v>11</v>
      </c>
      <c r="N112" s="112"/>
      <c r="O112" s="26"/>
    </row>
    <row r="113" spans="1:15" ht="15.75">
      <c r="A113" s="45">
        <v>25</v>
      </c>
      <c r="B113" s="47" t="s">
        <v>26</v>
      </c>
      <c r="C113" s="52">
        <v>6</v>
      </c>
      <c r="D113" s="51">
        <v>12</v>
      </c>
      <c r="E113" s="51">
        <v>5</v>
      </c>
      <c r="F113" s="51">
        <v>7</v>
      </c>
      <c r="G113" s="51">
        <v>6</v>
      </c>
      <c r="H113" s="51">
        <v>0</v>
      </c>
      <c r="I113" s="51">
        <v>8</v>
      </c>
      <c r="J113" s="51">
        <v>3</v>
      </c>
      <c r="K113" s="51">
        <v>0</v>
      </c>
      <c r="L113" s="51">
        <v>0</v>
      </c>
      <c r="M113" s="27">
        <f t="shared" si="4"/>
        <v>47</v>
      </c>
      <c r="N113" s="112"/>
      <c r="O113" s="26"/>
    </row>
    <row r="114" spans="1:15" ht="15.75">
      <c r="A114" s="46">
        <v>26</v>
      </c>
      <c r="B114" s="48" t="s">
        <v>53</v>
      </c>
      <c r="C114" s="53">
        <v>1</v>
      </c>
      <c r="D114" s="106">
        <v>3</v>
      </c>
      <c r="E114" s="106">
        <v>0</v>
      </c>
      <c r="F114" s="106">
        <v>0</v>
      </c>
      <c r="G114" s="106">
        <v>1</v>
      </c>
      <c r="H114" s="106">
        <v>2</v>
      </c>
      <c r="I114" s="106">
        <v>6</v>
      </c>
      <c r="J114" s="106">
        <v>0</v>
      </c>
      <c r="K114" s="106">
        <v>3</v>
      </c>
      <c r="L114" s="106">
        <v>0</v>
      </c>
      <c r="M114" s="27">
        <f t="shared" si="4"/>
        <v>16</v>
      </c>
      <c r="N114" s="26"/>
      <c r="O114" s="26"/>
    </row>
    <row r="115" spans="1:13" ht="18.75" customHeight="1" thickBot="1">
      <c r="A115" s="124">
        <v>27</v>
      </c>
      <c r="B115" s="50" t="s">
        <v>52</v>
      </c>
      <c r="C115" s="53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57">
        <f t="shared" si="4"/>
        <v>0</v>
      </c>
    </row>
    <row r="116" spans="1:13" ht="13.5" thickBot="1">
      <c r="A116" s="996" t="s">
        <v>55</v>
      </c>
      <c r="B116" s="997"/>
      <c r="C116" s="61">
        <f aca="true" t="shared" si="5" ref="C116:M116">SUM(C89:C115)</f>
        <v>216</v>
      </c>
      <c r="D116" s="61">
        <f t="shared" si="5"/>
        <v>124</v>
      </c>
      <c r="E116" s="61">
        <f t="shared" si="5"/>
        <v>54</v>
      </c>
      <c r="F116" s="61">
        <f t="shared" si="5"/>
        <v>38</v>
      </c>
      <c r="G116" s="61">
        <f t="shared" si="5"/>
        <v>58</v>
      </c>
      <c r="H116" s="61">
        <f t="shared" si="5"/>
        <v>17</v>
      </c>
      <c r="I116" s="61">
        <f t="shared" si="5"/>
        <v>328</v>
      </c>
      <c r="J116" s="61">
        <f t="shared" si="5"/>
        <v>97</v>
      </c>
      <c r="K116" s="61">
        <f t="shared" si="5"/>
        <v>6</v>
      </c>
      <c r="L116" s="61">
        <f t="shared" si="5"/>
        <v>0</v>
      </c>
      <c r="M116" s="61">
        <f t="shared" si="5"/>
        <v>938</v>
      </c>
    </row>
    <row r="117" ht="16.5" thickBot="1">
      <c r="M117" s="103">
        <f>SUM(C116:L116)</f>
        <v>938</v>
      </c>
    </row>
    <row r="118" ht="19.5">
      <c r="M118" s="11"/>
    </row>
    <row r="119" spans="1:13" ht="30" customHeight="1">
      <c r="A119" s="963" t="s">
        <v>57</v>
      </c>
      <c r="B119" s="963"/>
      <c r="C119" s="963"/>
      <c r="D119" s="963"/>
      <c r="E119" s="963"/>
      <c r="F119" s="963"/>
      <c r="G119" s="963"/>
      <c r="H119" s="963"/>
      <c r="I119" s="963"/>
      <c r="J119" s="963"/>
      <c r="K119" s="963"/>
      <c r="L119" s="963"/>
      <c r="M119" s="963"/>
    </row>
    <row r="120" spans="1:13" ht="17.25" customHeight="1" thickBot="1">
      <c r="A120" s="966" t="s">
        <v>44</v>
      </c>
      <c r="B120" s="966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thickBot="1">
      <c r="A121" s="7" t="s">
        <v>43</v>
      </c>
      <c r="B121" s="8"/>
      <c r="C121" s="10"/>
      <c r="D121" s="2"/>
      <c r="E121" s="2"/>
      <c r="F121" s="3"/>
      <c r="G121" s="1"/>
      <c r="H121" s="1"/>
      <c r="I121" s="1"/>
      <c r="J121" s="2"/>
      <c r="K121" s="2"/>
      <c r="L121" s="3"/>
      <c r="M121" s="3"/>
    </row>
    <row r="122" spans="1:13" ht="15.75" thickBot="1">
      <c r="A122" s="967" t="s">
        <v>40</v>
      </c>
      <c r="B122" s="968"/>
      <c r="C122" s="1014" t="s">
        <v>48</v>
      </c>
      <c r="D122" s="1014"/>
      <c r="E122" s="2"/>
      <c r="F122" s="3"/>
      <c r="G122" s="1"/>
      <c r="H122" s="1"/>
      <c r="I122" s="1"/>
      <c r="J122" s="2"/>
      <c r="K122" s="2"/>
      <c r="L122" s="3"/>
      <c r="M122" s="3"/>
    </row>
    <row r="123" spans="1:13" ht="12.75" customHeight="1">
      <c r="A123" s="904" t="s">
        <v>0</v>
      </c>
      <c r="B123" s="904" t="s">
        <v>1</v>
      </c>
      <c r="C123" s="904" t="s">
        <v>27</v>
      </c>
      <c r="D123" s="904" t="s">
        <v>29</v>
      </c>
      <c r="E123" s="909" t="s">
        <v>28</v>
      </c>
      <c r="F123" s="911"/>
      <c r="G123" s="909" t="s">
        <v>35</v>
      </c>
      <c r="H123" s="910"/>
      <c r="I123" s="911"/>
      <c r="J123" s="904" t="s">
        <v>36</v>
      </c>
      <c r="K123" s="904" t="s">
        <v>37</v>
      </c>
      <c r="L123" s="904" t="s">
        <v>38</v>
      </c>
      <c r="M123" s="904" t="s">
        <v>39</v>
      </c>
    </row>
    <row r="124" spans="1:13" ht="13.5" thickBot="1">
      <c r="A124" s="905"/>
      <c r="B124" s="905"/>
      <c r="C124" s="905"/>
      <c r="D124" s="905"/>
      <c r="E124" s="912"/>
      <c r="F124" s="914"/>
      <c r="G124" s="912"/>
      <c r="H124" s="913"/>
      <c r="I124" s="914"/>
      <c r="J124" s="905"/>
      <c r="K124" s="905"/>
      <c r="L124" s="905"/>
      <c r="M124" s="905"/>
    </row>
    <row r="125" spans="1:13" ht="12.75">
      <c r="A125" s="905"/>
      <c r="B125" s="905"/>
      <c r="C125" s="905"/>
      <c r="D125" s="905"/>
      <c r="E125" s="904" t="s">
        <v>30</v>
      </c>
      <c r="F125" s="904" t="s">
        <v>31</v>
      </c>
      <c r="G125" s="970" t="s">
        <v>32</v>
      </c>
      <c r="H125" s="970" t="s">
        <v>33</v>
      </c>
      <c r="I125" s="970" t="s">
        <v>34</v>
      </c>
      <c r="J125" s="905"/>
      <c r="K125" s="905"/>
      <c r="L125" s="905"/>
      <c r="M125" s="905"/>
    </row>
    <row r="126" spans="1:13" ht="12.75">
      <c r="A126" s="905"/>
      <c r="B126" s="905"/>
      <c r="C126" s="905"/>
      <c r="D126" s="905"/>
      <c r="E126" s="905"/>
      <c r="F126" s="905"/>
      <c r="G126" s="971"/>
      <c r="H126" s="971"/>
      <c r="I126" s="971"/>
      <c r="J126" s="905"/>
      <c r="K126" s="905"/>
      <c r="L126" s="905"/>
      <c r="M126" s="905"/>
    </row>
    <row r="127" spans="1:13" ht="13.5" thickBot="1">
      <c r="A127" s="906"/>
      <c r="B127" s="906"/>
      <c r="C127" s="906"/>
      <c r="D127" s="906"/>
      <c r="E127" s="906"/>
      <c r="F127" s="906"/>
      <c r="G127" s="972"/>
      <c r="H127" s="972"/>
      <c r="I127" s="972"/>
      <c r="J127" s="906"/>
      <c r="K127" s="906"/>
      <c r="L127" s="906"/>
      <c r="M127" s="906"/>
    </row>
    <row r="128" spans="1:13" ht="15.75">
      <c r="A128" s="45">
        <v>1</v>
      </c>
      <c r="B128" s="83" t="s">
        <v>2</v>
      </c>
      <c r="C128" s="29"/>
      <c r="D128" s="30"/>
      <c r="E128" s="30"/>
      <c r="F128" s="30"/>
      <c r="G128" s="30"/>
      <c r="H128" s="30"/>
      <c r="I128" s="30"/>
      <c r="J128" s="30"/>
      <c r="K128" s="30"/>
      <c r="L128" s="30"/>
      <c r="M128" s="27">
        <f aca="true" t="shared" si="6" ref="M128:M154">SUM(C128:L128)</f>
        <v>0</v>
      </c>
    </row>
    <row r="129" spans="1:13" ht="15.75">
      <c r="A129" s="45">
        <v>2</v>
      </c>
      <c r="B129" s="83" t="s">
        <v>3</v>
      </c>
      <c r="C129" s="29"/>
      <c r="D129" s="30"/>
      <c r="E129" s="30"/>
      <c r="F129" s="30"/>
      <c r="G129" s="30"/>
      <c r="H129" s="30"/>
      <c r="I129" s="30"/>
      <c r="J129" s="30"/>
      <c r="K129" s="30"/>
      <c r="L129" s="30"/>
      <c r="M129" s="27">
        <f t="shared" si="6"/>
        <v>0</v>
      </c>
    </row>
    <row r="130" spans="1:13" ht="15.75">
      <c r="A130" s="45">
        <v>3</v>
      </c>
      <c r="B130" s="83" t="s">
        <v>4</v>
      </c>
      <c r="C130" s="29"/>
      <c r="D130" s="30"/>
      <c r="E130" s="30"/>
      <c r="F130" s="30"/>
      <c r="G130" s="30"/>
      <c r="H130" s="30"/>
      <c r="I130" s="30"/>
      <c r="J130" s="30"/>
      <c r="K130" s="30"/>
      <c r="L130" s="30"/>
      <c r="M130" s="27">
        <f t="shared" si="6"/>
        <v>0</v>
      </c>
    </row>
    <row r="131" spans="1:13" ht="15.75">
      <c r="A131" s="45">
        <v>4</v>
      </c>
      <c r="B131" s="83" t="s">
        <v>5</v>
      </c>
      <c r="C131" s="29"/>
      <c r="D131" s="30"/>
      <c r="E131" s="30"/>
      <c r="F131" s="30"/>
      <c r="G131" s="30"/>
      <c r="H131" s="30"/>
      <c r="I131" s="30"/>
      <c r="J131" s="30"/>
      <c r="K131" s="30"/>
      <c r="L131" s="30"/>
      <c r="M131" s="27">
        <f t="shared" si="6"/>
        <v>0</v>
      </c>
    </row>
    <row r="132" spans="1:13" ht="15.75">
      <c r="A132" s="45">
        <v>5</v>
      </c>
      <c r="B132" s="83" t="s">
        <v>6</v>
      </c>
      <c r="C132" s="29"/>
      <c r="D132" s="30"/>
      <c r="E132" s="30"/>
      <c r="F132" s="30"/>
      <c r="G132" s="30"/>
      <c r="H132" s="30"/>
      <c r="I132" s="30"/>
      <c r="J132" s="30"/>
      <c r="K132" s="30"/>
      <c r="L132" s="30"/>
      <c r="M132" s="27">
        <f t="shared" si="6"/>
        <v>0</v>
      </c>
    </row>
    <row r="133" spans="1:13" ht="15.75">
      <c r="A133" s="45">
        <v>6</v>
      </c>
      <c r="B133" s="83" t="s">
        <v>7</v>
      </c>
      <c r="C133" s="29"/>
      <c r="D133" s="30"/>
      <c r="E133" s="30"/>
      <c r="F133" s="30"/>
      <c r="G133" s="30"/>
      <c r="H133" s="30"/>
      <c r="I133" s="30"/>
      <c r="J133" s="30"/>
      <c r="K133" s="30"/>
      <c r="L133" s="30"/>
      <c r="M133" s="27">
        <f t="shared" si="6"/>
        <v>0</v>
      </c>
    </row>
    <row r="134" spans="1:13" ht="15.75">
      <c r="A134" s="45">
        <v>7</v>
      </c>
      <c r="B134" s="83" t="s">
        <v>8</v>
      </c>
      <c r="C134" s="29"/>
      <c r="D134" s="30"/>
      <c r="E134" s="30"/>
      <c r="F134" s="30"/>
      <c r="G134" s="30"/>
      <c r="H134" s="30"/>
      <c r="I134" s="30"/>
      <c r="J134" s="30"/>
      <c r="K134" s="30"/>
      <c r="L134" s="30"/>
      <c r="M134" s="27">
        <f t="shared" si="6"/>
        <v>0</v>
      </c>
    </row>
    <row r="135" spans="1:13" ht="15.75">
      <c r="A135" s="45">
        <v>8</v>
      </c>
      <c r="B135" s="83" t="s">
        <v>9</v>
      </c>
      <c r="C135" s="29"/>
      <c r="D135" s="30"/>
      <c r="E135" s="30"/>
      <c r="F135" s="30"/>
      <c r="G135" s="30"/>
      <c r="H135" s="30"/>
      <c r="I135" s="30"/>
      <c r="J135" s="30"/>
      <c r="K135" s="30"/>
      <c r="L135" s="30"/>
      <c r="M135" s="27">
        <f t="shared" si="6"/>
        <v>0</v>
      </c>
    </row>
    <row r="136" spans="1:13" ht="15.75">
      <c r="A136" s="45">
        <v>9</v>
      </c>
      <c r="B136" s="83" t="s">
        <v>10</v>
      </c>
      <c r="C136" s="29"/>
      <c r="D136" s="30"/>
      <c r="E136" s="30"/>
      <c r="F136" s="30"/>
      <c r="G136" s="30"/>
      <c r="H136" s="30"/>
      <c r="I136" s="30"/>
      <c r="J136" s="30"/>
      <c r="K136" s="30"/>
      <c r="L136" s="30"/>
      <c r="M136" s="27">
        <f t="shared" si="6"/>
        <v>0</v>
      </c>
    </row>
    <row r="137" spans="1:13" ht="15.75">
      <c r="A137" s="45">
        <v>10</v>
      </c>
      <c r="B137" s="83" t="s">
        <v>11</v>
      </c>
      <c r="C137" s="29"/>
      <c r="D137" s="30"/>
      <c r="E137" s="30"/>
      <c r="F137" s="30"/>
      <c r="G137" s="30"/>
      <c r="H137" s="30"/>
      <c r="I137" s="30"/>
      <c r="J137" s="30"/>
      <c r="K137" s="30"/>
      <c r="L137" s="30"/>
      <c r="M137" s="27">
        <f t="shared" si="6"/>
        <v>0</v>
      </c>
    </row>
    <row r="138" spans="1:13" ht="15.75">
      <c r="A138" s="45">
        <v>11</v>
      </c>
      <c r="B138" s="83" t="s">
        <v>12</v>
      </c>
      <c r="C138" s="29"/>
      <c r="D138" s="30"/>
      <c r="E138" s="30"/>
      <c r="F138" s="30"/>
      <c r="G138" s="30"/>
      <c r="H138" s="30"/>
      <c r="I138" s="30"/>
      <c r="J138" s="30"/>
      <c r="K138" s="30"/>
      <c r="L138" s="30"/>
      <c r="M138" s="27">
        <f t="shared" si="6"/>
        <v>0</v>
      </c>
    </row>
    <row r="139" spans="1:13" ht="15.75">
      <c r="A139" s="45">
        <v>12</v>
      </c>
      <c r="B139" s="83" t="s">
        <v>13</v>
      </c>
      <c r="C139" s="29"/>
      <c r="D139" s="30"/>
      <c r="E139" s="30"/>
      <c r="F139" s="30"/>
      <c r="G139" s="30"/>
      <c r="H139" s="30"/>
      <c r="I139" s="30"/>
      <c r="J139" s="30"/>
      <c r="K139" s="30"/>
      <c r="L139" s="30"/>
      <c r="M139" s="27">
        <f t="shared" si="6"/>
        <v>0</v>
      </c>
    </row>
    <row r="140" spans="1:13" ht="15.75">
      <c r="A140" s="45">
        <v>13</v>
      </c>
      <c r="B140" s="83" t="s">
        <v>14</v>
      </c>
      <c r="C140" s="29"/>
      <c r="D140" s="30"/>
      <c r="E140" s="30"/>
      <c r="F140" s="30"/>
      <c r="G140" s="30"/>
      <c r="H140" s="30"/>
      <c r="I140" s="30"/>
      <c r="J140" s="30"/>
      <c r="K140" s="30"/>
      <c r="L140" s="30"/>
      <c r="M140" s="27">
        <f t="shared" si="6"/>
        <v>0</v>
      </c>
    </row>
    <row r="141" spans="1:13" ht="15.75">
      <c r="A141" s="45">
        <v>14</v>
      </c>
      <c r="B141" s="83" t="s">
        <v>15</v>
      </c>
      <c r="C141" s="29"/>
      <c r="D141" s="30"/>
      <c r="E141" s="30"/>
      <c r="F141" s="30"/>
      <c r="G141" s="30"/>
      <c r="H141" s="30"/>
      <c r="I141" s="30"/>
      <c r="J141" s="30"/>
      <c r="K141" s="30"/>
      <c r="L141" s="30"/>
      <c r="M141" s="27">
        <f t="shared" si="6"/>
        <v>0</v>
      </c>
    </row>
    <row r="142" spans="1:13" ht="15.75">
      <c r="A142" s="45">
        <v>15</v>
      </c>
      <c r="B142" s="83" t="s">
        <v>16</v>
      </c>
      <c r="C142" s="29"/>
      <c r="D142" s="30"/>
      <c r="E142" s="30"/>
      <c r="F142" s="30"/>
      <c r="G142" s="30"/>
      <c r="H142" s="30"/>
      <c r="I142" s="30"/>
      <c r="J142" s="30"/>
      <c r="K142" s="30"/>
      <c r="L142" s="30"/>
      <c r="M142" s="27">
        <f t="shared" si="6"/>
        <v>0</v>
      </c>
    </row>
    <row r="143" spans="1:13" ht="15.75">
      <c r="A143" s="45">
        <v>16</v>
      </c>
      <c r="B143" s="83" t="s">
        <v>17</v>
      </c>
      <c r="C143" s="29"/>
      <c r="D143" s="30"/>
      <c r="E143" s="30"/>
      <c r="F143" s="30"/>
      <c r="G143" s="30"/>
      <c r="H143" s="30"/>
      <c r="I143" s="30"/>
      <c r="J143" s="30"/>
      <c r="K143" s="30"/>
      <c r="L143" s="30"/>
      <c r="M143" s="27">
        <f t="shared" si="6"/>
        <v>0</v>
      </c>
    </row>
    <row r="144" spans="1:13" ht="15.75">
      <c r="A144" s="45">
        <v>17</v>
      </c>
      <c r="B144" s="83" t="s">
        <v>18</v>
      </c>
      <c r="C144" s="29"/>
      <c r="D144" s="30"/>
      <c r="E144" s="30"/>
      <c r="F144" s="30"/>
      <c r="G144" s="30"/>
      <c r="H144" s="30"/>
      <c r="I144" s="30"/>
      <c r="J144" s="30"/>
      <c r="K144" s="30"/>
      <c r="L144" s="30"/>
      <c r="M144" s="27">
        <f t="shared" si="6"/>
        <v>0</v>
      </c>
    </row>
    <row r="145" spans="1:13" ht="15.75">
      <c r="A145" s="45">
        <v>18</v>
      </c>
      <c r="B145" s="83" t="s">
        <v>19</v>
      </c>
      <c r="C145" s="29"/>
      <c r="D145" s="30"/>
      <c r="E145" s="30"/>
      <c r="F145" s="30"/>
      <c r="G145" s="30"/>
      <c r="H145" s="30"/>
      <c r="I145" s="30"/>
      <c r="J145" s="30"/>
      <c r="K145" s="30"/>
      <c r="L145" s="30"/>
      <c r="M145" s="27">
        <f t="shared" si="6"/>
        <v>0</v>
      </c>
    </row>
    <row r="146" spans="1:13" ht="15.75">
      <c r="A146" s="45">
        <v>19</v>
      </c>
      <c r="B146" s="83" t="s">
        <v>20</v>
      </c>
      <c r="C146" s="29"/>
      <c r="D146" s="30"/>
      <c r="E146" s="30"/>
      <c r="F146" s="30"/>
      <c r="G146" s="30"/>
      <c r="H146" s="30"/>
      <c r="I146" s="30"/>
      <c r="J146" s="30"/>
      <c r="K146" s="30"/>
      <c r="L146" s="30"/>
      <c r="M146" s="27">
        <f t="shared" si="6"/>
        <v>0</v>
      </c>
    </row>
    <row r="147" spans="1:13" ht="15.75">
      <c r="A147" s="45">
        <v>20</v>
      </c>
      <c r="B147" s="83" t="s">
        <v>21</v>
      </c>
      <c r="C147" s="29"/>
      <c r="D147" s="30"/>
      <c r="E147" s="30"/>
      <c r="F147" s="30"/>
      <c r="G147" s="30"/>
      <c r="H147" s="30"/>
      <c r="I147" s="30"/>
      <c r="J147" s="30"/>
      <c r="K147" s="30"/>
      <c r="L147" s="30"/>
      <c r="M147" s="27">
        <f t="shared" si="6"/>
        <v>0</v>
      </c>
    </row>
    <row r="148" spans="1:13" ht="15.75">
      <c r="A148" s="45">
        <v>21</v>
      </c>
      <c r="B148" s="83" t="s">
        <v>22</v>
      </c>
      <c r="C148" s="29"/>
      <c r="D148" s="30"/>
      <c r="E148" s="30"/>
      <c r="F148" s="30"/>
      <c r="G148" s="30"/>
      <c r="H148" s="30"/>
      <c r="I148" s="30"/>
      <c r="J148" s="30"/>
      <c r="K148" s="30"/>
      <c r="L148" s="30"/>
      <c r="M148" s="27">
        <f t="shared" si="6"/>
        <v>0</v>
      </c>
    </row>
    <row r="149" spans="1:13" ht="15.75">
      <c r="A149" s="45">
        <v>22</v>
      </c>
      <c r="B149" s="83" t="s">
        <v>23</v>
      </c>
      <c r="C149" s="29"/>
      <c r="D149" s="30"/>
      <c r="E149" s="30"/>
      <c r="F149" s="30"/>
      <c r="G149" s="30"/>
      <c r="H149" s="30"/>
      <c r="I149" s="30"/>
      <c r="J149" s="30"/>
      <c r="K149" s="30"/>
      <c r="L149" s="30"/>
      <c r="M149" s="27">
        <f t="shared" si="6"/>
        <v>0</v>
      </c>
    </row>
    <row r="150" spans="1:13" ht="15.75">
      <c r="A150" s="123">
        <v>23</v>
      </c>
      <c r="B150" s="84" t="s">
        <v>24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27">
        <f t="shared" si="6"/>
        <v>0</v>
      </c>
    </row>
    <row r="151" spans="1:13" ht="15.75">
      <c r="A151" s="45">
        <v>24</v>
      </c>
      <c r="B151" s="83" t="s">
        <v>25</v>
      </c>
      <c r="C151" s="29"/>
      <c r="D151" s="30"/>
      <c r="E151" s="30"/>
      <c r="F151" s="30"/>
      <c r="G151" s="30"/>
      <c r="H151" s="30"/>
      <c r="I151" s="30"/>
      <c r="J151" s="30"/>
      <c r="K151" s="30"/>
      <c r="L151" s="30"/>
      <c r="M151" s="27">
        <f t="shared" si="6"/>
        <v>0</v>
      </c>
    </row>
    <row r="152" spans="1:13" ht="15.75">
      <c r="A152" s="45">
        <v>25</v>
      </c>
      <c r="B152" s="83" t="s">
        <v>26</v>
      </c>
      <c r="C152" s="29"/>
      <c r="D152" s="30"/>
      <c r="E152" s="30"/>
      <c r="F152" s="30"/>
      <c r="G152" s="30"/>
      <c r="H152" s="30"/>
      <c r="I152" s="30"/>
      <c r="J152" s="30"/>
      <c r="K152" s="30"/>
      <c r="L152" s="30"/>
      <c r="M152" s="27">
        <f t="shared" si="6"/>
        <v>0</v>
      </c>
    </row>
    <row r="153" spans="1:13" ht="15.75">
      <c r="A153" s="46">
        <v>26</v>
      </c>
      <c r="B153" s="80" t="s">
        <v>53</v>
      </c>
      <c r="C153" s="78"/>
      <c r="D153" s="76"/>
      <c r="E153" s="76"/>
      <c r="F153" s="76"/>
      <c r="G153" s="76"/>
      <c r="H153" s="76"/>
      <c r="I153" s="76"/>
      <c r="J153" s="76"/>
      <c r="K153" s="76"/>
      <c r="L153" s="76"/>
      <c r="M153" s="27">
        <f t="shared" si="6"/>
        <v>0</v>
      </c>
    </row>
    <row r="154" spans="1:13" ht="16.5" thickBot="1">
      <c r="A154" s="124">
        <v>27</v>
      </c>
      <c r="B154" s="85" t="s">
        <v>52</v>
      </c>
      <c r="C154" s="33"/>
      <c r="D154" s="35"/>
      <c r="E154" s="35"/>
      <c r="F154" s="35"/>
      <c r="G154" s="35"/>
      <c r="H154" s="35"/>
      <c r="I154" s="35"/>
      <c r="J154" s="35"/>
      <c r="K154" s="35"/>
      <c r="L154" s="35"/>
      <c r="M154" s="57">
        <f t="shared" si="6"/>
        <v>0</v>
      </c>
    </row>
    <row r="155" spans="1:13" ht="13.5" thickBot="1">
      <c r="A155" s="996" t="s">
        <v>55</v>
      </c>
      <c r="B155" s="997"/>
      <c r="C155" s="61">
        <f aca="true" t="shared" si="7" ref="C155:M155">SUM(C128:C154)</f>
        <v>0</v>
      </c>
      <c r="D155" s="61">
        <f t="shared" si="7"/>
        <v>0</v>
      </c>
      <c r="E155" s="61">
        <f t="shared" si="7"/>
        <v>0</v>
      </c>
      <c r="F155" s="61">
        <f t="shared" si="7"/>
        <v>0</v>
      </c>
      <c r="G155" s="61">
        <f t="shared" si="7"/>
        <v>0</v>
      </c>
      <c r="H155" s="61">
        <f t="shared" si="7"/>
        <v>0</v>
      </c>
      <c r="I155" s="61">
        <f t="shared" si="7"/>
        <v>0</v>
      </c>
      <c r="J155" s="61">
        <f t="shared" si="7"/>
        <v>0</v>
      </c>
      <c r="K155" s="61">
        <f t="shared" si="7"/>
        <v>0</v>
      </c>
      <c r="L155" s="61">
        <f t="shared" si="7"/>
        <v>0</v>
      </c>
      <c r="M155" s="61">
        <f t="shared" si="7"/>
        <v>0</v>
      </c>
    </row>
    <row r="156" ht="16.5" thickBot="1">
      <c r="M156" s="103">
        <f>SUM(C155:L155)</f>
        <v>0</v>
      </c>
    </row>
    <row r="158" spans="1:13" ht="27.75" customHeight="1">
      <c r="A158" s="963" t="s">
        <v>57</v>
      </c>
      <c r="B158" s="963"/>
      <c r="C158" s="963"/>
      <c r="D158" s="963"/>
      <c r="E158" s="963"/>
      <c r="F158" s="963"/>
      <c r="G158" s="963"/>
      <c r="H158" s="963"/>
      <c r="I158" s="963"/>
      <c r="J158" s="963"/>
      <c r="K158" s="963"/>
      <c r="L158" s="963"/>
      <c r="M158" s="963"/>
    </row>
    <row r="159" spans="1:13" ht="13.5" customHeight="1" thickBot="1">
      <c r="A159" s="966" t="s">
        <v>44</v>
      </c>
      <c r="B159" s="966"/>
      <c r="C159" s="9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27" customHeight="1" thickBot="1">
      <c r="A160" s="947" t="s">
        <v>57</v>
      </c>
      <c r="B160" s="947"/>
      <c r="C160" s="947"/>
      <c r="D160" s="947"/>
      <c r="E160" s="947"/>
      <c r="F160" s="947"/>
      <c r="G160" s="947"/>
      <c r="H160" s="947"/>
      <c r="I160" s="947"/>
      <c r="J160" s="947"/>
      <c r="K160" s="947"/>
      <c r="L160" s="947"/>
      <c r="M160" s="947"/>
    </row>
    <row r="161" spans="1:13" ht="13.5" customHeight="1" thickBot="1">
      <c r="A161" s="983" t="s">
        <v>64</v>
      </c>
      <c r="B161" s="983"/>
      <c r="C161" s="9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customHeight="1" thickBot="1">
      <c r="A162" s="7" t="s">
        <v>43</v>
      </c>
      <c r="B162" s="8"/>
      <c r="C162" s="10"/>
      <c r="D162" s="2"/>
      <c r="E162" s="2"/>
      <c r="F162" s="3"/>
      <c r="G162" s="1"/>
      <c r="H162" s="1"/>
      <c r="I162" s="1"/>
      <c r="J162" s="2"/>
      <c r="K162" s="2"/>
      <c r="L162" s="3"/>
      <c r="M162" s="3"/>
    </row>
    <row r="163" spans="1:13" ht="13.5" customHeight="1" thickBot="1">
      <c r="A163" s="967" t="s">
        <v>40</v>
      </c>
      <c r="B163" s="968"/>
      <c r="C163" s="1015" t="s">
        <v>125</v>
      </c>
      <c r="D163" s="1015"/>
      <c r="E163" s="2"/>
      <c r="F163" s="3"/>
      <c r="G163" s="1"/>
      <c r="H163" s="1"/>
      <c r="I163" s="1"/>
      <c r="J163" s="2"/>
      <c r="K163" s="2"/>
      <c r="L163" s="3"/>
      <c r="M163" s="3"/>
    </row>
    <row r="164" spans="1:13" ht="12.75" customHeight="1">
      <c r="A164" s="904" t="s">
        <v>0</v>
      </c>
      <c r="B164" s="904" t="s">
        <v>1</v>
      </c>
      <c r="C164" s="1003" t="s">
        <v>27</v>
      </c>
      <c r="D164" s="988" t="s">
        <v>29</v>
      </c>
      <c r="E164" s="988" t="s">
        <v>28</v>
      </c>
      <c r="F164" s="988"/>
      <c r="G164" s="988" t="s">
        <v>35</v>
      </c>
      <c r="H164" s="988"/>
      <c r="I164" s="988"/>
      <c r="J164" s="988" t="s">
        <v>36</v>
      </c>
      <c r="K164" s="988" t="s">
        <v>37</v>
      </c>
      <c r="L164" s="1011" t="s">
        <v>38</v>
      </c>
      <c r="M164" s="1018" t="s">
        <v>39</v>
      </c>
    </row>
    <row r="165" spans="1:13" ht="12.75">
      <c r="A165" s="905"/>
      <c r="B165" s="905"/>
      <c r="C165" s="1004"/>
      <c r="D165" s="989"/>
      <c r="E165" s="989"/>
      <c r="F165" s="989"/>
      <c r="G165" s="989"/>
      <c r="H165" s="989"/>
      <c r="I165" s="989"/>
      <c r="J165" s="989"/>
      <c r="K165" s="989"/>
      <c r="L165" s="1012"/>
      <c r="M165" s="1019"/>
    </row>
    <row r="166" spans="1:13" ht="12.75">
      <c r="A166" s="905"/>
      <c r="B166" s="905"/>
      <c r="C166" s="1004"/>
      <c r="D166" s="989"/>
      <c r="E166" s="989" t="s">
        <v>30</v>
      </c>
      <c r="F166" s="989" t="s">
        <v>31</v>
      </c>
      <c r="G166" s="994" t="s">
        <v>32</v>
      </c>
      <c r="H166" s="994" t="s">
        <v>33</v>
      </c>
      <c r="I166" s="994" t="s">
        <v>34</v>
      </c>
      <c r="J166" s="989"/>
      <c r="K166" s="989"/>
      <c r="L166" s="1012"/>
      <c r="M166" s="1019"/>
    </row>
    <row r="167" spans="1:13" ht="12.75">
      <c r="A167" s="905"/>
      <c r="B167" s="905"/>
      <c r="C167" s="1004"/>
      <c r="D167" s="989"/>
      <c r="E167" s="989"/>
      <c r="F167" s="989"/>
      <c r="G167" s="994"/>
      <c r="H167" s="994"/>
      <c r="I167" s="994"/>
      <c r="J167" s="989"/>
      <c r="K167" s="989"/>
      <c r="L167" s="1012"/>
      <c r="M167" s="1019"/>
    </row>
    <row r="168" spans="1:13" ht="21" customHeight="1" thickBot="1">
      <c r="A168" s="906"/>
      <c r="B168" s="906"/>
      <c r="C168" s="1005"/>
      <c r="D168" s="990"/>
      <c r="E168" s="990"/>
      <c r="F168" s="990"/>
      <c r="G168" s="995"/>
      <c r="H168" s="995"/>
      <c r="I168" s="995"/>
      <c r="J168" s="990"/>
      <c r="K168" s="990"/>
      <c r="L168" s="1013"/>
      <c r="M168" s="1020"/>
    </row>
    <row r="169" spans="1:14" ht="12.75">
      <c r="A169" s="125">
        <v>1</v>
      </c>
      <c r="B169" s="832" t="s">
        <v>2</v>
      </c>
      <c r="C169" s="753">
        <v>10</v>
      </c>
      <c r="D169" s="173">
        <v>30</v>
      </c>
      <c r="E169" s="173">
        <v>0</v>
      </c>
      <c r="F169" s="173">
        <v>0</v>
      </c>
      <c r="G169" s="173">
        <v>0</v>
      </c>
      <c r="H169" s="173">
        <v>0</v>
      </c>
      <c r="I169" s="173">
        <v>10</v>
      </c>
      <c r="J169" s="173">
        <v>8</v>
      </c>
      <c r="K169" s="173">
        <v>0</v>
      </c>
      <c r="L169" s="754">
        <v>0</v>
      </c>
      <c r="M169" s="584">
        <v>58</v>
      </c>
      <c r="N169" s="833" t="s">
        <v>60</v>
      </c>
    </row>
    <row r="170" spans="1:14" ht="12.75">
      <c r="A170" s="147"/>
      <c r="B170" s="834"/>
      <c r="C170" s="755">
        <v>6</v>
      </c>
      <c r="D170" s="174">
        <v>34</v>
      </c>
      <c r="E170" s="174">
        <v>0</v>
      </c>
      <c r="F170" s="174">
        <v>0</v>
      </c>
      <c r="G170" s="174">
        <v>0</v>
      </c>
      <c r="H170" s="174">
        <v>0</v>
      </c>
      <c r="I170" s="174">
        <v>10</v>
      </c>
      <c r="J170" s="174">
        <v>8</v>
      </c>
      <c r="K170" s="174">
        <v>0</v>
      </c>
      <c r="L170" s="756">
        <v>0</v>
      </c>
      <c r="M170" s="591">
        <v>58</v>
      </c>
      <c r="N170" s="835" t="s">
        <v>61</v>
      </c>
    </row>
    <row r="171" spans="1:14" ht="13.5" thickBot="1">
      <c r="A171" s="204"/>
      <c r="B171" s="836"/>
      <c r="C171" s="763">
        <f>C170/C169</f>
        <v>0.6</v>
      </c>
      <c r="D171" s="199">
        <f>D169/D170</f>
        <v>0.8823529411764706</v>
      </c>
      <c r="E171" s="199">
        <v>1</v>
      </c>
      <c r="F171" s="199">
        <v>1</v>
      </c>
      <c r="G171" s="199">
        <v>1</v>
      </c>
      <c r="H171" s="199">
        <v>1</v>
      </c>
      <c r="I171" s="199">
        <f>I169/I170</f>
        <v>1</v>
      </c>
      <c r="J171" s="199">
        <v>1</v>
      </c>
      <c r="K171" s="199">
        <v>1</v>
      </c>
      <c r="L171" s="764">
        <v>1</v>
      </c>
      <c r="M171" s="382">
        <f>M169/M170</f>
        <v>1</v>
      </c>
      <c r="N171" s="837" t="s">
        <v>62</v>
      </c>
    </row>
    <row r="172" spans="1:14" ht="12.75">
      <c r="A172" s="147">
        <v>2</v>
      </c>
      <c r="B172" s="838" t="s">
        <v>3</v>
      </c>
      <c r="C172" s="759">
        <v>3</v>
      </c>
      <c r="D172" s="203">
        <v>7</v>
      </c>
      <c r="E172" s="203">
        <v>6</v>
      </c>
      <c r="F172" s="203">
        <v>4</v>
      </c>
      <c r="G172" s="203">
        <v>2</v>
      </c>
      <c r="H172" s="203">
        <v>0</v>
      </c>
      <c r="I172" s="203">
        <v>14</v>
      </c>
      <c r="J172" s="203">
        <v>6</v>
      </c>
      <c r="K172" s="203">
        <v>0</v>
      </c>
      <c r="L172" s="760">
        <v>0</v>
      </c>
      <c r="M172" s="586">
        <v>42</v>
      </c>
      <c r="N172" s="833" t="s">
        <v>60</v>
      </c>
    </row>
    <row r="173" spans="1:14" ht="12.75">
      <c r="A173" s="126"/>
      <c r="B173" s="834"/>
      <c r="C173" s="755">
        <v>3</v>
      </c>
      <c r="D173" s="174">
        <v>7</v>
      </c>
      <c r="E173" s="174">
        <v>6</v>
      </c>
      <c r="F173" s="174">
        <v>4</v>
      </c>
      <c r="G173" s="174">
        <v>2</v>
      </c>
      <c r="H173" s="174">
        <v>0</v>
      </c>
      <c r="I173" s="174">
        <v>14</v>
      </c>
      <c r="J173" s="174">
        <v>6</v>
      </c>
      <c r="K173" s="174">
        <v>0</v>
      </c>
      <c r="L173" s="756">
        <v>0</v>
      </c>
      <c r="M173" s="591">
        <v>42</v>
      </c>
      <c r="N173" s="835" t="s">
        <v>61</v>
      </c>
    </row>
    <row r="174" spans="1:14" ht="13.5" thickBot="1">
      <c r="A174" s="170"/>
      <c r="B174" s="839"/>
      <c r="C174" s="765">
        <f>C173/C172</f>
        <v>1</v>
      </c>
      <c r="D174" s="181">
        <f aca="true" t="shared" si="8" ref="D174:J174">D173/D172</f>
        <v>1</v>
      </c>
      <c r="E174" s="181">
        <f t="shared" si="8"/>
        <v>1</v>
      </c>
      <c r="F174" s="181">
        <f t="shared" si="8"/>
        <v>1</v>
      </c>
      <c r="G174" s="181">
        <f t="shared" si="8"/>
        <v>1</v>
      </c>
      <c r="H174" s="181">
        <v>1</v>
      </c>
      <c r="I174" s="181">
        <f t="shared" si="8"/>
        <v>1</v>
      </c>
      <c r="J174" s="181">
        <f t="shared" si="8"/>
        <v>1</v>
      </c>
      <c r="K174" s="181">
        <v>1</v>
      </c>
      <c r="L174" s="766">
        <v>1</v>
      </c>
      <c r="M174" s="415">
        <f>M172/M173</f>
        <v>1</v>
      </c>
      <c r="N174" s="837" t="s">
        <v>62</v>
      </c>
    </row>
    <row r="175" spans="1:14" ht="12.75">
      <c r="A175" s="125">
        <v>3</v>
      </c>
      <c r="B175" s="832" t="s">
        <v>4</v>
      </c>
      <c r="C175" s="753">
        <v>208</v>
      </c>
      <c r="D175" s="173">
        <v>117</v>
      </c>
      <c r="E175" s="173">
        <v>67</v>
      </c>
      <c r="F175" s="173">
        <v>85</v>
      </c>
      <c r="G175" s="173">
        <v>90</v>
      </c>
      <c r="H175" s="173">
        <v>13</v>
      </c>
      <c r="I175" s="173">
        <v>348</v>
      </c>
      <c r="J175" s="173">
        <v>73</v>
      </c>
      <c r="K175" s="173">
        <v>4</v>
      </c>
      <c r="L175" s="754">
        <v>0</v>
      </c>
      <c r="M175" s="584">
        <v>1005</v>
      </c>
      <c r="N175" s="833" t="s">
        <v>60</v>
      </c>
    </row>
    <row r="176" spans="1:14" ht="12.75">
      <c r="A176" s="126"/>
      <c r="B176" s="834"/>
      <c r="C176" s="755">
        <v>214</v>
      </c>
      <c r="D176" s="174">
        <v>110</v>
      </c>
      <c r="E176" s="174">
        <v>66</v>
      </c>
      <c r="F176" s="174">
        <v>87</v>
      </c>
      <c r="G176" s="174">
        <v>89</v>
      </c>
      <c r="H176" s="174">
        <v>12</v>
      </c>
      <c r="I176" s="174">
        <v>352</v>
      </c>
      <c r="J176" s="174">
        <v>70</v>
      </c>
      <c r="K176" s="174">
        <v>4</v>
      </c>
      <c r="L176" s="756">
        <v>0</v>
      </c>
      <c r="M176" s="591">
        <v>1004</v>
      </c>
      <c r="N176" s="835" t="s">
        <v>61</v>
      </c>
    </row>
    <row r="177" spans="1:14" ht="13.5" thickBot="1">
      <c r="A177" s="206"/>
      <c r="B177" s="836"/>
      <c r="C177" s="840">
        <f>C175/C176</f>
        <v>0.9719626168224299</v>
      </c>
      <c r="D177" s="207">
        <f>D176/D175</f>
        <v>0.9401709401709402</v>
      </c>
      <c r="E177" s="207">
        <f>E176/E175</f>
        <v>0.9850746268656716</v>
      </c>
      <c r="F177" s="207">
        <f>F175/F176</f>
        <v>0.9770114942528736</v>
      </c>
      <c r="G177" s="207">
        <f>G176/G175</f>
        <v>0.9888888888888889</v>
      </c>
      <c r="H177" s="207">
        <f>H176/H175</f>
        <v>0.9230769230769231</v>
      </c>
      <c r="I177" s="207">
        <f>I175/I176</f>
        <v>0.9886363636363636</v>
      </c>
      <c r="J177" s="207">
        <f>J176/J175</f>
        <v>0.958904109589041</v>
      </c>
      <c r="K177" s="207">
        <f>K176/K175</f>
        <v>1</v>
      </c>
      <c r="L177" s="841" t="e">
        <f>L175/L176</f>
        <v>#DIV/0!</v>
      </c>
      <c r="M177" s="378">
        <f>M176/M175</f>
        <v>0.9990049751243781</v>
      </c>
      <c r="N177" s="837" t="s">
        <v>62</v>
      </c>
    </row>
    <row r="178" spans="1:14" ht="12.75">
      <c r="A178" s="147">
        <v>4</v>
      </c>
      <c r="B178" s="838" t="s">
        <v>5</v>
      </c>
      <c r="C178" s="759">
        <v>39</v>
      </c>
      <c r="D178" s="203">
        <v>4</v>
      </c>
      <c r="E178" s="203">
        <v>13</v>
      </c>
      <c r="F178" s="203">
        <v>7</v>
      </c>
      <c r="G178" s="203">
        <v>24</v>
      </c>
      <c r="H178" s="203">
        <v>1</v>
      </c>
      <c r="I178" s="203">
        <v>82</v>
      </c>
      <c r="J178" s="203">
        <v>17</v>
      </c>
      <c r="K178" s="203">
        <v>1</v>
      </c>
      <c r="L178" s="760">
        <v>0</v>
      </c>
      <c r="M178" s="586">
        <v>188</v>
      </c>
      <c r="N178" s="833" t="s">
        <v>60</v>
      </c>
    </row>
    <row r="179" spans="1:14" ht="12.75">
      <c r="A179" s="126"/>
      <c r="B179" s="834"/>
      <c r="C179" s="755">
        <v>39</v>
      </c>
      <c r="D179" s="174">
        <v>4</v>
      </c>
      <c r="E179" s="174">
        <v>13</v>
      </c>
      <c r="F179" s="174">
        <v>7</v>
      </c>
      <c r="G179" s="174">
        <v>24</v>
      </c>
      <c r="H179" s="174">
        <v>1</v>
      </c>
      <c r="I179" s="174">
        <v>82</v>
      </c>
      <c r="J179" s="174">
        <v>17</v>
      </c>
      <c r="K179" s="174">
        <v>1</v>
      </c>
      <c r="L179" s="756">
        <v>0</v>
      </c>
      <c r="M179" s="591">
        <v>188</v>
      </c>
      <c r="N179" s="835" t="s">
        <v>61</v>
      </c>
    </row>
    <row r="180" spans="1:14" ht="13.5" thickBot="1">
      <c r="A180" s="170"/>
      <c r="B180" s="839"/>
      <c r="C180" s="842">
        <f>C178/C179</f>
        <v>1</v>
      </c>
      <c r="D180" s="209">
        <f>D178/D179</f>
        <v>1</v>
      </c>
      <c r="E180" s="209">
        <f>E178/E179</f>
        <v>1</v>
      </c>
      <c r="F180" s="209">
        <f>F178/F179</f>
        <v>1</v>
      </c>
      <c r="G180" s="209">
        <f>G179/G178</f>
        <v>1</v>
      </c>
      <c r="H180" s="209">
        <v>1</v>
      </c>
      <c r="I180" s="209">
        <f>I179/I178</f>
        <v>1</v>
      </c>
      <c r="J180" s="209">
        <f>J178/J179</f>
        <v>1</v>
      </c>
      <c r="K180" s="209">
        <f>K179/K178</f>
        <v>1</v>
      </c>
      <c r="L180" s="843" t="e">
        <f>L178/L179</f>
        <v>#DIV/0!</v>
      </c>
      <c r="M180" s="844">
        <f>M179/M178</f>
        <v>1</v>
      </c>
      <c r="N180" s="837" t="s">
        <v>62</v>
      </c>
    </row>
    <row r="181" spans="1:14" ht="12.75">
      <c r="A181" s="125">
        <v>5</v>
      </c>
      <c r="B181" s="832" t="s">
        <v>6</v>
      </c>
      <c r="C181" s="753">
        <v>45</v>
      </c>
      <c r="D181" s="173">
        <v>15</v>
      </c>
      <c r="E181" s="173">
        <v>0</v>
      </c>
      <c r="F181" s="173">
        <v>3</v>
      </c>
      <c r="G181" s="173">
        <v>14</v>
      </c>
      <c r="H181" s="173">
        <v>0</v>
      </c>
      <c r="I181" s="173">
        <v>47</v>
      </c>
      <c r="J181" s="173">
        <v>18</v>
      </c>
      <c r="K181" s="173">
        <v>0</v>
      </c>
      <c r="L181" s="754">
        <v>0</v>
      </c>
      <c r="M181" s="584">
        <v>142</v>
      </c>
      <c r="N181" s="833" t="s">
        <v>60</v>
      </c>
    </row>
    <row r="182" spans="1:14" ht="12.75">
      <c r="A182" s="126"/>
      <c r="B182" s="834"/>
      <c r="C182" s="755">
        <v>45</v>
      </c>
      <c r="D182" s="174">
        <v>15</v>
      </c>
      <c r="E182" s="174">
        <v>0</v>
      </c>
      <c r="F182" s="174">
        <v>3</v>
      </c>
      <c r="G182" s="174">
        <v>14</v>
      </c>
      <c r="H182" s="174">
        <v>0</v>
      </c>
      <c r="I182" s="174">
        <v>47</v>
      </c>
      <c r="J182" s="174">
        <v>18</v>
      </c>
      <c r="K182" s="174">
        <v>0</v>
      </c>
      <c r="L182" s="756">
        <v>0</v>
      </c>
      <c r="M182" s="591">
        <v>142</v>
      </c>
      <c r="N182" s="835" t="s">
        <v>61</v>
      </c>
    </row>
    <row r="183" spans="1:14" ht="13.5" thickBot="1">
      <c r="A183" s="206"/>
      <c r="B183" s="836"/>
      <c r="C183" s="840">
        <f>C182/C181</f>
        <v>1</v>
      </c>
      <c r="D183" s="207">
        <f>D181/D182</f>
        <v>1</v>
      </c>
      <c r="E183" s="207">
        <v>1</v>
      </c>
      <c r="F183" s="207">
        <f>F181/F182</f>
        <v>1</v>
      </c>
      <c r="G183" s="207">
        <f>G181/G182</f>
        <v>1</v>
      </c>
      <c r="H183" s="207">
        <v>1</v>
      </c>
      <c r="I183" s="207">
        <f>I181/I182</f>
        <v>1</v>
      </c>
      <c r="J183" s="207">
        <f>J182/J181</f>
        <v>1</v>
      </c>
      <c r="K183" s="207">
        <v>1</v>
      </c>
      <c r="L183" s="841">
        <v>1</v>
      </c>
      <c r="M183" s="378">
        <f>M181/M182</f>
        <v>1</v>
      </c>
      <c r="N183" s="837" t="s">
        <v>62</v>
      </c>
    </row>
    <row r="184" spans="1:14" ht="12.75">
      <c r="A184" s="147">
        <v>6</v>
      </c>
      <c r="B184" s="838" t="s">
        <v>7</v>
      </c>
      <c r="C184" s="759">
        <v>66</v>
      </c>
      <c r="D184" s="203">
        <v>0</v>
      </c>
      <c r="E184" s="203">
        <v>1</v>
      </c>
      <c r="F184" s="203">
        <v>2</v>
      </c>
      <c r="G184" s="203">
        <v>10</v>
      </c>
      <c r="H184" s="203">
        <v>4</v>
      </c>
      <c r="I184" s="203">
        <v>62</v>
      </c>
      <c r="J184" s="203">
        <v>39</v>
      </c>
      <c r="K184" s="203">
        <v>0</v>
      </c>
      <c r="L184" s="760">
        <v>0</v>
      </c>
      <c r="M184" s="586">
        <v>184</v>
      </c>
      <c r="N184" s="833" t="s">
        <v>60</v>
      </c>
    </row>
    <row r="185" spans="1:14" ht="12.75">
      <c r="A185" s="126"/>
      <c r="B185" s="834"/>
      <c r="C185" s="755">
        <v>66</v>
      </c>
      <c r="D185" s="174">
        <v>0</v>
      </c>
      <c r="E185" s="174">
        <v>1</v>
      </c>
      <c r="F185" s="174">
        <v>2</v>
      </c>
      <c r="G185" s="174">
        <v>10</v>
      </c>
      <c r="H185" s="174">
        <v>4</v>
      </c>
      <c r="I185" s="174">
        <v>62</v>
      </c>
      <c r="J185" s="174">
        <v>39</v>
      </c>
      <c r="K185" s="174">
        <v>0</v>
      </c>
      <c r="L185" s="756">
        <v>0</v>
      </c>
      <c r="M185" s="591">
        <v>184</v>
      </c>
      <c r="N185" s="835" t="s">
        <v>61</v>
      </c>
    </row>
    <row r="186" spans="1:14" ht="13.5" thickBot="1">
      <c r="A186" s="170"/>
      <c r="B186" s="839"/>
      <c r="C186" s="842">
        <f>C185/C184</f>
        <v>1</v>
      </c>
      <c r="D186" s="209">
        <v>1</v>
      </c>
      <c r="E186" s="209">
        <v>1</v>
      </c>
      <c r="F186" s="209">
        <v>1</v>
      </c>
      <c r="G186" s="209">
        <v>1</v>
      </c>
      <c r="H186" s="209">
        <v>1</v>
      </c>
      <c r="I186" s="209">
        <f>I185/I184</f>
        <v>1</v>
      </c>
      <c r="J186" s="209">
        <v>1</v>
      </c>
      <c r="K186" s="209">
        <v>1</v>
      </c>
      <c r="L186" s="843">
        <v>1</v>
      </c>
      <c r="M186" s="844">
        <f>M185/M184</f>
        <v>1</v>
      </c>
      <c r="N186" s="837" t="s">
        <v>62</v>
      </c>
    </row>
    <row r="187" spans="1:14" ht="12.75">
      <c r="A187" s="125">
        <v>7</v>
      </c>
      <c r="B187" s="832" t="s">
        <v>8</v>
      </c>
      <c r="C187" s="753">
        <v>40</v>
      </c>
      <c r="D187" s="173">
        <v>25</v>
      </c>
      <c r="E187" s="173">
        <v>5</v>
      </c>
      <c r="F187" s="173">
        <v>5</v>
      </c>
      <c r="G187" s="173">
        <v>17</v>
      </c>
      <c r="H187" s="173">
        <v>1</v>
      </c>
      <c r="I187" s="173">
        <v>35</v>
      </c>
      <c r="J187" s="173">
        <v>15</v>
      </c>
      <c r="K187" s="173">
        <v>2</v>
      </c>
      <c r="L187" s="754">
        <v>0</v>
      </c>
      <c r="M187" s="584">
        <v>145</v>
      </c>
      <c r="N187" s="833" t="s">
        <v>60</v>
      </c>
    </row>
    <row r="188" spans="1:14" ht="12.75">
      <c r="A188" s="126"/>
      <c r="B188" s="834"/>
      <c r="C188" s="755">
        <v>40</v>
      </c>
      <c r="D188" s="174">
        <v>25</v>
      </c>
      <c r="E188" s="174">
        <v>5</v>
      </c>
      <c r="F188" s="174">
        <v>5</v>
      </c>
      <c r="G188" s="174">
        <v>17</v>
      </c>
      <c r="H188" s="174">
        <v>1</v>
      </c>
      <c r="I188" s="174">
        <v>35</v>
      </c>
      <c r="J188" s="174">
        <v>15</v>
      </c>
      <c r="K188" s="174">
        <v>2</v>
      </c>
      <c r="L188" s="756">
        <v>0</v>
      </c>
      <c r="M188" s="591">
        <v>145</v>
      </c>
      <c r="N188" s="835" t="s">
        <v>61</v>
      </c>
    </row>
    <row r="189" spans="1:14" ht="13.5" thickBot="1">
      <c r="A189" s="206"/>
      <c r="B189" s="836"/>
      <c r="C189" s="840">
        <f>C188/C187</f>
        <v>1</v>
      </c>
      <c r="D189" s="207">
        <f>D187/D188</f>
        <v>1</v>
      </c>
      <c r="E189" s="207">
        <f>E188/E187</f>
        <v>1</v>
      </c>
      <c r="F189" s="207">
        <f>F188/F187</f>
        <v>1</v>
      </c>
      <c r="G189" s="207">
        <f>G187/G188</f>
        <v>1</v>
      </c>
      <c r="H189" s="207">
        <v>1</v>
      </c>
      <c r="I189" s="207">
        <f>I187/I188</f>
        <v>1</v>
      </c>
      <c r="J189" s="207">
        <f>J187/J188</f>
        <v>1</v>
      </c>
      <c r="K189" s="207">
        <f>K188/K187</f>
        <v>1</v>
      </c>
      <c r="L189" s="841" t="e">
        <f>L187/L188</f>
        <v>#DIV/0!</v>
      </c>
      <c r="M189" s="378">
        <f>M188/M187</f>
        <v>1</v>
      </c>
      <c r="N189" s="837" t="s">
        <v>62</v>
      </c>
    </row>
    <row r="190" spans="1:14" ht="12.75">
      <c r="A190" s="147">
        <v>8</v>
      </c>
      <c r="B190" s="838" t="s">
        <v>9</v>
      </c>
      <c r="C190" s="759">
        <v>55</v>
      </c>
      <c r="D190" s="203">
        <v>4</v>
      </c>
      <c r="E190" s="203">
        <v>8</v>
      </c>
      <c r="F190" s="203">
        <v>4</v>
      </c>
      <c r="G190" s="203">
        <v>7</v>
      </c>
      <c r="H190" s="203">
        <v>8</v>
      </c>
      <c r="I190" s="203">
        <v>26</v>
      </c>
      <c r="J190" s="203">
        <v>8</v>
      </c>
      <c r="K190" s="203">
        <v>1</v>
      </c>
      <c r="L190" s="760">
        <v>0</v>
      </c>
      <c r="M190" s="586">
        <v>121</v>
      </c>
      <c r="N190" s="833" t="s">
        <v>60</v>
      </c>
    </row>
    <row r="191" spans="1:14" ht="12.75">
      <c r="A191" s="126"/>
      <c r="B191" s="834"/>
      <c r="C191" s="755">
        <v>56</v>
      </c>
      <c r="D191" s="174">
        <v>4</v>
      </c>
      <c r="E191" s="174">
        <v>8</v>
      </c>
      <c r="F191" s="174">
        <v>4</v>
      </c>
      <c r="G191" s="174">
        <v>7</v>
      </c>
      <c r="H191" s="174">
        <v>6</v>
      </c>
      <c r="I191" s="174">
        <v>27</v>
      </c>
      <c r="J191" s="174">
        <v>8</v>
      </c>
      <c r="K191" s="174">
        <v>1</v>
      </c>
      <c r="L191" s="756">
        <v>0</v>
      </c>
      <c r="M191" s="591">
        <v>121</v>
      </c>
      <c r="N191" s="835" t="s">
        <v>61</v>
      </c>
    </row>
    <row r="192" spans="1:14" ht="13.5" thickBot="1">
      <c r="A192" s="170"/>
      <c r="B192" s="839"/>
      <c r="C192" s="842">
        <f>C190/C191</f>
        <v>0.9821428571428571</v>
      </c>
      <c r="D192" s="209">
        <f>D191/D190</f>
        <v>1</v>
      </c>
      <c r="E192" s="209">
        <f>E190/E191</f>
        <v>1</v>
      </c>
      <c r="F192" s="209">
        <v>1</v>
      </c>
      <c r="G192" s="209">
        <f>G191/G190</f>
        <v>1</v>
      </c>
      <c r="H192" s="209">
        <f>H191/H190</f>
        <v>0.75</v>
      </c>
      <c r="I192" s="209">
        <f>I190/I191</f>
        <v>0.9629629629629629</v>
      </c>
      <c r="J192" s="209">
        <f>J191/J190</f>
        <v>1</v>
      </c>
      <c r="K192" s="209">
        <f>K191/K190</f>
        <v>1</v>
      </c>
      <c r="L192" s="843" t="e">
        <f>L190/L191</f>
        <v>#DIV/0!</v>
      </c>
      <c r="M192" s="844">
        <f>M190/M191</f>
        <v>1</v>
      </c>
      <c r="N192" s="837" t="s">
        <v>62</v>
      </c>
    </row>
    <row r="193" spans="1:14" ht="12.75">
      <c r="A193" s="125">
        <v>9</v>
      </c>
      <c r="B193" s="832" t="s">
        <v>10</v>
      </c>
      <c r="C193" s="753">
        <v>25</v>
      </c>
      <c r="D193" s="173">
        <v>27</v>
      </c>
      <c r="E193" s="173">
        <v>1</v>
      </c>
      <c r="F193" s="173">
        <v>4</v>
      </c>
      <c r="G193" s="173">
        <v>3</v>
      </c>
      <c r="H193" s="173">
        <v>2</v>
      </c>
      <c r="I193" s="173">
        <v>43</v>
      </c>
      <c r="J193" s="173">
        <v>9</v>
      </c>
      <c r="K193" s="173">
        <v>2</v>
      </c>
      <c r="L193" s="754">
        <v>0</v>
      </c>
      <c r="M193" s="584">
        <v>116</v>
      </c>
      <c r="N193" s="833" t="s">
        <v>60</v>
      </c>
    </row>
    <row r="194" spans="1:14" ht="12.75">
      <c r="A194" s="126"/>
      <c r="B194" s="834"/>
      <c r="C194" s="755">
        <v>28</v>
      </c>
      <c r="D194" s="174">
        <v>25</v>
      </c>
      <c r="E194" s="174">
        <v>1</v>
      </c>
      <c r="F194" s="174">
        <v>4</v>
      </c>
      <c r="G194" s="174">
        <v>4</v>
      </c>
      <c r="H194" s="174">
        <v>1</v>
      </c>
      <c r="I194" s="174">
        <v>46</v>
      </c>
      <c r="J194" s="174">
        <v>10</v>
      </c>
      <c r="K194" s="174">
        <v>2</v>
      </c>
      <c r="L194" s="756">
        <v>0</v>
      </c>
      <c r="M194" s="591">
        <v>121</v>
      </c>
      <c r="N194" s="835" t="s">
        <v>61</v>
      </c>
    </row>
    <row r="195" spans="1:14" ht="13.5" thickBot="1">
      <c r="A195" s="206"/>
      <c r="B195" s="836"/>
      <c r="C195" s="840">
        <f>C193/C194</f>
        <v>0.8928571428571429</v>
      </c>
      <c r="D195" s="207">
        <f>D194/D193</f>
        <v>0.9259259259259259</v>
      </c>
      <c r="E195" s="207">
        <v>1</v>
      </c>
      <c r="F195" s="207">
        <f>F194/F193</f>
        <v>1</v>
      </c>
      <c r="G195" s="207">
        <f>G193/G194</f>
        <v>0.75</v>
      </c>
      <c r="H195" s="207">
        <f>H194/H193</f>
        <v>0.5</v>
      </c>
      <c r="I195" s="207">
        <f>I193/I194</f>
        <v>0.9347826086956522</v>
      </c>
      <c r="J195" s="207">
        <f>J193/J194</f>
        <v>0.9</v>
      </c>
      <c r="K195" s="207">
        <f>K194/K193</f>
        <v>1</v>
      </c>
      <c r="L195" s="841" t="e">
        <f>L193/L194</f>
        <v>#DIV/0!</v>
      </c>
      <c r="M195" s="378">
        <f>M193/M194</f>
        <v>0.9586776859504132</v>
      </c>
      <c r="N195" s="837" t="s">
        <v>62</v>
      </c>
    </row>
    <row r="196" spans="1:14" ht="12.75">
      <c r="A196" s="147">
        <v>10</v>
      </c>
      <c r="B196" s="838" t="s">
        <v>11</v>
      </c>
      <c r="C196" s="759">
        <v>12</v>
      </c>
      <c r="D196" s="203">
        <v>47</v>
      </c>
      <c r="E196" s="203">
        <v>5</v>
      </c>
      <c r="F196" s="203">
        <v>6</v>
      </c>
      <c r="G196" s="203">
        <v>19</v>
      </c>
      <c r="H196" s="203">
        <v>0</v>
      </c>
      <c r="I196" s="203">
        <v>57</v>
      </c>
      <c r="J196" s="203">
        <v>11</v>
      </c>
      <c r="K196" s="203">
        <v>0</v>
      </c>
      <c r="L196" s="760">
        <v>0</v>
      </c>
      <c r="M196" s="586">
        <v>157</v>
      </c>
      <c r="N196" s="833" t="s">
        <v>60</v>
      </c>
    </row>
    <row r="197" spans="1:14" ht="12.75">
      <c r="A197" s="126"/>
      <c r="B197" s="834"/>
      <c r="C197" s="755">
        <v>12</v>
      </c>
      <c r="D197" s="174">
        <v>47</v>
      </c>
      <c r="E197" s="174">
        <v>5</v>
      </c>
      <c r="F197" s="174">
        <v>6</v>
      </c>
      <c r="G197" s="174">
        <v>19</v>
      </c>
      <c r="H197" s="174">
        <v>0</v>
      </c>
      <c r="I197" s="174">
        <v>58</v>
      </c>
      <c r="J197" s="174">
        <v>11</v>
      </c>
      <c r="K197" s="174">
        <v>0</v>
      </c>
      <c r="L197" s="756">
        <v>0</v>
      </c>
      <c r="M197" s="591">
        <v>158</v>
      </c>
      <c r="N197" s="835" t="s">
        <v>61</v>
      </c>
    </row>
    <row r="198" spans="1:14" ht="13.5" thickBot="1">
      <c r="A198" s="170"/>
      <c r="B198" s="839"/>
      <c r="C198" s="842">
        <f>C196/C197</f>
        <v>1</v>
      </c>
      <c r="D198" s="209">
        <f>D196/D197</f>
        <v>1</v>
      </c>
      <c r="E198" s="209">
        <v>1</v>
      </c>
      <c r="F198" s="209">
        <v>1</v>
      </c>
      <c r="G198" s="209">
        <v>1</v>
      </c>
      <c r="H198" s="209">
        <v>1</v>
      </c>
      <c r="I198" s="209">
        <f>I196/I197</f>
        <v>0.9827586206896551</v>
      </c>
      <c r="J198" s="209">
        <f>J196/J197</f>
        <v>1</v>
      </c>
      <c r="K198" s="209">
        <v>1</v>
      </c>
      <c r="L198" s="843">
        <v>1</v>
      </c>
      <c r="M198" s="844">
        <f>M196/M197</f>
        <v>0.9936708860759493</v>
      </c>
      <c r="N198" s="837" t="s">
        <v>62</v>
      </c>
    </row>
    <row r="199" spans="1:14" ht="12.75">
      <c r="A199" s="125">
        <v>11</v>
      </c>
      <c r="B199" s="832" t="s">
        <v>12</v>
      </c>
      <c r="C199" s="753">
        <v>3</v>
      </c>
      <c r="D199" s="173">
        <v>16</v>
      </c>
      <c r="E199" s="173">
        <v>4</v>
      </c>
      <c r="F199" s="173">
        <v>1</v>
      </c>
      <c r="G199" s="173">
        <v>5</v>
      </c>
      <c r="H199" s="173">
        <v>0</v>
      </c>
      <c r="I199" s="173">
        <v>41</v>
      </c>
      <c r="J199" s="173">
        <v>7</v>
      </c>
      <c r="K199" s="173">
        <v>0</v>
      </c>
      <c r="L199" s="754">
        <v>0</v>
      </c>
      <c r="M199" s="584">
        <v>77</v>
      </c>
      <c r="N199" s="833" t="s">
        <v>60</v>
      </c>
    </row>
    <row r="200" spans="1:14" ht="12.75">
      <c r="A200" s="126"/>
      <c r="B200" s="834"/>
      <c r="C200" s="755">
        <v>3</v>
      </c>
      <c r="D200" s="174">
        <v>16</v>
      </c>
      <c r="E200" s="174">
        <v>4</v>
      </c>
      <c r="F200" s="174">
        <v>1</v>
      </c>
      <c r="G200" s="174">
        <v>5</v>
      </c>
      <c r="H200" s="174">
        <v>0</v>
      </c>
      <c r="I200" s="174">
        <v>42</v>
      </c>
      <c r="J200" s="174">
        <v>7</v>
      </c>
      <c r="K200" s="174">
        <v>0</v>
      </c>
      <c r="L200" s="756">
        <v>0</v>
      </c>
      <c r="M200" s="591">
        <v>78</v>
      </c>
      <c r="N200" s="835" t="s">
        <v>61</v>
      </c>
    </row>
    <row r="201" spans="1:14" ht="13.5" thickBot="1">
      <c r="A201" s="206"/>
      <c r="B201" s="836"/>
      <c r="C201" s="840">
        <f>C199/C200</f>
        <v>1</v>
      </c>
      <c r="D201" s="207">
        <f>D200/D199</f>
        <v>1</v>
      </c>
      <c r="E201" s="207">
        <f>E200/E199</f>
        <v>1</v>
      </c>
      <c r="F201" s="207">
        <v>1</v>
      </c>
      <c r="G201" s="207">
        <v>1</v>
      </c>
      <c r="H201" s="207">
        <v>1</v>
      </c>
      <c r="I201" s="207">
        <f>I200/I199</f>
        <v>1.024390243902439</v>
      </c>
      <c r="J201" s="207">
        <f>J199/J200</f>
        <v>1</v>
      </c>
      <c r="K201" s="207">
        <v>1</v>
      </c>
      <c r="L201" s="841">
        <v>1</v>
      </c>
      <c r="M201" s="378">
        <f>M199/M200</f>
        <v>0.9871794871794872</v>
      </c>
      <c r="N201" s="837" t="s">
        <v>62</v>
      </c>
    </row>
    <row r="202" spans="1:14" ht="12.75">
      <c r="A202" s="147">
        <v>12</v>
      </c>
      <c r="B202" s="838" t="s">
        <v>13</v>
      </c>
      <c r="C202" s="759">
        <v>25</v>
      </c>
      <c r="D202" s="203">
        <v>28</v>
      </c>
      <c r="E202" s="203">
        <v>6</v>
      </c>
      <c r="F202" s="203">
        <v>3</v>
      </c>
      <c r="G202" s="203">
        <v>8</v>
      </c>
      <c r="H202" s="203">
        <v>0</v>
      </c>
      <c r="I202" s="203">
        <v>33</v>
      </c>
      <c r="J202" s="203">
        <v>15</v>
      </c>
      <c r="K202" s="203">
        <v>0</v>
      </c>
      <c r="L202" s="760">
        <v>1</v>
      </c>
      <c r="M202" s="586">
        <v>119</v>
      </c>
      <c r="N202" s="833" t="s">
        <v>60</v>
      </c>
    </row>
    <row r="203" spans="1:14" ht="12.75">
      <c r="A203" s="126"/>
      <c r="B203" s="834"/>
      <c r="C203" s="755">
        <v>29</v>
      </c>
      <c r="D203" s="174">
        <v>26</v>
      </c>
      <c r="E203" s="174">
        <v>5</v>
      </c>
      <c r="F203" s="174">
        <v>4</v>
      </c>
      <c r="G203" s="174">
        <v>7</v>
      </c>
      <c r="H203" s="174">
        <v>0</v>
      </c>
      <c r="I203" s="174">
        <v>32</v>
      </c>
      <c r="J203" s="174">
        <v>14</v>
      </c>
      <c r="K203" s="174">
        <v>0</v>
      </c>
      <c r="L203" s="756">
        <v>1</v>
      </c>
      <c r="M203" s="591">
        <v>118</v>
      </c>
      <c r="N203" s="835" t="s">
        <v>61</v>
      </c>
    </row>
    <row r="204" spans="1:14" ht="13.5" thickBot="1">
      <c r="A204" s="170"/>
      <c r="B204" s="839"/>
      <c r="C204" s="842">
        <f>C202/C203</f>
        <v>0.8620689655172413</v>
      </c>
      <c r="D204" s="209">
        <f>D203/D202</f>
        <v>0.9285714285714286</v>
      </c>
      <c r="E204" s="209">
        <f>E203/E202</f>
        <v>0.8333333333333334</v>
      </c>
      <c r="F204" s="209">
        <f>F202/F203</f>
        <v>0.75</v>
      </c>
      <c r="G204" s="209">
        <f>G203/G202</f>
        <v>0.875</v>
      </c>
      <c r="H204" s="209">
        <v>1</v>
      </c>
      <c r="I204" s="209">
        <f>I203/I202</f>
        <v>0.9696969696969697</v>
      </c>
      <c r="J204" s="209">
        <f>J203/J202</f>
        <v>0.9333333333333333</v>
      </c>
      <c r="K204" s="209" t="e">
        <f>K203/K202</f>
        <v>#DIV/0!</v>
      </c>
      <c r="L204" s="843">
        <f>L202/L203</f>
        <v>1</v>
      </c>
      <c r="M204" s="844">
        <f>M203/M202</f>
        <v>0.9915966386554622</v>
      </c>
      <c r="N204" s="837" t="s">
        <v>62</v>
      </c>
    </row>
    <row r="205" spans="1:14" ht="12.75">
      <c r="A205" s="125">
        <v>13</v>
      </c>
      <c r="B205" s="832" t="s">
        <v>14</v>
      </c>
      <c r="C205" s="753">
        <v>42</v>
      </c>
      <c r="D205" s="173">
        <v>42</v>
      </c>
      <c r="E205" s="173">
        <v>10</v>
      </c>
      <c r="F205" s="173">
        <v>25</v>
      </c>
      <c r="G205" s="173">
        <v>8</v>
      </c>
      <c r="H205" s="173">
        <v>3</v>
      </c>
      <c r="I205" s="173">
        <v>114</v>
      </c>
      <c r="J205" s="173">
        <v>23</v>
      </c>
      <c r="K205" s="173">
        <v>3</v>
      </c>
      <c r="L205" s="754">
        <v>0</v>
      </c>
      <c r="M205" s="584">
        <v>270</v>
      </c>
      <c r="N205" s="833" t="s">
        <v>60</v>
      </c>
    </row>
    <row r="206" spans="1:14" ht="12.75">
      <c r="A206" s="126"/>
      <c r="B206" s="834"/>
      <c r="C206" s="755">
        <v>46</v>
      </c>
      <c r="D206" s="174">
        <v>38</v>
      </c>
      <c r="E206" s="174">
        <v>10</v>
      </c>
      <c r="F206" s="174">
        <v>25</v>
      </c>
      <c r="G206" s="174">
        <v>8</v>
      </c>
      <c r="H206" s="174">
        <v>3</v>
      </c>
      <c r="I206" s="174">
        <v>114</v>
      </c>
      <c r="J206" s="174">
        <v>23</v>
      </c>
      <c r="K206" s="174">
        <v>3</v>
      </c>
      <c r="L206" s="756">
        <v>0</v>
      </c>
      <c r="M206" s="591">
        <v>270</v>
      </c>
      <c r="N206" s="835" t="s">
        <v>61</v>
      </c>
    </row>
    <row r="207" spans="1:14" ht="13.5" thickBot="1">
      <c r="A207" s="206"/>
      <c r="B207" s="836"/>
      <c r="C207" s="840">
        <f>C205/C206</f>
        <v>0.9130434782608695</v>
      </c>
      <c r="D207" s="207">
        <f aca="true" t="shared" si="9" ref="D207:J207">D206/D205</f>
        <v>0.9047619047619048</v>
      </c>
      <c r="E207" s="207">
        <f t="shared" si="9"/>
        <v>1</v>
      </c>
      <c r="F207" s="207">
        <f>F205/F206</f>
        <v>1</v>
      </c>
      <c r="G207" s="207">
        <v>1</v>
      </c>
      <c r="H207" s="207">
        <f t="shared" si="9"/>
        <v>1</v>
      </c>
      <c r="I207" s="207">
        <f>I206/I205</f>
        <v>1</v>
      </c>
      <c r="J207" s="207">
        <f t="shared" si="9"/>
        <v>1</v>
      </c>
      <c r="K207" s="207">
        <v>1</v>
      </c>
      <c r="L207" s="841" t="e">
        <f>L205/L206</f>
        <v>#DIV/0!</v>
      </c>
      <c r="M207" s="378">
        <f>M206/M205</f>
        <v>1</v>
      </c>
      <c r="N207" s="837" t="s">
        <v>62</v>
      </c>
    </row>
    <row r="208" spans="1:14" ht="12.75">
      <c r="A208" s="147">
        <v>14</v>
      </c>
      <c r="B208" s="838" t="s">
        <v>15</v>
      </c>
      <c r="C208" s="759">
        <v>92</v>
      </c>
      <c r="D208" s="203">
        <v>0</v>
      </c>
      <c r="E208" s="203">
        <v>5</v>
      </c>
      <c r="F208" s="203">
        <v>12</v>
      </c>
      <c r="G208" s="203">
        <v>9</v>
      </c>
      <c r="H208" s="203">
        <v>5</v>
      </c>
      <c r="I208" s="203">
        <v>54</v>
      </c>
      <c r="J208" s="203">
        <v>35</v>
      </c>
      <c r="K208" s="203">
        <v>0</v>
      </c>
      <c r="L208" s="760">
        <v>0</v>
      </c>
      <c r="M208" s="586">
        <v>212</v>
      </c>
      <c r="N208" s="833" t="s">
        <v>60</v>
      </c>
    </row>
    <row r="209" spans="1:14" ht="12.75">
      <c r="A209" s="126"/>
      <c r="B209" s="834"/>
      <c r="C209" s="755">
        <v>92</v>
      </c>
      <c r="D209" s="174">
        <v>0</v>
      </c>
      <c r="E209" s="174">
        <v>5</v>
      </c>
      <c r="F209" s="174">
        <v>12</v>
      </c>
      <c r="G209" s="174">
        <v>9</v>
      </c>
      <c r="H209" s="174">
        <v>5</v>
      </c>
      <c r="I209" s="174">
        <v>54</v>
      </c>
      <c r="J209" s="174">
        <v>35</v>
      </c>
      <c r="K209" s="174">
        <v>0</v>
      </c>
      <c r="L209" s="756">
        <v>0</v>
      </c>
      <c r="M209" s="591">
        <v>212</v>
      </c>
      <c r="N209" s="835" t="s">
        <v>61</v>
      </c>
    </row>
    <row r="210" spans="1:14" ht="13.5" thickBot="1">
      <c r="A210" s="170"/>
      <c r="B210" s="839"/>
      <c r="C210" s="765">
        <f>C208/C209</f>
        <v>1</v>
      </c>
      <c r="D210" s="181" t="e">
        <f>D209/D208</f>
        <v>#DIV/0!</v>
      </c>
      <c r="E210" s="181">
        <v>1</v>
      </c>
      <c r="F210" s="181">
        <f>F209/F208</f>
        <v>1</v>
      </c>
      <c r="G210" s="181">
        <f>G209/G208</f>
        <v>1</v>
      </c>
      <c r="H210" s="181">
        <v>1</v>
      </c>
      <c r="I210" s="181">
        <f>I208/I209</f>
        <v>1</v>
      </c>
      <c r="J210" s="181">
        <f>J209/J208</f>
        <v>1</v>
      </c>
      <c r="K210" s="181">
        <v>1</v>
      </c>
      <c r="L210" s="766">
        <v>1</v>
      </c>
      <c r="M210" s="415">
        <f>M209/M208</f>
        <v>1</v>
      </c>
      <c r="N210" s="837" t="s">
        <v>62</v>
      </c>
    </row>
    <row r="211" spans="1:14" ht="12.75">
      <c r="A211" s="125">
        <v>15</v>
      </c>
      <c r="B211" s="832" t="s">
        <v>16</v>
      </c>
      <c r="C211" s="753">
        <v>37</v>
      </c>
      <c r="D211" s="173">
        <v>0</v>
      </c>
      <c r="E211" s="173">
        <v>3</v>
      </c>
      <c r="F211" s="173">
        <v>1</v>
      </c>
      <c r="G211" s="173">
        <v>7</v>
      </c>
      <c r="H211" s="173">
        <v>0</v>
      </c>
      <c r="I211" s="173">
        <v>40</v>
      </c>
      <c r="J211" s="173">
        <v>4</v>
      </c>
      <c r="K211" s="173">
        <v>0</v>
      </c>
      <c r="L211" s="754">
        <v>0</v>
      </c>
      <c r="M211" s="584">
        <v>92</v>
      </c>
      <c r="N211" s="833" t="s">
        <v>60</v>
      </c>
    </row>
    <row r="212" spans="1:14" ht="12.75">
      <c r="A212" s="126"/>
      <c r="B212" s="834"/>
      <c r="C212" s="755">
        <v>37</v>
      </c>
      <c r="D212" s="174">
        <v>0</v>
      </c>
      <c r="E212" s="174">
        <v>3</v>
      </c>
      <c r="F212" s="174">
        <v>1</v>
      </c>
      <c r="G212" s="174">
        <v>7</v>
      </c>
      <c r="H212" s="174">
        <v>0</v>
      </c>
      <c r="I212" s="174">
        <v>40</v>
      </c>
      <c r="J212" s="174">
        <v>4</v>
      </c>
      <c r="K212" s="174">
        <v>0</v>
      </c>
      <c r="L212" s="756">
        <v>0</v>
      </c>
      <c r="M212" s="591">
        <v>92</v>
      </c>
      <c r="N212" s="835" t="s">
        <v>61</v>
      </c>
    </row>
    <row r="213" spans="1:14" ht="13.5" thickBot="1">
      <c r="A213" s="206"/>
      <c r="B213" s="836"/>
      <c r="C213" s="763">
        <f>C211/C212</f>
        <v>1</v>
      </c>
      <c r="D213" s="199">
        <v>1</v>
      </c>
      <c r="E213" s="199">
        <v>1</v>
      </c>
      <c r="F213" s="199">
        <v>1</v>
      </c>
      <c r="G213" s="199">
        <f aca="true" t="shared" si="10" ref="G213:M213">G212/G211</f>
        <v>1</v>
      </c>
      <c r="H213" s="199">
        <v>1</v>
      </c>
      <c r="I213" s="199">
        <f t="shared" si="10"/>
        <v>1</v>
      </c>
      <c r="J213" s="199">
        <f t="shared" si="10"/>
        <v>1</v>
      </c>
      <c r="K213" s="199">
        <v>1</v>
      </c>
      <c r="L213" s="764">
        <v>1</v>
      </c>
      <c r="M213" s="382">
        <f t="shared" si="10"/>
        <v>1</v>
      </c>
      <c r="N213" s="837" t="s">
        <v>62</v>
      </c>
    </row>
    <row r="214" spans="1:14" ht="12.75">
      <c r="A214" s="147">
        <v>16</v>
      </c>
      <c r="B214" s="838" t="s">
        <v>17</v>
      </c>
      <c r="C214" s="759">
        <v>22</v>
      </c>
      <c r="D214" s="203">
        <v>7</v>
      </c>
      <c r="E214" s="203">
        <v>5</v>
      </c>
      <c r="F214" s="203">
        <v>0</v>
      </c>
      <c r="G214" s="203">
        <v>1</v>
      </c>
      <c r="H214" s="203">
        <v>0</v>
      </c>
      <c r="I214" s="203">
        <v>3</v>
      </c>
      <c r="J214" s="203">
        <v>0</v>
      </c>
      <c r="K214" s="203">
        <v>0</v>
      </c>
      <c r="L214" s="760">
        <v>0</v>
      </c>
      <c r="M214" s="586">
        <v>38</v>
      </c>
      <c r="N214" s="833" t="s">
        <v>60</v>
      </c>
    </row>
    <row r="215" spans="1:14" ht="12.75">
      <c r="A215" s="126"/>
      <c r="B215" s="834"/>
      <c r="C215" s="755">
        <v>23</v>
      </c>
      <c r="D215" s="174">
        <v>7</v>
      </c>
      <c r="E215" s="174">
        <v>5</v>
      </c>
      <c r="F215" s="174">
        <v>0</v>
      </c>
      <c r="G215" s="174">
        <v>1</v>
      </c>
      <c r="H215" s="174">
        <v>0</v>
      </c>
      <c r="I215" s="174">
        <v>3</v>
      </c>
      <c r="J215" s="174">
        <v>0</v>
      </c>
      <c r="K215" s="174">
        <v>0</v>
      </c>
      <c r="L215" s="756">
        <v>0</v>
      </c>
      <c r="M215" s="591">
        <v>39</v>
      </c>
      <c r="N215" s="835" t="s">
        <v>61</v>
      </c>
    </row>
    <row r="216" spans="1:14" ht="13.5" thickBot="1">
      <c r="A216" s="170"/>
      <c r="B216" s="839"/>
      <c r="C216" s="765">
        <f>C214/C215</f>
        <v>0.9565217391304348</v>
      </c>
      <c r="D216" s="181">
        <f>D215/D214</f>
        <v>1</v>
      </c>
      <c r="E216" s="181">
        <f>E215/E214</f>
        <v>1</v>
      </c>
      <c r="F216" s="181">
        <v>1</v>
      </c>
      <c r="G216" s="181">
        <f>G215/G214</f>
        <v>1</v>
      </c>
      <c r="H216" s="181">
        <v>1</v>
      </c>
      <c r="I216" s="181">
        <f>I214/I215</f>
        <v>1</v>
      </c>
      <c r="J216" s="181">
        <v>1</v>
      </c>
      <c r="K216" s="181">
        <v>1</v>
      </c>
      <c r="L216" s="766">
        <v>1</v>
      </c>
      <c r="M216" s="415">
        <f>M214/M215</f>
        <v>0.9743589743589743</v>
      </c>
      <c r="N216" s="837" t="s">
        <v>62</v>
      </c>
    </row>
    <row r="217" spans="1:14" ht="12.75">
      <c r="A217" s="125">
        <v>17</v>
      </c>
      <c r="B217" s="832" t="s">
        <v>18</v>
      </c>
      <c r="C217" s="753">
        <v>22</v>
      </c>
      <c r="D217" s="173">
        <v>14</v>
      </c>
      <c r="E217" s="173">
        <v>1</v>
      </c>
      <c r="F217" s="173">
        <v>1</v>
      </c>
      <c r="G217" s="173">
        <v>2</v>
      </c>
      <c r="H217" s="173">
        <v>0</v>
      </c>
      <c r="I217" s="173">
        <v>9</v>
      </c>
      <c r="J217" s="173">
        <v>3</v>
      </c>
      <c r="K217" s="173">
        <v>1</v>
      </c>
      <c r="L217" s="754">
        <v>0</v>
      </c>
      <c r="M217" s="584">
        <v>53</v>
      </c>
      <c r="N217" s="833" t="s">
        <v>60</v>
      </c>
    </row>
    <row r="218" spans="1:14" ht="12.75">
      <c r="A218" s="126"/>
      <c r="B218" s="834"/>
      <c r="C218" s="755">
        <v>22</v>
      </c>
      <c r="D218" s="174">
        <v>14</v>
      </c>
      <c r="E218" s="174">
        <v>1</v>
      </c>
      <c r="F218" s="174">
        <v>1</v>
      </c>
      <c r="G218" s="174">
        <v>2</v>
      </c>
      <c r="H218" s="174">
        <v>0</v>
      </c>
      <c r="I218" s="174">
        <v>9</v>
      </c>
      <c r="J218" s="174">
        <v>3</v>
      </c>
      <c r="K218" s="174">
        <v>1</v>
      </c>
      <c r="L218" s="756">
        <v>0</v>
      </c>
      <c r="M218" s="591">
        <v>53</v>
      </c>
      <c r="N218" s="835" t="s">
        <v>61</v>
      </c>
    </row>
    <row r="219" spans="1:14" ht="13.5" thickBot="1">
      <c r="A219" s="206"/>
      <c r="B219" s="836"/>
      <c r="C219" s="763">
        <f>C218/C217</f>
        <v>1</v>
      </c>
      <c r="D219" s="199">
        <f>D217/D218</f>
        <v>1</v>
      </c>
      <c r="E219" s="199">
        <v>1</v>
      </c>
      <c r="F219" s="199">
        <v>1</v>
      </c>
      <c r="G219" s="199">
        <v>1</v>
      </c>
      <c r="H219" s="199">
        <v>1</v>
      </c>
      <c r="I219" s="199">
        <f>I217/I218</f>
        <v>1</v>
      </c>
      <c r="J219" s="199">
        <f>J217/J218</f>
        <v>1</v>
      </c>
      <c r="K219" s="199">
        <f>K218/K217</f>
        <v>1</v>
      </c>
      <c r="L219" s="764" t="e">
        <f>L217/L218</f>
        <v>#DIV/0!</v>
      </c>
      <c r="M219" s="382">
        <f>M217/M218</f>
        <v>1</v>
      </c>
      <c r="N219" s="837" t="s">
        <v>62</v>
      </c>
    </row>
    <row r="220" spans="1:14" ht="12.75">
      <c r="A220" s="147">
        <v>18</v>
      </c>
      <c r="B220" s="838" t="s">
        <v>19</v>
      </c>
      <c r="C220" s="759">
        <v>3</v>
      </c>
      <c r="D220" s="203">
        <v>7</v>
      </c>
      <c r="E220" s="203">
        <v>0</v>
      </c>
      <c r="F220" s="203">
        <v>0</v>
      </c>
      <c r="G220" s="203">
        <v>1</v>
      </c>
      <c r="H220" s="203">
        <v>0</v>
      </c>
      <c r="I220" s="203">
        <v>9</v>
      </c>
      <c r="J220" s="203">
        <v>2</v>
      </c>
      <c r="K220" s="203">
        <v>0</v>
      </c>
      <c r="L220" s="760">
        <v>0</v>
      </c>
      <c r="M220" s="586">
        <v>22</v>
      </c>
      <c r="N220" s="833" t="s">
        <v>60</v>
      </c>
    </row>
    <row r="221" spans="1:14" ht="12.75">
      <c r="A221" s="126"/>
      <c r="B221" s="834"/>
      <c r="C221" s="755">
        <v>3</v>
      </c>
      <c r="D221" s="174">
        <v>7</v>
      </c>
      <c r="E221" s="174">
        <v>0</v>
      </c>
      <c r="F221" s="174">
        <v>0</v>
      </c>
      <c r="G221" s="174">
        <v>1</v>
      </c>
      <c r="H221" s="174">
        <v>0</v>
      </c>
      <c r="I221" s="174">
        <v>9</v>
      </c>
      <c r="J221" s="174">
        <v>2</v>
      </c>
      <c r="K221" s="174">
        <v>0</v>
      </c>
      <c r="L221" s="756">
        <v>0</v>
      </c>
      <c r="M221" s="591">
        <v>22</v>
      </c>
      <c r="N221" s="835" t="s">
        <v>61</v>
      </c>
    </row>
    <row r="222" spans="1:14" ht="13.5" thickBot="1">
      <c r="A222" s="170"/>
      <c r="B222" s="839"/>
      <c r="C222" s="765">
        <v>1</v>
      </c>
      <c r="D222" s="181">
        <v>1</v>
      </c>
      <c r="E222" s="181">
        <v>1</v>
      </c>
      <c r="F222" s="181">
        <v>1</v>
      </c>
      <c r="G222" s="181">
        <v>1</v>
      </c>
      <c r="H222" s="181">
        <v>1</v>
      </c>
      <c r="I222" s="181">
        <v>1</v>
      </c>
      <c r="J222" s="181">
        <v>1</v>
      </c>
      <c r="K222" s="181">
        <v>1</v>
      </c>
      <c r="L222" s="766">
        <v>1</v>
      </c>
      <c r="M222" s="415">
        <f>M221/M220</f>
        <v>1</v>
      </c>
      <c r="N222" s="837" t="s">
        <v>62</v>
      </c>
    </row>
    <row r="223" spans="1:14" ht="12.75">
      <c r="A223" s="125">
        <v>19</v>
      </c>
      <c r="B223" s="832" t="s">
        <v>20</v>
      </c>
      <c r="C223" s="753">
        <v>32</v>
      </c>
      <c r="D223" s="173">
        <v>18</v>
      </c>
      <c r="E223" s="173">
        <v>10</v>
      </c>
      <c r="F223" s="173">
        <v>2</v>
      </c>
      <c r="G223" s="173">
        <v>17</v>
      </c>
      <c r="H223" s="173">
        <v>0</v>
      </c>
      <c r="I223" s="173">
        <v>54</v>
      </c>
      <c r="J223" s="173">
        <v>19</v>
      </c>
      <c r="K223" s="173">
        <v>0</v>
      </c>
      <c r="L223" s="754">
        <v>0</v>
      </c>
      <c r="M223" s="584">
        <v>152</v>
      </c>
      <c r="N223" s="833" t="s">
        <v>60</v>
      </c>
    </row>
    <row r="224" spans="1:14" ht="12.75">
      <c r="A224" s="126"/>
      <c r="B224" s="834"/>
      <c r="C224" s="755">
        <v>32</v>
      </c>
      <c r="D224" s="174">
        <v>18</v>
      </c>
      <c r="E224" s="174">
        <v>10</v>
      </c>
      <c r="F224" s="174">
        <v>2</v>
      </c>
      <c r="G224" s="174">
        <v>17</v>
      </c>
      <c r="H224" s="174">
        <v>0</v>
      </c>
      <c r="I224" s="174">
        <v>54</v>
      </c>
      <c r="J224" s="174">
        <v>19</v>
      </c>
      <c r="K224" s="174">
        <v>0</v>
      </c>
      <c r="L224" s="756">
        <v>0</v>
      </c>
      <c r="M224" s="591">
        <v>152</v>
      </c>
      <c r="N224" s="835" t="s">
        <v>61</v>
      </c>
    </row>
    <row r="225" spans="1:14" ht="13.5" thickBot="1">
      <c r="A225" s="206"/>
      <c r="B225" s="836"/>
      <c r="C225" s="763">
        <f>C224/C223</f>
        <v>1</v>
      </c>
      <c r="D225" s="199">
        <f aca="true" t="shared" si="11" ref="D225:J225">D224/D223</f>
        <v>1</v>
      </c>
      <c r="E225" s="199">
        <f t="shared" si="11"/>
        <v>1</v>
      </c>
      <c r="F225" s="199">
        <f t="shared" si="11"/>
        <v>1</v>
      </c>
      <c r="G225" s="199">
        <f>G223/G224</f>
        <v>1</v>
      </c>
      <c r="H225" s="199">
        <v>1</v>
      </c>
      <c r="I225" s="199">
        <f t="shared" si="11"/>
        <v>1</v>
      </c>
      <c r="J225" s="199">
        <f t="shared" si="11"/>
        <v>1</v>
      </c>
      <c r="K225" s="199">
        <v>1</v>
      </c>
      <c r="L225" s="764">
        <v>1</v>
      </c>
      <c r="M225" s="382">
        <f>M223/M224</f>
        <v>1</v>
      </c>
      <c r="N225" s="837" t="s">
        <v>62</v>
      </c>
    </row>
    <row r="226" spans="1:14" ht="12.75">
      <c r="A226" s="147">
        <v>20</v>
      </c>
      <c r="B226" s="838" t="s">
        <v>21</v>
      </c>
      <c r="C226" s="759">
        <v>16</v>
      </c>
      <c r="D226" s="203">
        <v>20</v>
      </c>
      <c r="E226" s="203">
        <v>5</v>
      </c>
      <c r="F226" s="203">
        <v>7</v>
      </c>
      <c r="G226" s="203">
        <v>9</v>
      </c>
      <c r="H226" s="203">
        <v>1</v>
      </c>
      <c r="I226" s="203">
        <v>28</v>
      </c>
      <c r="J226" s="203">
        <v>8</v>
      </c>
      <c r="K226" s="203">
        <v>0</v>
      </c>
      <c r="L226" s="760">
        <v>0</v>
      </c>
      <c r="M226" s="586">
        <v>94</v>
      </c>
      <c r="N226" s="833" t="s">
        <v>60</v>
      </c>
    </row>
    <row r="227" spans="1:14" ht="12.75">
      <c r="A227" s="126"/>
      <c r="B227" s="834"/>
      <c r="C227" s="755">
        <v>16</v>
      </c>
      <c r="D227" s="174">
        <v>20</v>
      </c>
      <c r="E227" s="174">
        <v>5</v>
      </c>
      <c r="F227" s="174">
        <v>7</v>
      </c>
      <c r="G227" s="174">
        <v>9</v>
      </c>
      <c r="H227" s="174">
        <v>1</v>
      </c>
      <c r="I227" s="174">
        <v>28</v>
      </c>
      <c r="J227" s="174">
        <v>8</v>
      </c>
      <c r="K227" s="174">
        <v>0</v>
      </c>
      <c r="L227" s="756">
        <v>0</v>
      </c>
      <c r="M227" s="591">
        <v>94</v>
      </c>
      <c r="N227" s="835" t="s">
        <v>61</v>
      </c>
    </row>
    <row r="228" spans="1:14" ht="13.5" thickBot="1">
      <c r="A228" s="170"/>
      <c r="B228" s="839"/>
      <c r="C228" s="765">
        <v>1</v>
      </c>
      <c r="D228" s="181">
        <v>1</v>
      </c>
      <c r="E228" s="181">
        <v>1</v>
      </c>
      <c r="F228" s="181">
        <v>1</v>
      </c>
      <c r="G228" s="181">
        <v>1</v>
      </c>
      <c r="H228" s="181">
        <v>1</v>
      </c>
      <c r="I228" s="181">
        <v>1</v>
      </c>
      <c r="J228" s="181">
        <v>1</v>
      </c>
      <c r="K228" s="181">
        <v>1</v>
      </c>
      <c r="L228" s="766">
        <v>1</v>
      </c>
      <c r="M228" s="415">
        <v>1</v>
      </c>
      <c r="N228" s="837" t="s">
        <v>62</v>
      </c>
    </row>
    <row r="229" spans="1:14" ht="12.75">
      <c r="A229" s="125">
        <v>21</v>
      </c>
      <c r="B229" s="832" t="s">
        <v>22</v>
      </c>
      <c r="C229" s="753">
        <v>21</v>
      </c>
      <c r="D229" s="173">
        <v>0</v>
      </c>
      <c r="E229" s="173">
        <v>0</v>
      </c>
      <c r="F229" s="173">
        <v>2</v>
      </c>
      <c r="G229" s="173">
        <v>5</v>
      </c>
      <c r="H229" s="173">
        <v>10</v>
      </c>
      <c r="I229" s="173">
        <v>16</v>
      </c>
      <c r="J229" s="173">
        <v>7</v>
      </c>
      <c r="K229" s="173">
        <v>1</v>
      </c>
      <c r="L229" s="754">
        <v>0</v>
      </c>
      <c r="M229" s="584">
        <v>62</v>
      </c>
      <c r="N229" s="833" t="s">
        <v>60</v>
      </c>
    </row>
    <row r="230" spans="1:14" ht="12.75">
      <c r="A230" s="126"/>
      <c r="B230" s="834"/>
      <c r="C230" s="755">
        <v>21</v>
      </c>
      <c r="D230" s="174">
        <v>0</v>
      </c>
      <c r="E230" s="174">
        <v>0</v>
      </c>
      <c r="F230" s="174">
        <v>2</v>
      </c>
      <c r="G230" s="174">
        <v>5</v>
      </c>
      <c r="H230" s="174">
        <v>10</v>
      </c>
      <c r="I230" s="174">
        <v>16</v>
      </c>
      <c r="J230" s="174">
        <v>8</v>
      </c>
      <c r="K230" s="174">
        <v>0</v>
      </c>
      <c r="L230" s="756">
        <v>0</v>
      </c>
      <c r="M230" s="591">
        <v>62</v>
      </c>
      <c r="N230" s="835" t="s">
        <v>61</v>
      </c>
    </row>
    <row r="231" spans="1:14" ht="13.5" thickBot="1">
      <c r="A231" s="206"/>
      <c r="B231" s="836"/>
      <c r="C231" s="763">
        <f>C229/C230</f>
        <v>1</v>
      </c>
      <c r="D231" s="199">
        <v>1</v>
      </c>
      <c r="E231" s="199">
        <v>1</v>
      </c>
      <c r="F231" s="199">
        <v>1</v>
      </c>
      <c r="G231" s="199">
        <v>0</v>
      </c>
      <c r="H231" s="199">
        <f>H230/H229</f>
        <v>1</v>
      </c>
      <c r="I231" s="199">
        <f>I229/I230</f>
        <v>1</v>
      </c>
      <c r="J231" s="199">
        <v>1</v>
      </c>
      <c r="K231" s="199">
        <v>1</v>
      </c>
      <c r="L231" s="764">
        <v>1</v>
      </c>
      <c r="M231" s="382">
        <v>1</v>
      </c>
      <c r="N231" s="837" t="s">
        <v>62</v>
      </c>
    </row>
    <row r="232" spans="1:14" ht="12.75">
      <c r="A232" s="147">
        <v>22</v>
      </c>
      <c r="B232" s="838" t="s">
        <v>23</v>
      </c>
      <c r="C232" s="759">
        <v>20</v>
      </c>
      <c r="D232" s="203">
        <v>13</v>
      </c>
      <c r="E232" s="203">
        <v>1</v>
      </c>
      <c r="F232" s="203">
        <v>4</v>
      </c>
      <c r="G232" s="203">
        <v>0</v>
      </c>
      <c r="H232" s="203">
        <v>0</v>
      </c>
      <c r="I232" s="203">
        <v>27</v>
      </c>
      <c r="J232" s="203">
        <v>16</v>
      </c>
      <c r="K232" s="203">
        <v>0</v>
      </c>
      <c r="L232" s="760">
        <v>0</v>
      </c>
      <c r="M232" s="586">
        <v>81</v>
      </c>
      <c r="N232" s="833" t="s">
        <v>60</v>
      </c>
    </row>
    <row r="233" spans="1:14" ht="12.75">
      <c r="A233" s="126"/>
      <c r="B233" s="834"/>
      <c r="C233" s="755">
        <v>23</v>
      </c>
      <c r="D233" s="174">
        <v>11</v>
      </c>
      <c r="E233" s="174">
        <v>1</v>
      </c>
      <c r="F233" s="174">
        <v>4</v>
      </c>
      <c r="G233" s="174">
        <v>0</v>
      </c>
      <c r="H233" s="174">
        <v>0</v>
      </c>
      <c r="I233" s="174">
        <v>27</v>
      </c>
      <c r="J233" s="174">
        <v>15</v>
      </c>
      <c r="K233" s="174">
        <v>0</v>
      </c>
      <c r="L233" s="756">
        <v>0</v>
      </c>
      <c r="M233" s="591">
        <v>81</v>
      </c>
      <c r="N233" s="835" t="s">
        <v>61</v>
      </c>
    </row>
    <row r="234" spans="1:14" ht="13.5" thickBot="1">
      <c r="A234" s="170"/>
      <c r="B234" s="839"/>
      <c r="C234" s="765">
        <f>C232/C233</f>
        <v>0.8695652173913043</v>
      </c>
      <c r="D234" s="181">
        <f>D233/D232</f>
        <v>0.8461538461538461</v>
      </c>
      <c r="E234" s="181">
        <f>E232/E233</f>
        <v>1</v>
      </c>
      <c r="F234" s="181">
        <v>1</v>
      </c>
      <c r="G234" s="181">
        <v>1</v>
      </c>
      <c r="H234" s="181">
        <v>1</v>
      </c>
      <c r="I234" s="181">
        <f>I233/I232</f>
        <v>1</v>
      </c>
      <c r="J234" s="181">
        <f>J233/J232</f>
        <v>0.9375</v>
      </c>
      <c r="K234" s="181">
        <v>1</v>
      </c>
      <c r="L234" s="766">
        <v>1</v>
      </c>
      <c r="M234" s="415">
        <f>M233/M232</f>
        <v>1</v>
      </c>
      <c r="N234" s="837" t="s">
        <v>62</v>
      </c>
    </row>
    <row r="235" spans="1:14" ht="12.75">
      <c r="A235" s="210">
        <v>23</v>
      </c>
      <c r="B235" s="845" t="s">
        <v>24</v>
      </c>
      <c r="C235" s="753">
        <v>12</v>
      </c>
      <c r="D235" s="173">
        <v>19</v>
      </c>
      <c r="E235" s="173">
        <v>1</v>
      </c>
      <c r="F235" s="173">
        <v>0</v>
      </c>
      <c r="G235" s="173">
        <v>4</v>
      </c>
      <c r="H235" s="173">
        <v>0</v>
      </c>
      <c r="I235" s="173">
        <v>6</v>
      </c>
      <c r="J235" s="173">
        <v>4</v>
      </c>
      <c r="K235" s="173">
        <v>0</v>
      </c>
      <c r="L235" s="754">
        <v>0</v>
      </c>
      <c r="M235" s="584">
        <v>46</v>
      </c>
      <c r="N235" s="833" t="s">
        <v>60</v>
      </c>
    </row>
    <row r="236" spans="1:14" ht="12.75">
      <c r="A236" s="127"/>
      <c r="B236" s="846"/>
      <c r="C236" s="755">
        <v>15</v>
      </c>
      <c r="D236" s="174">
        <v>15</v>
      </c>
      <c r="E236" s="174">
        <v>1</v>
      </c>
      <c r="F236" s="174">
        <v>0</v>
      </c>
      <c r="G236" s="174">
        <v>5</v>
      </c>
      <c r="H236" s="174">
        <v>0</v>
      </c>
      <c r="I236" s="174">
        <v>3</v>
      </c>
      <c r="J236" s="174">
        <v>4</v>
      </c>
      <c r="K236" s="174">
        <v>0</v>
      </c>
      <c r="L236" s="756">
        <v>0</v>
      </c>
      <c r="M236" s="591">
        <v>43</v>
      </c>
      <c r="N236" s="835" t="s">
        <v>61</v>
      </c>
    </row>
    <row r="237" spans="1:14" ht="13.5" thickBot="1">
      <c r="A237" s="211"/>
      <c r="B237" s="847"/>
      <c r="C237" s="763">
        <f>C235/C236</f>
        <v>0.8</v>
      </c>
      <c r="D237" s="199">
        <f>D236/D235</f>
        <v>0.7894736842105263</v>
      </c>
      <c r="E237" s="199">
        <f>E235/E236</f>
        <v>1</v>
      </c>
      <c r="F237" s="199">
        <v>1</v>
      </c>
      <c r="G237" s="199">
        <v>1</v>
      </c>
      <c r="H237" s="199">
        <v>1</v>
      </c>
      <c r="I237" s="199">
        <f>I236/I235</f>
        <v>0.5</v>
      </c>
      <c r="J237" s="199">
        <f>J235/J236</f>
        <v>1</v>
      </c>
      <c r="K237" s="199">
        <v>1</v>
      </c>
      <c r="L237" s="764">
        <v>1</v>
      </c>
      <c r="M237" s="382">
        <f>M236/M235</f>
        <v>0.9347826086956522</v>
      </c>
      <c r="N237" s="837" t="s">
        <v>62</v>
      </c>
    </row>
    <row r="238" spans="1:14" ht="12.75">
      <c r="A238" s="147">
        <v>24</v>
      </c>
      <c r="B238" s="838" t="s">
        <v>25</v>
      </c>
      <c r="C238" s="759">
        <v>29</v>
      </c>
      <c r="D238" s="203">
        <v>13</v>
      </c>
      <c r="E238" s="203">
        <v>0</v>
      </c>
      <c r="F238" s="203">
        <v>1</v>
      </c>
      <c r="G238" s="203">
        <v>5</v>
      </c>
      <c r="H238" s="203">
        <v>2</v>
      </c>
      <c r="I238" s="203">
        <v>15</v>
      </c>
      <c r="J238" s="203">
        <v>7</v>
      </c>
      <c r="K238" s="203">
        <v>0</v>
      </c>
      <c r="L238" s="760">
        <v>0</v>
      </c>
      <c r="M238" s="586">
        <v>72</v>
      </c>
      <c r="N238" s="833" t="s">
        <v>60</v>
      </c>
    </row>
    <row r="239" spans="1:14" ht="12.75">
      <c r="A239" s="126"/>
      <c r="B239" s="834"/>
      <c r="C239" s="755">
        <v>29</v>
      </c>
      <c r="D239" s="174">
        <v>13</v>
      </c>
      <c r="E239" s="174">
        <v>0</v>
      </c>
      <c r="F239" s="174">
        <v>1</v>
      </c>
      <c r="G239" s="174">
        <v>5</v>
      </c>
      <c r="H239" s="174">
        <v>1</v>
      </c>
      <c r="I239" s="174">
        <v>15</v>
      </c>
      <c r="J239" s="174">
        <v>8</v>
      </c>
      <c r="K239" s="174">
        <v>0</v>
      </c>
      <c r="L239" s="756">
        <v>0</v>
      </c>
      <c r="M239" s="591">
        <v>72</v>
      </c>
      <c r="N239" s="835" t="s">
        <v>61</v>
      </c>
    </row>
    <row r="240" spans="1:14" ht="13.5" thickBot="1">
      <c r="A240" s="170"/>
      <c r="B240" s="839"/>
      <c r="C240" s="765">
        <f>C238/C239</f>
        <v>1</v>
      </c>
      <c r="D240" s="181">
        <f>D238/D239</f>
        <v>1</v>
      </c>
      <c r="E240" s="181">
        <v>1</v>
      </c>
      <c r="F240" s="181">
        <v>1</v>
      </c>
      <c r="G240" s="181">
        <f>G239/G238</f>
        <v>1</v>
      </c>
      <c r="H240" s="181">
        <v>0</v>
      </c>
      <c r="I240" s="181">
        <f>I239/I238</f>
        <v>1</v>
      </c>
      <c r="J240" s="181">
        <f>J238/J239</f>
        <v>0.875</v>
      </c>
      <c r="K240" s="181">
        <v>1</v>
      </c>
      <c r="L240" s="766">
        <v>1</v>
      </c>
      <c r="M240" s="415">
        <v>1</v>
      </c>
      <c r="N240" s="837" t="s">
        <v>62</v>
      </c>
    </row>
    <row r="241" spans="1:14" ht="12.75">
      <c r="A241" s="125">
        <v>25</v>
      </c>
      <c r="B241" s="832" t="s">
        <v>26</v>
      </c>
      <c r="C241" s="753">
        <v>57</v>
      </c>
      <c r="D241" s="173">
        <v>22</v>
      </c>
      <c r="E241" s="173">
        <v>12</v>
      </c>
      <c r="F241" s="173">
        <v>10</v>
      </c>
      <c r="G241" s="173">
        <v>23</v>
      </c>
      <c r="H241" s="173">
        <v>1</v>
      </c>
      <c r="I241" s="173">
        <v>64</v>
      </c>
      <c r="J241" s="173">
        <v>23</v>
      </c>
      <c r="K241" s="173">
        <v>0</v>
      </c>
      <c r="L241" s="754">
        <v>0</v>
      </c>
      <c r="M241" s="584">
        <v>212</v>
      </c>
      <c r="N241" s="833" t="s">
        <v>60</v>
      </c>
    </row>
    <row r="242" spans="1:14" ht="12.75">
      <c r="A242" s="126"/>
      <c r="B242" s="834"/>
      <c r="C242" s="755">
        <v>58</v>
      </c>
      <c r="D242" s="174">
        <v>21</v>
      </c>
      <c r="E242" s="174">
        <v>12</v>
      </c>
      <c r="F242" s="174">
        <v>10</v>
      </c>
      <c r="G242" s="174">
        <v>23</v>
      </c>
      <c r="H242" s="174">
        <v>1</v>
      </c>
      <c r="I242" s="174">
        <v>64</v>
      </c>
      <c r="J242" s="174">
        <v>23</v>
      </c>
      <c r="K242" s="174">
        <v>0</v>
      </c>
      <c r="L242" s="756">
        <v>0</v>
      </c>
      <c r="M242" s="591">
        <v>212</v>
      </c>
      <c r="N242" s="835" t="s">
        <v>61</v>
      </c>
    </row>
    <row r="243" spans="1:14" ht="13.5" thickBot="1">
      <c r="A243" s="206"/>
      <c r="B243" s="836"/>
      <c r="C243" s="763">
        <f>C241/C242</f>
        <v>0.9827586206896551</v>
      </c>
      <c r="D243" s="199">
        <f>D242/D241</f>
        <v>0.9545454545454546</v>
      </c>
      <c r="E243" s="199">
        <f>E241/E242</f>
        <v>1</v>
      </c>
      <c r="F243" s="199">
        <f aca="true" t="shared" si="12" ref="F243:M243">F242/F241</f>
        <v>1</v>
      </c>
      <c r="G243" s="199">
        <f t="shared" si="12"/>
        <v>1</v>
      </c>
      <c r="H243" s="199">
        <v>1</v>
      </c>
      <c r="I243" s="199">
        <f>I241/I242</f>
        <v>1</v>
      </c>
      <c r="J243" s="199">
        <f t="shared" si="12"/>
        <v>1</v>
      </c>
      <c r="K243" s="199">
        <v>1</v>
      </c>
      <c r="L243" s="764">
        <v>1</v>
      </c>
      <c r="M243" s="382">
        <f t="shared" si="12"/>
        <v>1</v>
      </c>
      <c r="N243" s="837" t="s">
        <v>62</v>
      </c>
    </row>
    <row r="244" spans="1:14" ht="12.75">
      <c r="A244" s="147">
        <v>26</v>
      </c>
      <c r="B244" s="848" t="s">
        <v>65</v>
      </c>
      <c r="C244" s="759">
        <v>21</v>
      </c>
      <c r="D244" s="203">
        <v>8</v>
      </c>
      <c r="E244" s="203">
        <v>1</v>
      </c>
      <c r="F244" s="203">
        <v>2</v>
      </c>
      <c r="G244" s="203">
        <v>2</v>
      </c>
      <c r="H244" s="203">
        <v>4</v>
      </c>
      <c r="I244" s="203">
        <v>15</v>
      </c>
      <c r="J244" s="203">
        <v>17</v>
      </c>
      <c r="K244" s="203">
        <v>2</v>
      </c>
      <c r="L244" s="760">
        <v>0</v>
      </c>
      <c r="M244" s="586">
        <v>72</v>
      </c>
      <c r="N244" s="833" t="s">
        <v>60</v>
      </c>
    </row>
    <row r="245" spans="1:14" ht="12.75">
      <c r="A245" s="170"/>
      <c r="B245" s="849"/>
      <c r="C245" s="755">
        <v>28</v>
      </c>
      <c r="D245" s="174">
        <v>15</v>
      </c>
      <c r="E245" s="174">
        <v>1</v>
      </c>
      <c r="F245" s="174">
        <v>0</v>
      </c>
      <c r="G245" s="174">
        <v>11</v>
      </c>
      <c r="H245" s="174">
        <v>5</v>
      </c>
      <c r="I245" s="174">
        <v>37</v>
      </c>
      <c r="J245" s="174">
        <v>9</v>
      </c>
      <c r="K245" s="174">
        <v>0</v>
      </c>
      <c r="L245" s="756">
        <v>0</v>
      </c>
      <c r="M245" s="591">
        <v>106</v>
      </c>
      <c r="N245" s="835" t="s">
        <v>61</v>
      </c>
    </row>
    <row r="246" spans="1:14" ht="13.5" thickBot="1">
      <c r="A246" s="170"/>
      <c r="B246" s="849"/>
      <c r="C246" s="765">
        <f>C244/C245</f>
        <v>0.75</v>
      </c>
      <c r="D246" s="181">
        <f>D244/D245</f>
        <v>0.5333333333333333</v>
      </c>
      <c r="E246" s="181">
        <v>1</v>
      </c>
      <c r="F246" s="181">
        <f>F245/F244</f>
        <v>0</v>
      </c>
      <c r="G246" s="181">
        <f>G244/G245</f>
        <v>0.18181818181818182</v>
      </c>
      <c r="H246" s="181">
        <v>1</v>
      </c>
      <c r="I246" s="181">
        <f>I244/I245</f>
        <v>0.40540540540540543</v>
      </c>
      <c r="J246" s="181">
        <f>J245/J244</f>
        <v>0.5294117647058824</v>
      </c>
      <c r="K246" s="181">
        <v>0</v>
      </c>
      <c r="L246" s="766">
        <v>1</v>
      </c>
      <c r="M246" s="415">
        <f>M244/M245</f>
        <v>0.6792452830188679</v>
      </c>
      <c r="N246" s="837" t="s">
        <v>62</v>
      </c>
    </row>
    <row r="247" spans="1:14" ht="12.75">
      <c r="A247" s="198">
        <v>27</v>
      </c>
      <c r="B247" s="1016" t="s">
        <v>52</v>
      </c>
      <c r="C247" s="753">
        <v>0</v>
      </c>
      <c r="D247" s="173">
        <v>0</v>
      </c>
      <c r="E247" s="173">
        <v>0</v>
      </c>
      <c r="F247" s="173">
        <v>0</v>
      </c>
      <c r="G247" s="173">
        <v>0</v>
      </c>
      <c r="H247" s="173">
        <v>0</v>
      </c>
      <c r="I247" s="173">
        <v>0</v>
      </c>
      <c r="J247" s="173">
        <v>0</v>
      </c>
      <c r="K247" s="173">
        <v>0</v>
      </c>
      <c r="L247" s="754">
        <v>0</v>
      </c>
      <c r="M247" s="584">
        <v>0</v>
      </c>
      <c r="N247" s="833" t="s">
        <v>60</v>
      </c>
    </row>
    <row r="248" spans="1:14" ht="12.75">
      <c r="A248" s="126"/>
      <c r="B248" s="1017"/>
      <c r="C248" s="755">
        <v>0</v>
      </c>
      <c r="D248" s="174">
        <v>1</v>
      </c>
      <c r="E248" s="174">
        <v>0</v>
      </c>
      <c r="F248" s="174">
        <v>0</v>
      </c>
      <c r="G248" s="174">
        <v>0</v>
      </c>
      <c r="H248" s="174">
        <v>0</v>
      </c>
      <c r="I248" s="174">
        <v>0</v>
      </c>
      <c r="J248" s="174">
        <v>0</v>
      </c>
      <c r="K248" s="174">
        <v>0</v>
      </c>
      <c r="L248" s="756">
        <v>0</v>
      </c>
      <c r="M248" s="591">
        <v>1</v>
      </c>
      <c r="N248" s="835" t="s">
        <v>61</v>
      </c>
    </row>
    <row r="249" spans="1:14" ht="13.5" thickBot="1">
      <c r="A249" s="128"/>
      <c r="B249" s="850"/>
      <c r="C249" s="765">
        <v>1</v>
      </c>
      <c r="D249" s="181">
        <f>D247/D248</f>
        <v>0</v>
      </c>
      <c r="E249" s="181">
        <v>1</v>
      </c>
      <c r="F249" s="181">
        <v>1</v>
      </c>
      <c r="G249" s="181">
        <v>1</v>
      </c>
      <c r="H249" s="181">
        <v>1</v>
      </c>
      <c r="I249" s="181">
        <v>0</v>
      </c>
      <c r="J249" s="181">
        <v>1</v>
      </c>
      <c r="K249" s="181">
        <v>1</v>
      </c>
      <c r="L249" s="766">
        <v>1</v>
      </c>
      <c r="M249" s="415">
        <v>0</v>
      </c>
      <c r="N249" s="851" t="s">
        <v>62</v>
      </c>
    </row>
    <row r="250" spans="1:14" ht="12.75">
      <c r="A250" s="976" t="s">
        <v>63</v>
      </c>
      <c r="B250" s="977"/>
      <c r="C250" s="286">
        <f>C169+C172+C175+C178+C181+C184+C187+C190+C193+C196+C199+C202+C205+C208+C211+C214+C217+C220+C223+C226+C229+C232+C235+C238+C241+C244+C247</f>
        <v>957</v>
      </c>
      <c r="D250" s="186">
        <f aca="true" t="shared" si="13" ref="D250:M251">D169+D172+D175+D178+D181+D184+D187+D190+D193+D196+D199+D202+D205+D208+D211+D214+D217+D220+D223+D226+D229+D232+D235+D238+D241+D244+D247</f>
        <v>503</v>
      </c>
      <c r="E250" s="186">
        <f t="shared" si="13"/>
        <v>170</v>
      </c>
      <c r="F250" s="186">
        <f t="shared" si="13"/>
        <v>191</v>
      </c>
      <c r="G250" s="186">
        <f t="shared" si="13"/>
        <v>292</v>
      </c>
      <c r="H250" s="186">
        <f t="shared" si="13"/>
        <v>55</v>
      </c>
      <c r="I250" s="186">
        <f t="shared" si="13"/>
        <v>1252</v>
      </c>
      <c r="J250" s="186">
        <f t="shared" si="13"/>
        <v>394</v>
      </c>
      <c r="K250" s="186">
        <f t="shared" si="13"/>
        <v>17</v>
      </c>
      <c r="L250" s="852">
        <f t="shared" si="13"/>
        <v>1</v>
      </c>
      <c r="M250" s="853">
        <f t="shared" si="13"/>
        <v>3832</v>
      </c>
      <c r="N250" s="854" t="s">
        <v>60</v>
      </c>
    </row>
    <row r="251" spans="1:14" ht="12.75">
      <c r="A251" s="978"/>
      <c r="B251" s="979"/>
      <c r="C251" s="287">
        <f>C170+C173+C176+C179+C182+C185+C188+C191+C194+C197+C200+C203+C206+C209+C212+C215+C218+C221+C224+C227+C230+C233+C236+C239+C242+C245+C248</f>
        <v>986</v>
      </c>
      <c r="D251" s="185">
        <f t="shared" si="13"/>
        <v>493</v>
      </c>
      <c r="E251" s="185">
        <f t="shared" si="13"/>
        <v>168</v>
      </c>
      <c r="F251" s="185">
        <f t="shared" si="13"/>
        <v>192</v>
      </c>
      <c r="G251" s="185">
        <f t="shared" si="13"/>
        <v>301</v>
      </c>
      <c r="H251" s="185">
        <f t="shared" si="13"/>
        <v>51</v>
      </c>
      <c r="I251" s="185">
        <f t="shared" si="13"/>
        <v>1280</v>
      </c>
      <c r="J251" s="185">
        <f t="shared" si="13"/>
        <v>384</v>
      </c>
      <c r="K251" s="185">
        <f t="shared" si="13"/>
        <v>14</v>
      </c>
      <c r="L251" s="855">
        <f t="shared" si="13"/>
        <v>1</v>
      </c>
      <c r="M251" s="856">
        <f t="shared" si="13"/>
        <v>3870</v>
      </c>
      <c r="N251" s="857" t="s">
        <v>61</v>
      </c>
    </row>
    <row r="252" spans="1:14" ht="13.5" thickBot="1">
      <c r="A252" s="980"/>
      <c r="B252" s="981"/>
      <c r="C252" s="828">
        <f>C250/C251</f>
        <v>0.9705882352941176</v>
      </c>
      <c r="D252" s="200">
        <f>D251/D250</f>
        <v>0.9801192842942346</v>
      </c>
      <c r="E252" s="200">
        <f>E251/E250</f>
        <v>0.9882352941176471</v>
      </c>
      <c r="F252" s="200">
        <f>F250/F251</f>
        <v>0.9947916666666666</v>
      </c>
      <c r="G252" s="200">
        <f>G250/G251</f>
        <v>0.9700996677740864</v>
      </c>
      <c r="H252" s="200">
        <f>H251/H250</f>
        <v>0.9272727272727272</v>
      </c>
      <c r="I252" s="200">
        <f>I250/I251</f>
        <v>0.978125</v>
      </c>
      <c r="J252" s="200">
        <f>J251/J250</f>
        <v>0.9746192893401016</v>
      </c>
      <c r="K252" s="200">
        <f>K251/K250</f>
        <v>0.8235294117647058</v>
      </c>
      <c r="L252" s="829">
        <v>0</v>
      </c>
      <c r="M252" s="830">
        <f>M250/M251</f>
        <v>0.9901808785529715</v>
      </c>
      <c r="N252" s="858" t="s">
        <v>62</v>
      </c>
    </row>
    <row r="253" spans="3:13" ht="12.75"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</row>
  </sheetData>
  <sheetProtection/>
  <mergeCells count="103">
    <mergeCell ref="B247:B248"/>
    <mergeCell ref="A250:B252"/>
    <mergeCell ref="J164:J168"/>
    <mergeCell ref="K164:K168"/>
    <mergeCell ref="L164:L168"/>
    <mergeCell ref="M164:M168"/>
    <mergeCell ref="E166:E168"/>
    <mergeCell ref="F166:F168"/>
    <mergeCell ref="G166:G168"/>
    <mergeCell ref="H166:H168"/>
    <mergeCell ref="I166:I168"/>
    <mergeCell ref="A164:A168"/>
    <mergeCell ref="B164:B168"/>
    <mergeCell ref="C164:C168"/>
    <mergeCell ref="D164:D168"/>
    <mergeCell ref="E164:F165"/>
    <mergeCell ref="G164:I165"/>
    <mergeCell ref="A155:B155"/>
    <mergeCell ref="A158:M158"/>
    <mergeCell ref="A159:B159"/>
    <mergeCell ref="A160:M160"/>
    <mergeCell ref="A161:B161"/>
    <mergeCell ref="A163:B163"/>
    <mergeCell ref="C163:D163"/>
    <mergeCell ref="G123:I124"/>
    <mergeCell ref="J123:J127"/>
    <mergeCell ref="K123:K127"/>
    <mergeCell ref="L123:L127"/>
    <mergeCell ref="M123:M127"/>
    <mergeCell ref="E125:E127"/>
    <mergeCell ref="F125:F127"/>
    <mergeCell ref="G125:G127"/>
    <mergeCell ref="H125:H127"/>
    <mergeCell ref="I125:I127"/>
    <mergeCell ref="A116:B116"/>
    <mergeCell ref="A119:M119"/>
    <mergeCell ref="A120:B120"/>
    <mergeCell ref="A122:B122"/>
    <mergeCell ref="C122:D122"/>
    <mergeCell ref="A123:A127"/>
    <mergeCell ref="B123:B127"/>
    <mergeCell ref="C123:C127"/>
    <mergeCell ref="D123:D127"/>
    <mergeCell ref="E123:F124"/>
    <mergeCell ref="G84:I85"/>
    <mergeCell ref="J84:J88"/>
    <mergeCell ref="K84:K88"/>
    <mergeCell ref="L84:L88"/>
    <mergeCell ref="M84:M88"/>
    <mergeCell ref="E86:E88"/>
    <mergeCell ref="F86:F88"/>
    <mergeCell ref="G86:G88"/>
    <mergeCell ref="H86:H88"/>
    <mergeCell ref="I86:I88"/>
    <mergeCell ref="A77:B77"/>
    <mergeCell ref="A80:M80"/>
    <mergeCell ref="A81:B81"/>
    <mergeCell ref="A83:B83"/>
    <mergeCell ref="C83:D83"/>
    <mergeCell ref="A84:A88"/>
    <mergeCell ref="B84:B88"/>
    <mergeCell ref="C84:C88"/>
    <mergeCell ref="D84:D88"/>
    <mergeCell ref="E84:F85"/>
    <mergeCell ref="G45:I46"/>
    <mergeCell ref="J45:J49"/>
    <mergeCell ref="K45:K49"/>
    <mergeCell ref="L45:L49"/>
    <mergeCell ref="M45:M49"/>
    <mergeCell ref="E47:E49"/>
    <mergeCell ref="F47:F49"/>
    <mergeCell ref="G47:G49"/>
    <mergeCell ref="H47:H49"/>
    <mergeCell ref="I47:I49"/>
    <mergeCell ref="A38:B38"/>
    <mergeCell ref="A41:M41"/>
    <mergeCell ref="A42:B42"/>
    <mergeCell ref="A44:B44"/>
    <mergeCell ref="C44:D44"/>
    <mergeCell ref="A45:A49"/>
    <mergeCell ref="B45:B49"/>
    <mergeCell ref="C45:C49"/>
    <mergeCell ref="D45:D49"/>
    <mergeCell ref="E45:F46"/>
    <mergeCell ref="J6:J10"/>
    <mergeCell ref="K6:K10"/>
    <mergeCell ref="L6:L10"/>
    <mergeCell ref="M6:M10"/>
    <mergeCell ref="E8:E10"/>
    <mergeCell ref="F8:F10"/>
    <mergeCell ref="G8:G10"/>
    <mergeCell ref="H8:H10"/>
    <mergeCell ref="I8:I10"/>
    <mergeCell ref="A2:M2"/>
    <mergeCell ref="A3:B3"/>
    <mergeCell ref="A5:B5"/>
    <mergeCell ref="C5:D5"/>
    <mergeCell ref="A6:A10"/>
    <mergeCell ref="B6:B10"/>
    <mergeCell ref="C6:C10"/>
    <mergeCell ref="D6:D10"/>
    <mergeCell ref="E6:F7"/>
    <mergeCell ref="G6:I7"/>
  </mergeCells>
  <printOptions/>
  <pageMargins left="0.75" right="0.75" top="0.24" bottom="0.28" header="0.2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</dc:creator>
  <cp:keywords/>
  <dc:description/>
  <cp:lastModifiedBy>UCDC</cp:lastModifiedBy>
  <cp:lastPrinted>2013-02-12T10:40:43Z</cp:lastPrinted>
  <dcterms:created xsi:type="dcterms:W3CDTF">2010-01-15T10:47:19Z</dcterms:created>
  <dcterms:modified xsi:type="dcterms:W3CDTF">2018-02-28T15:20:12Z</dcterms:modified>
  <cp:category/>
  <cp:version/>
  <cp:contentType/>
  <cp:contentStatus/>
</cp:coreProperties>
</file>