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4"/>
  </bookViews>
  <sheets>
    <sheet name="Всього " sheetId="1" r:id="rId1"/>
    <sheet name="ВДТБ" sheetId="2" r:id="rId2"/>
    <sheet name="РТБ" sheetId="3" r:id="rId3"/>
    <sheet name="ВДТБ+РТБ" sheetId="4" r:id="rId4"/>
    <sheet name="ВДТБ+РТБ (лег+позал)" sheetId="5" r:id="rId5"/>
    <sheet name="ІТБ" sheetId="6" r:id="rId6"/>
  </sheets>
  <definedNames>
    <definedName name="_xlnm.Print_Area" localSheetId="1">'ВДТБ'!$B$2:$X$40</definedName>
    <definedName name="_xlnm.Print_Area" localSheetId="3">'ВДТБ+РТБ'!$B$2:$X$40</definedName>
    <definedName name="_xlnm.Print_Area" localSheetId="0">'Всього '!$B$2:$X$40</definedName>
    <definedName name="_xlnm.Print_Area" localSheetId="5">'ІТБ'!$B$2:$X$40</definedName>
    <definedName name="_xlnm.Print_Area" localSheetId="2">'РТБ'!$B$2:$X$40</definedName>
  </definedNames>
  <calcPr fullCalcOnLoad="1"/>
</workbook>
</file>

<file path=xl/sharedStrings.xml><?xml version="1.0" encoding="utf-8"?>
<sst xmlns="http://schemas.openxmlformats.org/spreadsheetml/2006/main" count="403" uniqueCount="63">
  <si>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</si>
  <si>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</si>
  <si>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</si>
  <si>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</si>
  <si>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</si>
  <si>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</si>
  <si>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</si>
  <si>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</si>
  <si>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</si>
  <si>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</si>
  <si>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</si>
  <si>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</si>
  <si>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</si>
  <si>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</si>
  <si>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</si>
  <si>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</si>
  <si>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</si>
  <si>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</si>
  <si>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</si>
  <si>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</si>
  <si>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</si>
  <si>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</si>
  <si>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</si>
  <si>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</si>
  <si>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</si>
  <si>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</si>
  <si>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</si>
  <si>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</si>
  <si>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</si>
  <si>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</si>
  <si>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</si>
  <si>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</si>
  <si>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</si>
  <si>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</si>
  <si>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</si>
  <si>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</si>
  <si>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</si>
  <si>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</si>
  <si>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</si>
  <si>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</si>
  <si>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</si>
  <si>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</si>
  <si>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</si>
  <si>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</si>
  <si>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</si>
  <si>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</si>
  <si>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</si>
  <si>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 xml:space="preserve"> Україна</t>
  </si>
  <si>
    <t>МО Житомир</t>
  </si>
  <si>
    <t>МО Харків</t>
  </si>
  <si>
    <t>Клініка ТБ</t>
  </si>
  <si>
    <t>Втрачений для подальшого спостереження</t>
  </si>
  <si>
    <t>Результат не оцінений</t>
  </si>
  <si>
    <t>Втрачений для подальшого спостеження</t>
  </si>
  <si>
    <t>Результати лікування хворих туберкульоз легень, когорта 2018 року*</t>
  </si>
  <si>
    <t>Результати лікування хворих на вперше діагностований туберкульоз, когорта 2018 року*</t>
  </si>
  <si>
    <t>Результати лікування хворих на рецидиви туберкульозу легень, когорта 2018 року*</t>
  </si>
  <si>
    <t>Результати лікування нових випадків та рецидивів туберкульозу легень, когорта 2018 року*</t>
  </si>
  <si>
    <t>Результати лікування нових випадків та рецидивів туберкульозу (легеневий + позалегегневий), когорта 2018 року*</t>
  </si>
  <si>
    <t>Результати лікування хворих на інші випадки туберкульозу легень, когорта 2018 року*</t>
  </si>
  <si>
    <t>Невдача лікування</t>
  </si>
  <si>
    <t>Ефективне лікування</t>
  </si>
  <si>
    <t>* Дані з Реєстру хворих на туберкульоз.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</si>
</sst>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#,##0.0"/>
    <numFmt numFmtId="193" formatCode="0.000"/>
    <numFmt numFmtId="194" formatCode="0.0000"/>
    <numFmt numFmtId="195" formatCode="[$-422]d\ mmmm\ yyyy&quot; р.&quot;"/>
    <numFmt numFmtId="196" formatCode="0.0%"/>
    <numFmt numFmtId="197" formatCode="_-* #,##0.0_р_._-;\-* #,##0.0_р_._-;_-* &quot;-&quot;??_р_._-;_-@_-"/>
    <numFmt numFmtId="198" formatCode="_-* #,##0_р_._-;\-* #,##0_р_._-;_-* &quot;-&quot;??_р_._-;_-@_-"/>
    <numFmt numFmtId="199" formatCode="#,##0.0_ ;\-#,##0.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1" fontId="12" fillId="0" borderId="12" xfId="49" applyNumberFormat="1" applyFont="1" applyBorder="1" applyAlignment="1">
      <alignment horizontal="center" vertical="center"/>
      <protection/>
    </xf>
    <xf numFmtId="1" fontId="12" fillId="0" borderId="12" xfId="49" applyNumberFormat="1" applyFont="1" applyBorder="1" applyAlignment="1">
      <alignment horizontal="center" vertical="center"/>
      <protection/>
    </xf>
    <xf numFmtId="191" fontId="2" fillId="0" borderId="12" xfId="50" applyNumberFormat="1" applyFont="1" applyBorder="1" applyAlignment="1">
      <alignment horizontal="center" vertical="center"/>
      <protection/>
    </xf>
    <xf numFmtId="1" fontId="2" fillId="0" borderId="12" xfId="50" applyNumberFormat="1" applyFont="1" applyBorder="1" applyAlignment="1">
      <alignment horizontal="center" vertical="center"/>
      <protection/>
    </xf>
    <xf numFmtId="191" fontId="12" fillId="0" borderId="13" xfId="49" applyNumberFormat="1" applyFont="1" applyBorder="1" applyAlignment="1">
      <alignment horizontal="center" vertical="center"/>
      <protection/>
    </xf>
    <xf numFmtId="191" fontId="12" fillId="0" borderId="14" xfId="49" applyNumberFormat="1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91" fontId="12" fillId="0" borderId="16" xfId="49" applyNumberFormat="1" applyFont="1" applyBorder="1" applyAlignment="1">
      <alignment horizontal="center" vertical="center"/>
      <protection/>
    </xf>
    <xf numFmtId="191" fontId="2" fillId="0" borderId="16" xfId="50" applyNumberFormat="1" applyFont="1" applyBorder="1" applyAlignment="1">
      <alignment horizontal="center" vertical="center"/>
      <protection/>
    </xf>
    <xf numFmtId="191" fontId="12" fillId="0" borderId="17" xfId="49" applyNumberFormat="1" applyFont="1" applyBorder="1" applyAlignment="1">
      <alignment horizontal="center" vertical="center"/>
      <protection/>
    </xf>
    <xf numFmtId="191" fontId="12" fillId="0" borderId="18" xfId="49" applyNumberFormat="1" applyFont="1" applyBorder="1" applyAlignment="1">
      <alignment horizontal="center" vertical="center"/>
      <protection/>
    </xf>
    <xf numFmtId="191" fontId="12" fillId="0" borderId="19" xfId="49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1" fontId="12" fillId="0" borderId="20" xfId="49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1" fontId="2" fillId="0" borderId="15" xfId="50" applyNumberFormat="1" applyFont="1" applyBorder="1" applyAlignment="1">
      <alignment horizontal="center" vertical="center"/>
      <protection/>
    </xf>
    <xf numFmtId="191" fontId="2" fillId="0" borderId="17" xfId="50" applyNumberFormat="1" applyFont="1" applyBorder="1" applyAlignment="1">
      <alignment horizontal="center" vertical="center"/>
      <protection/>
    </xf>
    <xf numFmtId="1" fontId="2" fillId="0" borderId="10" xfId="50" applyNumberFormat="1" applyFont="1" applyBorder="1" applyAlignment="1">
      <alignment horizontal="center" vertical="center"/>
      <protection/>
    </xf>
    <xf numFmtId="191" fontId="2" fillId="0" borderId="14" xfId="50" applyNumberFormat="1" applyFont="1" applyBorder="1" applyAlignment="1">
      <alignment horizontal="center" vertical="center"/>
      <protection/>
    </xf>
    <xf numFmtId="191" fontId="13" fillId="0" borderId="26" xfId="49" applyNumberFormat="1" applyFont="1" applyBorder="1" applyAlignment="1">
      <alignment horizontal="center" vertical="center"/>
      <protection/>
    </xf>
    <xf numFmtId="1" fontId="12" fillId="0" borderId="15" xfId="49" applyNumberFormat="1" applyFont="1" applyBorder="1" applyAlignment="1">
      <alignment horizontal="center" vertical="center"/>
      <protection/>
    </xf>
    <xf numFmtId="1" fontId="12" fillId="0" borderId="16" xfId="49" applyNumberFormat="1" applyFont="1" applyBorder="1" applyAlignment="1">
      <alignment horizontal="center" vertical="center"/>
      <protection/>
    </xf>
    <xf numFmtId="1" fontId="12" fillId="0" borderId="10" xfId="49" applyNumberFormat="1" applyFont="1" applyBorder="1" applyAlignment="1">
      <alignment horizontal="center" vertical="center"/>
      <protection/>
    </xf>
    <xf numFmtId="1" fontId="2" fillId="0" borderId="20" xfId="50" applyNumberFormat="1" applyFont="1" applyBorder="1" applyAlignment="1">
      <alignment horizontal="center" vertical="center"/>
      <protection/>
    </xf>
    <xf numFmtId="191" fontId="2" fillId="0" borderId="13" xfId="50" applyNumberFormat="1" applyFont="1" applyBorder="1" applyAlignment="1">
      <alignment horizontal="center" vertical="center"/>
      <protection/>
    </xf>
    <xf numFmtId="1" fontId="2" fillId="0" borderId="16" xfId="50" applyNumberFormat="1" applyFont="1" applyBorder="1" applyAlignment="1">
      <alignment horizontal="center" vertical="center"/>
      <protection/>
    </xf>
    <xf numFmtId="191" fontId="13" fillId="0" borderId="27" xfId="49" applyNumberFormat="1" applyFont="1" applyBorder="1" applyAlignment="1">
      <alignment horizontal="center" vertical="center"/>
      <protection/>
    </xf>
    <xf numFmtId="1" fontId="3" fillId="0" borderId="28" xfId="0" applyNumberFormat="1" applyFont="1" applyFill="1" applyBorder="1" applyAlignment="1">
      <alignment horizontal="center" vertical="center"/>
    </xf>
    <xf numFmtId="1" fontId="12" fillId="0" borderId="11" xfId="49" applyNumberFormat="1" applyFont="1" applyBorder="1" applyAlignment="1">
      <alignment horizontal="center" vertical="center"/>
      <protection/>
    </xf>
    <xf numFmtId="191" fontId="12" fillId="0" borderId="22" xfId="49" applyNumberFormat="1" applyFont="1" applyBorder="1" applyAlignment="1">
      <alignment horizontal="center" vertical="center"/>
      <protection/>
    </xf>
    <xf numFmtId="1" fontId="2" fillId="0" borderId="11" xfId="50" applyNumberFormat="1" applyFont="1" applyBorder="1" applyAlignment="1">
      <alignment horizontal="center" vertical="center"/>
      <protection/>
    </xf>
    <xf numFmtId="191" fontId="2" fillId="0" borderId="22" xfId="50" applyNumberFormat="1" applyFont="1" applyBorder="1" applyAlignment="1">
      <alignment horizontal="center" vertical="center"/>
      <protection/>
    </xf>
    <xf numFmtId="191" fontId="12" fillId="0" borderId="29" xfId="49" applyNumberFormat="1" applyFont="1" applyBorder="1" applyAlignment="1">
      <alignment horizontal="center" vertical="center"/>
      <protection/>
    </xf>
    <xf numFmtId="1" fontId="12" fillId="0" borderId="29" xfId="49" applyNumberFormat="1" applyFont="1" applyBorder="1" applyAlignment="1">
      <alignment horizontal="center" vertical="center"/>
      <protection/>
    </xf>
    <xf numFmtId="1" fontId="12" fillId="0" borderId="18" xfId="49" applyNumberFormat="1" applyFont="1" applyBorder="1" applyAlignment="1">
      <alignment horizontal="center" vertical="center"/>
      <protection/>
    </xf>
    <xf numFmtId="1" fontId="2" fillId="0" borderId="29" xfId="50" applyNumberFormat="1" applyFont="1" applyBorder="1" applyAlignment="1">
      <alignment horizontal="center" vertical="center"/>
      <protection/>
    </xf>
    <xf numFmtId="1" fontId="2" fillId="0" borderId="18" xfId="50" applyNumberFormat="1" applyFont="1" applyBorder="1" applyAlignment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/>
    </xf>
    <xf numFmtId="191" fontId="13" fillId="0" borderId="31" xfId="49" applyNumberFormat="1" applyFont="1" applyBorder="1" applyAlignment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91" fontId="2" fillId="0" borderId="34" xfId="50" applyNumberFormat="1" applyFont="1" applyBorder="1" applyAlignment="1">
      <alignment horizontal="center" vertical="center"/>
      <protection/>
    </xf>
    <xf numFmtId="1" fontId="12" fillId="0" borderId="35" xfId="49" applyNumberFormat="1" applyFont="1" applyBorder="1" applyAlignment="1">
      <alignment horizontal="center" vertical="center"/>
      <protection/>
    </xf>
    <xf numFmtId="1" fontId="2" fillId="0" borderId="36" xfId="50" applyNumberFormat="1" applyFont="1" applyBorder="1" applyAlignment="1">
      <alignment horizontal="center" vertical="center"/>
      <protection/>
    </xf>
    <xf numFmtId="191" fontId="2" fillId="0" borderId="29" xfId="50" applyNumberFormat="1" applyFont="1" applyBorder="1" applyAlignment="1">
      <alignment horizontal="center" vertical="center"/>
      <protection/>
    </xf>
    <xf numFmtId="191" fontId="2" fillId="0" borderId="37" xfId="50" applyNumberFormat="1" applyFont="1" applyBorder="1" applyAlignment="1">
      <alignment horizontal="center" vertical="center"/>
      <protection/>
    </xf>
    <xf numFmtId="1" fontId="12" fillId="0" borderId="36" xfId="49" applyNumberFormat="1" applyFont="1" applyBorder="1" applyAlignment="1">
      <alignment horizontal="center" vertical="center"/>
      <protection/>
    </xf>
    <xf numFmtId="191" fontId="2" fillId="0" borderId="18" xfId="50" applyNumberFormat="1" applyFont="1" applyBorder="1" applyAlignment="1">
      <alignment horizontal="center" vertical="center"/>
      <protection/>
    </xf>
    <xf numFmtId="191" fontId="3" fillId="0" borderId="26" xfId="50" applyNumberFormat="1" applyFont="1" applyBorder="1" applyAlignment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0" xfId="50" applyNumberFormat="1" applyFont="1" applyBorder="1" applyAlignment="1">
      <alignment horizontal="center" vertical="center"/>
      <protection/>
    </xf>
    <xf numFmtId="1" fontId="3" fillId="0" borderId="30" xfId="50" applyNumberFormat="1" applyFont="1" applyBorder="1" applyAlignment="1">
      <alignment horizontal="center" vertical="center"/>
      <protection/>
    </xf>
    <xf numFmtId="1" fontId="3" fillId="0" borderId="33" xfId="50" applyNumberFormat="1" applyFont="1" applyBorder="1" applyAlignment="1">
      <alignment horizontal="center" vertical="center"/>
      <protection/>
    </xf>
    <xf numFmtId="1" fontId="3" fillId="0" borderId="28" xfId="50" applyNumberFormat="1" applyFont="1" applyBorder="1" applyAlignment="1">
      <alignment horizontal="center" vertical="center"/>
      <protection/>
    </xf>
    <xf numFmtId="0" fontId="11" fillId="0" borderId="41" xfId="55" applyFont="1" applyFill="1" applyBorder="1" applyAlignment="1">
      <alignment vertical="center"/>
      <protection/>
    </xf>
    <xf numFmtId="0" fontId="11" fillId="0" borderId="21" xfId="55" applyFont="1" applyFill="1" applyBorder="1" applyAlignment="1">
      <alignment vertical="center"/>
      <protection/>
    </xf>
    <xf numFmtId="0" fontId="2" fillId="0" borderId="42" xfId="0" applyFont="1" applyFill="1" applyBorder="1" applyAlignment="1">
      <alignment horizontal="center" vertical="center"/>
    </xf>
    <xf numFmtId="0" fontId="11" fillId="0" borderId="43" xfId="55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191" fontId="2" fillId="0" borderId="22" xfId="64" applyNumberFormat="1" applyFont="1" applyBorder="1" applyAlignment="1">
      <alignment horizontal="center" vertical="center"/>
    </xf>
    <xf numFmtId="191" fontId="12" fillId="0" borderId="29" xfId="64" applyNumberFormat="1" applyFont="1" applyBorder="1" applyAlignment="1">
      <alignment horizontal="center" vertical="center"/>
    </xf>
    <xf numFmtId="191" fontId="12" fillId="0" borderId="22" xfId="64" applyNumberFormat="1" applyFont="1" applyBorder="1" applyAlignment="1">
      <alignment horizontal="center" vertical="center"/>
    </xf>
    <xf numFmtId="191" fontId="2" fillId="0" borderId="29" xfId="64" applyNumberFormat="1" applyFont="1" applyBorder="1" applyAlignment="1">
      <alignment horizontal="center" vertical="center"/>
    </xf>
    <xf numFmtId="191" fontId="2" fillId="0" borderId="37" xfId="64" applyNumberFormat="1" applyFont="1" applyBorder="1" applyAlignment="1">
      <alignment horizontal="center" vertical="center"/>
    </xf>
    <xf numFmtId="191" fontId="12" fillId="0" borderId="37" xfId="64" applyNumberFormat="1" applyFont="1" applyBorder="1" applyAlignment="1">
      <alignment horizontal="center" vertical="center"/>
    </xf>
    <xf numFmtId="191" fontId="2" fillId="0" borderId="22" xfId="64" applyNumberFormat="1" applyFont="1" applyFill="1" applyBorder="1" applyAlignment="1">
      <alignment horizontal="center" vertical="center"/>
    </xf>
    <xf numFmtId="191" fontId="2" fillId="0" borderId="29" xfId="64" applyNumberFormat="1" applyFont="1" applyFill="1" applyBorder="1" applyAlignment="1">
      <alignment horizontal="center" vertical="center"/>
    </xf>
    <xf numFmtId="191" fontId="3" fillId="0" borderId="31" xfId="50" applyNumberFormat="1" applyFont="1" applyBorder="1" applyAlignment="1">
      <alignment horizontal="center" vertical="center"/>
      <protection/>
    </xf>
    <xf numFmtId="1" fontId="3" fillId="0" borderId="32" xfId="50" applyNumberFormat="1" applyFont="1" applyBorder="1" applyAlignment="1">
      <alignment horizontal="center" vertical="center"/>
      <protection/>
    </xf>
    <xf numFmtId="1" fontId="3" fillId="0" borderId="26" xfId="50" applyNumberFormat="1" applyFont="1" applyBorder="1" applyAlignment="1">
      <alignment horizontal="center" vertical="center"/>
      <protection/>
    </xf>
    <xf numFmtId="191" fontId="3" fillId="0" borderId="27" xfId="50" applyNumberFormat="1" applyFont="1" applyBorder="1" applyAlignment="1">
      <alignment horizontal="center" vertical="center"/>
      <protection/>
    </xf>
    <xf numFmtId="1" fontId="3" fillId="0" borderId="44" xfId="50" applyNumberFormat="1" applyFont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1" fillId="0" borderId="45" xfId="55" applyFont="1" applyFill="1" applyBorder="1" applyAlignment="1">
      <alignment vertical="center"/>
      <protection/>
    </xf>
    <xf numFmtId="0" fontId="11" fillId="0" borderId="46" xfId="55" applyFont="1" applyFill="1" applyBorder="1" applyAlignment="1">
      <alignment vertical="center"/>
      <protection/>
    </xf>
    <xf numFmtId="1" fontId="2" fillId="0" borderId="47" xfId="50" applyNumberFormat="1" applyFont="1" applyBorder="1" applyAlignment="1">
      <alignment horizontal="center" vertical="center"/>
      <protection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191" fontId="2" fillId="0" borderId="13" xfId="64" applyNumberFormat="1" applyFont="1" applyBorder="1" applyAlignment="1">
      <alignment horizontal="center" vertical="center"/>
    </xf>
    <xf numFmtId="191" fontId="12" fillId="0" borderId="12" xfId="64" applyNumberFormat="1" applyFont="1" applyBorder="1" applyAlignment="1">
      <alignment horizontal="center" vertical="center"/>
    </xf>
    <xf numFmtId="191" fontId="12" fillId="0" borderId="14" xfId="64" applyNumberFormat="1" applyFont="1" applyBorder="1" applyAlignment="1">
      <alignment horizontal="center" vertical="center"/>
    </xf>
    <xf numFmtId="191" fontId="2" fillId="0" borderId="14" xfId="64" applyNumberFormat="1" applyFont="1" applyBorder="1" applyAlignment="1">
      <alignment horizontal="center" vertical="center"/>
    </xf>
    <xf numFmtId="191" fontId="2" fillId="0" borderId="12" xfId="64" applyNumberFormat="1" applyFont="1" applyBorder="1" applyAlignment="1">
      <alignment horizontal="center" vertical="center"/>
    </xf>
    <xf numFmtId="191" fontId="12" fillId="0" borderId="13" xfId="64" applyNumberFormat="1" applyFont="1" applyBorder="1" applyAlignment="1">
      <alignment horizontal="center" vertical="center"/>
    </xf>
    <xf numFmtId="191" fontId="2" fillId="0" borderId="49" xfId="64" applyNumberFormat="1" applyFont="1" applyBorder="1" applyAlignment="1">
      <alignment horizontal="center" vertical="center"/>
    </xf>
    <xf numFmtId="191" fontId="12" fillId="0" borderId="47" xfId="64" applyNumberFormat="1" applyFont="1" applyBorder="1" applyAlignment="1">
      <alignment horizontal="center" vertical="center"/>
    </xf>
    <xf numFmtId="191" fontId="2" fillId="0" borderId="50" xfId="64" applyNumberFormat="1" applyFont="1" applyFill="1" applyBorder="1" applyAlignment="1">
      <alignment horizontal="center" vertical="center"/>
    </xf>
    <xf numFmtId="1" fontId="12" fillId="0" borderId="42" xfId="49" applyNumberFormat="1" applyFont="1" applyBorder="1" applyAlignment="1">
      <alignment horizontal="center" vertical="center"/>
      <protection/>
    </xf>
    <xf numFmtId="1" fontId="2" fillId="0" borderId="51" xfId="50" applyNumberFormat="1" applyFont="1" applyBorder="1" applyAlignment="1">
      <alignment horizontal="center" vertical="center"/>
      <protection/>
    </xf>
    <xf numFmtId="191" fontId="2" fillId="0" borderId="47" xfId="64" applyNumberFormat="1" applyFont="1" applyFill="1" applyBorder="1" applyAlignment="1">
      <alignment horizontal="center" vertical="center"/>
    </xf>
    <xf numFmtId="1" fontId="2" fillId="0" borderId="42" xfId="50" applyNumberFormat="1" applyFont="1" applyBorder="1" applyAlignment="1">
      <alignment horizontal="center" vertical="center"/>
      <protection/>
    </xf>
    <xf numFmtId="1" fontId="12" fillId="0" borderId="51" xfId="49" applyNumberFormat="1" applyFont="1" applyBorder="1" applyAlignment="1">
      <alignment horizontal="center" vertical="center"/>
      <protection/>
    </xf>
    <xf numFmtId="191" fontId="12" fillId="0" borderId="50" xfId="64" applyNumberFormat="1" applyFont="1" applyBorder="1" applyAlignment="1">
      <alignment horizontal="center" vertical="center"/>
    </xf>
    <xf numFmtId="1" fontId="12" fillId="0" borderId="47" xfId="49" applyNumberFormat="1" applyFont="1" applyBorder="1" applyAlignment="1">
      <alignment horizontal="center" vertical="center"/>
      <protection/>
    </xf>
    <xf numFmtId="1" fontId="3" fillId="0" borderId="52" xfId="0" applyNumberFormat="1" applyFont="1" applyFill="1" applyBorder="1" applyAlignment="1">
      <alignment horizontal="center" vertical="center"/>
    </xf>
    <xf numFmtId="191" fontId="3" fillId="0" borderId="48" xfId="64" applyNumberFormat="1" applyFont="1" applyBorder="1" applyAlignment="1">
      <alignment horizontal="center" vertical="center"/>
    </xf>
    <xf numFmtId="191" fontId="13" fillId="0" borderId="26" xfId="64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91" fontId="3" fillId="0" borderId="48" xfId="64" applyNumberFormat="1" applyFont="1" applyFill="1" applyBorder="1" applyAlignment="1">
      <alignment horizontal="center" vertical="center"/>
    </xf>
    <xf numFmtId="191" fontId="3" fillId="0" borderId="53" xfId="64" applyNumberFormat="1" applyFont="1" applyFill="1" applyBorder="1" applyAlignment="1">
      <alignment horizontal="center" vertical="center"/>
    </xf>
    <xf numFmtId="191" fontId="3" fillId="0" borderId="26" xfId="64" applyNumberFormat="1" applyFont="1" applyFill="1" applyBorder="1" applyAlignment="1">
      <alignment horizontal="center" vertical="center"/>
    </xf>
    <xf numFmtId="191" fontId="3" fillId="0" borderId="31" xfId="64" applyNumberFormat="1" applyFont="1" applyFill="1" applyBorder="1" applyAlignment="1">
      <alignment horizontal="center" vertical="center"/>
    </xf>
    <xf numFmtId="191" fontId="13" fillId="0" borderId="48" xfId="64" applyNumberFormat="1" applyFont="1" applyBorder="1" applyAlignment="1">
      <alignment horizontal="center" vertical="center"/>
    </xf>
    <xf numFmtId="191" fontId="3" fillId="0" borderId="54" xfId="64" applyNumberFormat="1" applyFont="1" applyBorder="1" applyAlignment="1">
      <alignment horizontal="center" vertical="center"/>
    </xf>
    <xf numFmtId="191" fontId="13" fillId="0" borderId="38" xfId="64" applyNumberFormat="1" applyFont="1" applyBorder="1" applyAlignment="1">
      <alignment horizontal="center" vertical="center"/>
    </xf>
    <xf numFmtId="191" fontId="3" fillId="0" borderId="54" xfId="64" applyNumberFormat="1" applyFont="1" applyFill="1" applyBorder="1" applyAlignment="1">
      <alignment horizontal="center" vertical="center"/>
    </xf>
    <xf numFmtId="191" fontId="3" fillId="0" borderId="55" xfId="64" applyNumberFormat="1" applyFont="1" applyFill="1" applyBorder="1" applyAlignment="1">
      <alignment horizontal="center" vertical="center"/>
    </xf>
    <xf numFmtId="191" fontId="3" fillId="0" borderId="38" xfId="64" applyNumberFormat="1" applyFont="1" applyFill="1" applyBorder="1" applyAlignment="1">
      <alignment horizontal="center" vertical="center"/>
    </xf>
    <xf numFmtId="191" fontId="13" fillId="0" borderId="54" xfId="64" applyNumberFormat="1" applyFont="1" applyBorder="1" applyAlignment="1">
      <alignment horizontal="center" vertical="center"/>
    </xf>
    <xf numFmtId="1" fontId="3" fillId="0" borderId="21" xfId="50" applyNumberFormat="1" applyFont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" fontId="3" fillId="0" borderId="57" xfId="50" applyNumberFormat="1" applyFont="1" applyBorder="1" applyAlignment="1">
      <alignment horizontal="center" vertical="center"/>
      <protection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1" fillId="0" borderId="30" xfId="55" applyFont="1" applyFill="1" applyBorder="1" applyAlignment="1">
      <alignment vertical="center"/>
      <protection/>
    </xf>
    <xf numFmtId="0" fontId="11" fillId="0" borderId="58" xfId="55" applyFont="1" applyFill="1" applyBorder="1" applyAlignment="1">
      <alignment vertical="center"/>
      <protection/>
    </xf>
    <xf numFmtId="0" fontId="11" fillId="0" borderId="59" xfId="55" applyFont="1" applyFill="1" applyBorder="1" applyAlignment="1">
      <alignment vertical="center"/>
      <protection/>
    </xf>
    <xf numFmtId="1" fontId="3" fillId="0" borderId="39" xfId="50" applyNumberFormat="1" applyFont="1" applyBorder="1" applyAlignment="1">
      <alignment horizontal="center" vertical="center"/>
      <protection/>
    </xf>
    <xf numFmtId="1" fontId="3" fillId="0" borderId="29" xfId="50" applyNumberFormat="1" applyFont="1" applyBorder="1" applyAlignment="1">
      <alignment horizontal="center" vertical="center"/>
      <protection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1" fontId="3" fillId="0" borderId="15" xfId="50" applyNumberFormat="1" applyFont="1" applyBorder="1" applyAlignment="1">
      <alignment horizontal="center" vertical="center"/>
      <protection/>
    </xf>
    <xf numFmtId="1" fontId="3" fillId="0" borderId="11" xfId="50" applyNumberFormat="1" applyFont="1" applyBorder="1" applyAlignment="1">
      <alignment horizontal="center" vertical="center"/>
      <protection/>
    </xf>
    <xf numFmtId="1" fontId="3" fillId="0" borderId="24" xfId="50" applyNumberFormat="1" applyFont="1" applyBorder="1" applyAlignment="1">
      <alignment horizontal="center" vertical="center"/>
      <protection/>
    </xf>
    <xf numFmtId="1" fontId="3" fillId="0" borderId="18" xfId="50" applyNumberFormat="1" applyFont="1" applyBorder="1" applyAlignment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/>
    </xf>
    <xf numFmtId="1" fontId="3" fillId="0" borderId="60" xfId="50" applyNumberFormat="1" applyFont="1" applyBorder="1" applyAlignment="1">
      <alignment horizontal="center" vertical="center"/>
      <protection/>
    </xf>
    <xf numFmtId="191" fontId="13" fillId="0" borderId="38" xfId="49" applyNumberFormat="1" applyFont="1" applyBorder="1" applyAlignment="1">
      <alignment horizontal="center" vertical="center"/>
      <protection/>
    </xf>
    <xf numFmtId="1" fontId="3" fillId="0" borderId="38" xfId="50" applyNumberFormat="1" applyFont="1" applyBorder="1" applyAlignment="1">
      <alignment horizontal="center" vertical="center"/>
      <protection/>
    </xf>
    <xf numFmtId="191" fontId="13" fillId="0" borderId="54" xfId="49" applyNumberFormat="1" applyFont="1" applyBorder="1" applyAlignment="1">
      <alignment horizontal="center" vertical="center"/>
      <protection/>
    </xf>
    <xf numFmtId="191" fontId="3" fillId="0" borderId="54" xfId="50" applyNumberFormat="1" applyFont="1" applyBorder="1" applyAlignment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8" fillId="0" borderId="52" xfId="55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66" xfId="0" applyNumberFormat="1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justify"/>
      <protection/>
    </xf>
    <xf numFmtId="49" fontId="15" fillId="0" borderId="67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65" xfId="0" applyNumberFormat="1" applyFont="1" applyFill="1" applyBorder="1" applyAlignment="1">
      <alignment horizontal="center" vertical="center" wrapText="1"/>
    </xf>
    <xf numFmtId="0" fontId="8" fillId="34" borderId="71" xfId="56" applyFont="1" applyFill="1" applyBorder="1" applyAlignment="1">
      <alignment horizontal="center" vertical="center"/>
      <protection/>
    </xf>
    <xf numFmtId="0" fontId="11" fillId="0" borderId="54" xfId="0" applyFont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58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textRotation="180"/>
    </xf>
    <xf numFmtId="49" fontId="15" fillId="0" borderId="74" xfId="0" applyNumberFormat="1" applyFont="1" applyFill="1" applyBorder="1" applyAlignment="1">
      <alignment horizontal="center" vertical="center" wrapText="1"/>
    </xf>
    <xf numFmtId="0" fontId="8" fillId="34" borderId="52" xfId="56" applyFont="1" applyFill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9" fontId="15" fillId="0" borderId="75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9" fontId="15" fillId="0" borderId="76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9" xfId="0" applyNumberFormat="1" applyFont="1" applyFill="1" applyBorder="1" applyAlignment="1">
      <alignment horizontal="center"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2009 ВДТБ (8 МБТ+)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tab_tub" xfId="55"/>
    <cellStyle name="Обычный_tabl_tyber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zoomScale="80" zoomScaleNormal="80" zoomScalePageLayoutView="0" workbookViewId="0" topLeftCell="A1">
      <selection activeCell="U3" sqref="U3:V6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21" width="6.8515625" style="0" customWidth="1"/>
    <col min="22" max="22" width="8.140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169"/>
      <c r="U1" s="169"/>
      <c r="V1" s="169"/>
    </row>
    <row r="2" spans="2:22" ht="18.75" customHeight="1" thickBot="1">
      <c r="B2" s="170" t="s">
        <v>54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4" ht="29.25" customHeight="1" thickBot="1">
      <c r="B3" s="176" t="s">
        <v>0</v>
      </c>
      <c r="C3" s="178" t="s">
        <v>26</v>
      </c>
      <c r="D3" s="189" t="s">
        <v>40</v>
      </c>
      <c r="E3" s="190"/>
      <c r="F3" s="190"/>
      <c r="G3" s="176" t="s">
        <v>28</v>
      </c>
      <c r="H3" s="177"/>
      <c r="I3" s="177"/>
      <c r="J3" s="178"/>
      <c r="K3" s="166" t="s">
        <v>29</v>
      </c>
      <c r="L3" s="163"/>
      <c r="M3" s="176" t="s">
        <v>30</v>
      </c>
      <c r="N3" s="177"/>
      <c r="O3" s="177"/>
      <c r="P3" s="178"/>
      <c r="Q3" s="166" t="s">
        <v>51</v>
      </c>
      <c r="R3" s="163"/>
      <c r="S3" s="166" t="s">
        <v>52</v>
      </c>
      <c r="T3" s="171"/>
      <c r="U3" s="157" t="s">
        <v>31</v>
      </c>
      <c r="V3" s="163"/>
      <c r="X3" s="154" t="s">
        <v>43</v>
      </c>
    </row>
    <row r="4" spans="2:24" ht="12.75">
      <c r="B4" s="185"/>
      <c r="C4" s="187"/>
      <c r="D4" s="181" t="s">
        <v>39</v>
      </c>
      <c r="E4" s="157" t="s">
        <v>42</v>
      </c>
      <c r="F4" s="171"/>
      <c r="G4" s="157" t="s">
        <v>32</v>
      </c>
      <c r="H4" s="158"/>
      <c r="I4" s="158" t="s">
        <v>33</v>
      </c>
      <c r="J4" s="163"/>
      <c r="K4" s="167"/>
      <c r="L4" s="164"/>
      <c r="M4" s="157" t="s">
        <v>37</v>
      </c>
      <c r="N4" s="158"/>
      <c r="O4" s="158" t="s">
        <v>38</v>
      </c>
      <c r="P4" s="163"/>
      <c r="Q4" s="167"/>
      <c r="R4" s="164"/>
      <c r="S4" s="167"/>
      <c r="T4" s="172"/>
      <c r="U4" s="159"/>
      <c r="V4" s="164"/>
      <c r="X4" s="155"/>
    </row>
    <row r="5" spans="2:24" ht="12.75">
      <c r="B5" s="185"/>
      <c r="C5" s="187"/>
      <c r="D5" s="182"/>
      <c r="E5" s="159"/>
      <c r="F5" s="172"/>
      <c r="G5" s="159"/>
      <c r="H5" s="160"/>
      <c r="I5" s="160"/>
      <c r="J5" s="164"/>
      <c r="K5" s="167"/>
      <c r="L5" s="164"/>
      <c r="M5" s="159"/>
      <c r="N5" s="160"/>
      <c r="O5" s="160"/>
      <c r="P5" s="164"/>
      <c r="Q5" s="167"/>
      <c r="R5" s="164"/>
      <c r="S5" s="167"/>
      <c r="T5" s="172"/>
      <c r="U5" s="159"/>
      <c r="V5" s="164"/>
      <c r="X5" s="155"/>
    </row>
    <row r="6" spans="2:24" ht="12.75" customHeight="1" thickBot="1">
      <c r="B6" s="185"/>
      <c r="C6" s="187"/>
      <c r="D6" s="182"/>
      <c r="E6" s="161"/>
      <c r="F6" s="173"/>
      <c r="G6" s="161"/>
      <c r="H6" s="162"/>
      <c r="I6" s="162"/>
      <c r="J6" s="165"/>
      <c r="K6" s="168"/>
      <c r="L6" s="165"/>
      <c r="M6" s="161"/>
      <c r="N6" s="162"/>
      <c r="O6" s="162"/>
      <c r="P6" s="165"/>
      <c r="Q6" s="168"/>
      <c r="R6" s="165"/>
      <c r="S6" s="168"/>
      <c r="T6" s="173"/>
      <c r="U6" s="161"/>
      <c r="V6" s="165"/>
      <c r="X6" s="155"/>
    </row>
    <row r="7" spans="2:24" ht="13.5" thickBot="1">
      <c r="B7" s="186"/>
      <c r="C7" s="188"/>
      <c r="D7" s="183"/>
      <c r="E7" s="92" t="s">
        <v>34</v>
      </c>
      <c r="F7" s="150" t="s">
        <v>27</v>
      </c>
      <c r="G7" s="92" t="s">
        <v>34</v>
      </c>
      <c r="H7" s="93" t="s">
        <v>27</v>
      </c>
      <c r="I7" s="93" t="s">
        <v>34</v>
      </c>
      <c r="J7" s="94" t="s">
        <v>27</v>
      </c>
      <c r="K7" s="151" t="s">
        <v>34</v>
      </c>
      <c r="L7" s="94" t="s">
        <v>27</v>
      </c>
      <c r="M7" s="92" t="s">
        <v>34</v>
      </c>
      <c r="N7" s="93" t="s">
        <v>27</v>
      </c>
      <c r="O7" s="93" t="s">
        <v>34</v>
      </c>
      <c r="P7" s="94" t="s">
        <v>27</v>
      </c>
      <c r="Q7" s="151" t="s">
        <v>34</v>
      </c>
      <c r="R7" s="94" t="s">
        <v>27</v>
      </c>
      <c r="S7" s="151" t="s">
        <v>34</v>
      </c>
      <c r="T7" s="150" t="s">
        <v>27</v>
      </c>
      <c r="U7" s="92" t="s">
        <v>34</v>
      </c>
      <c r="V7" s="94" t="s">
        <v>27</v>
      </c>
      <c r="X7" s="156"/>
    </row>
    <row r="8" spans="2:27" ht="15.75">
      <c r="B8" s="2">
        <v>1</v>
      </c>
      <c r="C8" s="85" t="s">
        <v>1</v>
      </c>
      <c r="D8" s="62">
        <f>ВДТБ!D8+РТБ!D8+ІТБ!D8</f>
        <v>770</v>
      </c>
      <c r="E8" s="26">
        <f>ВДТБ!E8+РТБ!E8+ІТБ!E8</f>
        <v>149</v>
      </c>
      <c r="F8" s="12">
        <f aca="true" t="shared" si="0" ref="F8:F38">E8/D8*100</f>
        <v>19.350649350649352</v>
      </c>
      <c r="G8" s="149">
        <f>ВДТБ!G8+РТБ!G8+ІТБ!G8</f>
        <v>53</v>
      </c>
      <c r="H8" s="11">
        <f aca="true" t="shared" si="1" ref="H8:H38">G8/X8*100</f>
        <v>8.53462157809984</v>
      </c>
      <c r="I8" s="32">
        <f>ВДТБ!I8+РТБ!I8+ІТБ!I8</f>
        <v>437</v>
      </c>
      <c r="J8" s="11">
        <f aca="true" t="shared" si="2" ref="J8:J38">I8/X8*100</f>
        <v>70.37037037037037</v>
      </c>
      <c r="K8" s="32">
        <f>ВДТБ!K8+РТБ!K8+ІТБ!K8</f>
        <v>64</v>
      </c>
      <c r="L8" s="12">
        <f aca="true" t="shared" si="3" ref="L8:L38">K8/X8*100</f>
        <v>10.305958132045088</v>
      </c>
      <c r="M8" s="36">
        <f>ВДТБ!M8+РТБ!M8+ІТБ!M8</f>
        <v>30</v>
      </c>
      <c r="N8" s="12">
        <f aca="true" t="shared" si="4" ref="N8:N38">M8/X8*100</f>
        <v>4.830917874396135</v>
      </c>
      <c r="O8" s="36">
        <f>ВДТБ!O8+РТБ!O8+ІТБ!O8</f>
        <v>1</v>
      </c>
      <c r="P8" s="12">
        <f aca="true" t="shared" si="5" ref="P8:P38">O8/X8*100</f>
        <v>0.1610305958132045</v>
      </c>
      <c r="Q8" s="36">
        <f>ВДТБ!Q8+РТБ!Q8+ІТБ!Q8</f>
        <v>36</v>
      </c>
      <c r="R8" s="11">
        <f aca="true" t="shared" si="6" ref="R8:R38">Q8/X8*100</f>
        <v>5.797101449275362</v>
      </c>
      <c r="S8" s="32">
        <f>ВДТБ!S8+РТБ!S8+ІТБ!S8</f>
        <v>0</v>
      </c>
      <c r="T8" s="11">
        <f aca="true" t="shared" si="7" ref="T8:T38">S8/X8*100</f>
        <v>0</v>
      </c>
      <c r="U8" s="32">
        <v>0</v>
      </c>
      <c r="V8" s="13">
        <f aca="true" t="shared" si="8" ref="V8:V38">U8/X8*100</f>
        <v>0</v>
      </c>
      <c r="X8" s="51">
        <f>D8-E8</f>
        <v>621</v>
      </c>
      <c r="Z8" s="18"/>
      <c r="AA8" s="153"/>
    </row>
    <row r="9" spans="2:27" ht="15.75">
      <c r="B9" s="3">
        <v>2</v>
      </c>
      <c r="C9" s="85" t="s">
        <v>2</v>
      </c>
      <c r="D9" s="63">
        <f>ВДТБ!D9+РТБ!D9+ІТБ!D9</f>
        <v>657</v>
      </c>
      <c r="E9" s="41">
        <f>ВДТБ!E9+РТБ!E9+ІТБ!E9</f>
        <v>178</v>
      </c>
      <c r="F9" s="55">
        <f t="shared" si="0"/>
        <v>27.09284627092846</v>
      </c>
      <c r="G9" s="143">
        <f>ВДТБ!G9+РТБ!G9+ІТБ!G9</f>
        <v>147</v>
      </c>
      <c r="H9" s="43">
        <f t="shared" si="1"/>
        <v>30.68893528183716</v>
      </c>
      <c r="I9" s="44">
        <f>ВДТБ!I9+РТБ!I9+ІТБ!I9</f>
        <v>222</v>
      </c>
      <c r="J9" s="43">
        <f t="shared" si="2"/>
        <v>46.34655532359081</v>
      </c>
      <c r="K9" s="44">
        <f>ВДТБ!K9+РТБ!K9+ІТБ!K9</f>
        <v>50</v>
      </c>
      <c r="L9" s="55">
        <f t="shared" si="3"/>
        <v>10.438413361169102</v>
      </c>
      <c r="M9" s="46">
        <f>ВДТБ!M9+РТБ!M9+ІТБ!M9</f>
        <v>39</v>
      </c>
      <c r="N9" s="55">
        <f t="shared" si="4"/>
        <v>8.1419624217119</v>
      </c>
      <c r="O9" s="46">
        <f>ВДТБ!O9+РТБ!O9+ІТБ!O9</f>
        <v>1</v>
      </c>
      <c r="P9" s="55">
        <f t="shared" si="5"/>
        <v>0.20876826722338201</v>
      </c>
      <c r="Q9" s="46">
        <f>ВДТБ!Q9+РТБ!Q9+ІТБ!Q9</f>
        <v>19</v>
      </c>
      <c r="R9" s="43">
        <f t="shared" si="6"/>
        <v>3.966597077244259</v>
      </c>
      <c r="S9" s="44">
        <f>ВДТБ!S9+РТБ!S9+ІТБ!S9</f>
        <v>1</v>
      </c>
      <c r="T9" s="43">
        <f t="shared" si="7"/>
        <v>0.20876826722338201</v>
      </c>
      <c r="U9" s="44">
        <v>0</v>
      </c>
      <c r="V9" s="40">
        <f t="shared" si="8"/>
        <v>0</v>
      </c>
      <c r="X9" s="48">
        <f aca="true" t="shared" si="9" ref="X9:X33">D9-E9</f>
        <v>479</v>
      </c>
      <c r="Z9" s="18"/>
      <c r="AA9" s="153"/>
    </row>
    <row r="10" spans="2:27" ht="15.75">
      <c r="B10" s="3">
        <v>3</v>
      </c>
      <c r="C10" s="85" t="s">
        <v>3</v>
      </c>
      <c r="D10" s="63">
        <f>ВДТБ!D10+РТБ!D10+ІТБ!D10</f>
        <v>3076</v>
      </c>
      <c r="E10" s="41">
        <f>ВДТБ!E10+РТБ!E10+ІТБ!E10</f>
        <v>832</v>
      </c>
      <c r="F10" s="55">
        <f t="shared" si="0"/>
        <v>27.0481144343303</v>
      </c>
      <c r="G10" s="143">
        <f>ВДТБ!G10+РТБ!G10+ІТБ!G10</f>
        <v>392</v>
      </c>
      <c r="H10" s="43">
        <f t="shared" si="1"/>
        <v>17.46880570409982</v>
      </c>
      <c r="I10" s="44">
        <f>ВДТБ!I10+РТБ!I10+ІТБ!I10</f>
        <v>1194</v>
      </c>
      <c r="J10" s="43">
        <f t="shared" si="2"/>
        <v>53.20855614973262</v>
      </c>
      <c r="K10" s="44">
        <f>ВДТБ!K10+РТБ!K10+ІТБ!K10</f>
        <v>267</v>
      </c>
      <c r="L10" s="55">
        <f t="shared" si="3"/>
        <v>11.898395721925134</v>
      </c>
      <c r="M10" s="46">
        <f>ВДТБ!M10+РТБ!M10+ІТБ!M10</f>
        <v>203</v>
      </c>
      <c r="N10" s="55">
        <f t="shared" si="4"/>
        <v>9.046345811051694</v>
      </c>
      <c r="O10" s="46">
        <f>ВДТБ!O10+РТБ!O10+ІТБ!O10</f>
        <v>30</v>
      </c>
      <c r="P10" s="55">
        <f t="shared" si="5"/>
        <v>1.3368983957219251</v>
      </c>
      <c r="Q10" s="46">
        <f>ВДТБ!Q10+РТБ!Q10+ІТБ!Q10</f>
        <v>158</v>
      </c>
      <c r="R10" s="43">
        <f t="shared" si="6"/>
        <v>7.040998217468805</v>
      </c>
      <c r="S10" s="44">
        <f>ВДТБ!S10+РТБ!S10+ІТБ!S10</f>
        <v>0</v>
      </c>
      <c r="T10" s="43">
        <f t="shared" si="7"/>
        <v>0</v>
      </c>
      <c r="U10" s="44">
        <v>0</v>
      </c>
      <c r="V10" s="40">
        <f t="shared" si="8"/>
        <v>0</v>
      </c>
      <c r="X10" s="48">
        <f t="shared" si="9"/>
        <v>2244</v>
      </c>
      <c r="Z10" s="18"/>
      <c r="AA10" s="153"/>
    </row>
    <row r="11" spans="2:27" ht="15.75">
      <c r="B11" s="3">
        <v>4</v>
      </c>
      <c r="C11" s="85" t="s">
        <v>4</v>
      </c>
      <c r="D11" s="63">
        <f>ВДТБ!D11+РТБ!D11+ІТБ!D11</f>
        <v>1418</v>
      </c>
      <c r="E11" s="41">
        <f>ВДТБ!E11+РТБ!E11+ІТБ!E11</f>
        <v>375</v>
      </c>
      <c r="F11" s="55">
        <f t="shared" si="0"/>
        <v>26.44569816643159</v>
      </c>
      <c r="G11" s="143">
        <f>ВДТБ!G11+РТБ!G11+ІТБ!G11</f>
        <v>315</v>
      </c>
      <c r="H11" s="43">
        <f t="shared" si="1"/>
        <v>30.201342281879196</v>
      </c>
      <c r="I11" s="44">
        <f>ВДТБ!I11+РТБ!I11+ІТБ!I11</f>
        <v>451</v>
      </c>
      <c r="J11" s="43">
        <f t="shared" si="2"/>
        <v>43.240651965484176</v>
      </c>
      <c r="K11" s="44">
        <f>ВДТБ!K11+РТБ!K11+ІТБ!K11</f>
        <v>133</v>
      </c>
      <c r="L11" s="55">
        <f t="shared" si="3"/>
        <v>12.751677852348994</v>
      </c>
      <c r="M11" s="46">
        <f>ВДТБ!M11+РТБ!M11+ІТБ!M11</f>
        <v>60</v>
      </c>
      <c r="N11" s="55">
        <f t="shared" si="4"/>
        <v>5.752636625119846</v>
      </c>
      <c r="O11" s="46">
        <f>ВДТБ!O11+РТБ!O11+ІТБ!O11</f>
        <v>21</v>
      </c>
      <c r="P11" s="55">
        <f t="shared" si="5"/>
        <v>2.013422818791946</v>
      </c>
      <c r="Q11" s="46">
        <f>ВДТБ!Q11+РТБ!Q11+ІТБ!Q11</f>
        <v>63</v>
      </c>
      <c r="R11" s="43">
        <f t="shared" si="6"/>
        <v>6.0402684563758395</v>
      </c>
      <c r="S11" s="44">
        <f>ВДТБ!S11+РТБ!S11+ІТБ!S11</f>
        <v>0</v>
      </c>
      <c r="T11" s="43">
        <f t="shared" si="7"/>
        <v>0</v>
      </c>
      <c r="U11" s="44">
        <v>0</v>
      </c>
      <c r="V11" s="40">
        <f t="shared" si="8"/>
        <v>0</v>
      </c>
      <c r="X11" s="48">
        <f t="shared" si="9"/>
        <v>1043</v>
      </c>
      <c r="Z11" s="18"/>
      <c r="AA11" s="153"/>
    </row>
    <row r="12" spans="2:27" ht="15.75">
      <c r="B12" s="3">
        <v>5</v>
      </c>
      <c r="C12" s="85" t="s">
        <v>5</v>
      </c>
      <c r="D12" s="63">
        <f>ВДТБ!D12+РТБ!D12+ІТБ!D12</f>
        <v>933</v>
      </c>
      <c r="E12" s="41">
        <f>ВДТБ!E12+РТБ!E12+ІТБ!E12</f>
        <v>221</v>
      </c>
      <c r="F12" s="55">
        <f t="shared" si="0"/>
        <v>23.687031082529476</v>
      </c>
      <c r="G12" s="143">
        <f>ВДТБ!G12+РТБ!G12+ІТБ!G12</f>
        <v>291</v>
      </c>
      <c r="H12" s="43">
        <f t="shared" si="1"/>
        <v>40.87078651685393</v>
      </c>
      <c r="I12" s="44">
        <f>ВДТБ!I12+РТБ!I12+ІТБ!I12</f>
        <v>264</v>
      </c>
      <c r="J12" s="43">
        <f t="shared" si="2"/>
        <v>37.07865168539326</v>
      </c>
      <c r="K12" s="44">
        <f>ВДТБ!K12+РТБ!K12+ІТБ!K12</f>
        <v>70</v>
      </c>
      <c r="L12" s="55">
        <f t="shared" si="3"/>
        <v>9.831460674157304</v>
      </c>
      <c r="M12" s="46">
        <f>ВДТБ!M12+РТБ!M12+ІТБ!M12</f>
        <v>46</v>
      </c>
      <c r="N12" s="55">
        <f t="shared" si="4"/>
        <v>6.460674157303371</v>
      </c>
      <c r="O12" s="46">
        <f>ВДТБ!O12+РТБ!O12+ІТБ!O12</f>
        <v>2</v>
      </c>
      <c r="P12" s="55">
        <f t="shared" si="5"/>
        <v>0.2808988764044944</v>
      </c>
      <c r="Q12" s="46">
        <f>ВДТБ!Q12+РТБ!Q12+ІТБ!Q12</f>
        <v>39</v>
      </c>
      <c r="R12" s="43">
        <f t="shared" si="6"/>
        <v>5.477528089887641</v>
      </c>
      <c r="S12" s="44">
        <f>ВДТБ!S12+РТБ!S12+ІТБ!S12</f>
        <v>0</v>
      </c>
      <c r="T12" s="43">
        <f t="shared" si="7"/>
        <v>0</v>
      </c>
      <c r="U12" s="44">
        <v>0</v>
      </c>
      <c r="V12" s="40">
        <f t="shared" si="8"/>
        <v>0</v>
      </c>
      <c r="X12" s="48">
        <f t="shared" si="9"/>
        <v>712</v>
      </c>
      <c r="Z12" s="18"/>
      <c r="AA12" s="153"/>
    </row>
    <row r="13" spans="2:27" ht="15.75">
      <c r="B13" s="3">
        <v>6</v>
      </c>
      <c r="C13" s="85" t="s">
        <v>6</v>
      </c>
      <c r="D13" s="63">
        <f>ВДТБ!D13+РТБ!D13+ІТБ!D13</f>
        <v>1004</v>
      </c>
      <c r="E13" s="41">
        <f>ВДТБ!E13+РТБ!E13+ІТБ!E13</f>
        <v>198</v>
      </c>
      <c r="F13" s="55">
        <f t="shared" si="0"/>
        <v>19.721115537848604</v>
      </c>
      <c r="G13" s="143">
        <f>ВДТБ!G13+РТБ!G13+ІТБ!G13</f>
        <v>377</v>
      </c>
      <c r="H13" s="43">
        <f t="shared" si="1"/>
        <v>46.774193548387096</v>
      </c>
      <c r="I13" s="44">
        <f>ВДТБ!I13+РТБ!I13+ІТБ!I13</f>
        <v>244</v>
      </c>
      <c r="J13" s="43">
        <f t="shared" si="2"/>
        <v>30.272952853598017</v>
      </c>
      <c r="K13" s="44">
        <f>ВДТБ!K13+РТБ!K13+ІТБ!K13</f>
        <v>33</v>
      </c>
      <c r="L13" s="55">
        <f t="shared" si="3"/>
        <v>4.094292803970223</v>
      </c>
      <c r="M13" s="46">
        <f>ВДТБ!M13+РТБ!M13+ІТБ!M13</f>
        <v>65</v>
      </c>
      <c r="N13" s="55">
        <f t="shared" si="4"/>
        <v>8.064516129032258</v>
      </c>
      <c r="O13" s="46">
        <f>ВДТБ!O13+РТБ!O13+ІТБ!O13</f>
        <v>1</v>
      </c>
      <c r="P13" s="55">
        <f t="shared" si="5"/>
        <v>0.12406947890818859</v>
      </c>
      <c r="Q13" s="46">
        <f>ВДТБ!Q13+РТБ!Q13+ІТБ!Q13</f>
        <v>86</v>
      </c>
      <c r="R13" s="43">
        <f t="shared" si="6"/>
        <v>10.669975186104217</v>
      </c>
      <c r="S13" s="44">
        <f>ВДТБ!S13+РТБ!S13+ІТБ!S13</f>
        <v>0</v>
      </c>
      <c r="T13" s="43">
        <f t="shared" si="7"/>
        <v>0</v>
      </c>
      <c r="U13" s="44">
        <v>0</v>
      </c>
      <c r="V13" s="40">
        <f t="shared" si="8"/>
        <v>0</v>
      </c>
      <c r="X13" s="48">
        <f t="shared" si="9"/>
        <v>806</v>
      </c>
      <c r="Z13" s="18"/>
      <c r="AA13" s="153"/>
    </row>
    <row r="14" spans="2:27" ht="15.75">
      <c r="B14" s="3">
        <v>7</v>
      </c>
      <c r="C14" s="85" t="s">
        <v>7</v>
      </c>
      <c r="D14" s="63">
        <f>ВДТБ!D14+РТБ!D14+ІТБ!D14</f>
        <v>1274</v>
      </c>
      <c r="E14" s="41">
        <f>ВДТБ!E14+РТБ!E14+ІТБ!E14</f>
        <v>380</v>
      </c>
      <c r="F14" s="55">
        <f t="shared" si="0"/>
        <v>29.82731554160126</v>
      </c>
      <c r="G14" s="143">
        <f>ВДТБ!G14+РТБ!G14+ІТБ!G14</f>
        <v>191</v>
      </c>
      <c r="H14" s="43">
        <f t="shared" si="1"/>
        <v>21.364653243847876</v>
      </c>
      <c r="I14" s="44">
        <f>ВДТБ!I14+РТБ!I14+ІТБ!I14</f>
        <v>452</v>
      </c>
      <c r="J14" s="43">
        <f t="shared" si="2"/>
        <v>50.55928411633109</v>
      </c>
      <c r="K14" s="44">
        <f>ВДТБ!K14+РТБ!K14+ІТБ!K14</f>
        <v>71</v>
      </c>
      <c r="L14" s="55">
        <f t="shared" si="3"/>
        <v>7.941834451901567</v>
      </c>
      <c r="M14" s="46">
        <f>ВДТБ!M14+РТБ!M14+ІТБ!M14</f>
        <v>97</v>
      </c>
      <c r="N14" s="55">
        <f t="shared" si="4"/>
        <v>10.850111856823267</v>
      </c>
      <c r="O14" s="46">
        <f>ВДТБ!O14+РТБ!O14+ІТБ!O14</f>
        <v>9</v>
      </c>
      <c r="P14" s="55">
        <f t="shared" si="5"/>
        <v>1.006711409395973</v>
      </c>
      <c r="Q14" s="46">
        <f>ВДТБ!Q14+РТБ!Q14+ІТБ!Q14</f>
        <v>67</v>
      </c>
      <c r="R14" s="43">
        <f t="shared" si="6"/>
        <v>7.4944071588366885</v>
      </c>
      <c r="S14" s="44">
        <f>ВДТБ!S14+РТБ!S14+ІТБ!S14</f>
        <v>7</v>
      </c>
      <c r="T14" s="43">
        <f t="shared" si="7"/>
        <v>0.7829977628635347</v>
      </c>
      <c r="U14" s="44">
        <v>0</v>
      </c>
      <c r="V14" s="40">
        <f t="shared" si="8"/>
        <v>0</v>
      </c>
      <c r="X14" s="48">
        <f t="shared" si="9"/>
        <v>894</v>
      </c>
      <c r="Z14" s="18"/>
      <c r="AA14" s="153"/>
    </row>
    <row r="15" spans="2:27" ht="15.75">
      <c r="B15" s="3">
        <v>8</v>
      </c>
      <c r="C15" s="85" t="s">
        <v>8</v>
      </c>
      <c r="D15" s="63">
        <f>ВДТБ!D15+РТБ!D15+ІТБ!D15</f>
        <v>841</v>
      </c>
      <c r="E15" s="41">
        <f>ВДТБ!E15+РТБ!E15+ІТБ!E15</f>
        <v>113</v>
      </c>
      <c r="F15" s="55">
        <f t="shared" si="0"/>
        <v>13.436385255648037</v>
      </c>
      <c r="G15" s="143">
        <f>ВДТБ!G15+РТБ!G15+ІТБ!G15</f>
        <v>303</v>
      </c>
      <c r="H15" s="43">
        <f t="shared" si="1"/>
        <v>41.620879120879124</v>
      </c>
      <c r="I15" s="44">
        <f>ВДТБ!I15+РТБ!I15+ІТБ!I15</f>
        <v>237</v>
      </c>
      <c r="J15" s="43">
        <f t="shared" si="2"/>
        <v>32.55494505494506</v>
      </c>
      <c r="K15" s="44">
        <f>ВДТБ!K15+РТБ!K15+ІТБ!K15</f>
        <v>55</v>
      </c>
      <c r="L15" s="55">
        <f t="shared" si="3"/>
        <v>7.554945054945055</v>
      </c>
      <c r="M15" s="46">
        <f>ВДТБ!M15+РТБ!M15+ІТБ!M15</f>
        <v>42</v>
      </c>
      <c r="N15" s="55">
        <f t="shared" si="4"/>
        <v>5.769230769230769</v>
      </c>
      <c r="O15" s="46">
        <f>ВДТБ!O15+РТБ!O15+ІТБ!O15</f>
        <v>39</v>
      </c>
      <c r="P15" s="55">
        <f t="shared" si="5"/>
        <v>5.357142857142857</v>
      </c>
      <c r="Q15" s="46">
        <f>ВДТБ!Q15+РТБ!Q15+ІТБ!Q15</f>
        <v>50</v>
      </c>
      <c r="R15" s="43">
        <f t="shared" si="6"/>
        <v>6.868131868131869</v>
      </c>
      <c r="S15" s="44">
        <f>ВДТБ!S15+РТБ!S15+ІТБ!S15</f>
        <v>2</v>
      </c>
      <c r="T15" s="43">
        <f t="shared" si="7"/>
        <v>0.27472527472527475</v>
      </c>
      <c r="U15" s="44">
        <v>0</v>
      </c>
      <c r="V15" s="40">
        <f t="shared" si="8"/>
        <v>0</v>
      </c>
      <c r="X15" s="48">
        <f t="shared" si="9"/>
        <v>728</v>
      </c>
      <c r="Z15" s="18"/>
      <c r="AA15" s="153"/>
    </row>
    <row r="16" spans="2:27" ht="15.75">
      <c r="B16" s="3">
        <v>9</v>
      </c>
      <c r="C16" s="85" t="s">
        <v>9</v>
      </c>
      <c r="D16" s="63">
        <f>ВДТБ!D16+РТБ!D16+ІТБ!D16</f>
        <v>1236</v>
      </c>
      <c r="E16" s="41">
        <f>ВДТБ!E16+РТБ!E16+ІТБ!E16</f>
        <v>361</v>
      </c>
      <c r="F16" s="55">
        <f t="shared" si="0"/>
        <v>29.207119741100325</v>
      </c>
      <c r="G16" s="143">
        <f>ВДТБ!G16+РТБ!G16+ІТБ!G16</f>
        <v>164</v>
      </c>
      <c r="H16" s="43">
        <f t="shared" si="1"/>
        <v>18.74285714285714</v>
      </c>
      <c r="I16" s="44">
        <f>ВДТБ!I16+РТБ!I16+ІТБ!I16</f>
        <v>506</v>
      </c>
      <c r="J16" s="43">
        <f t="shared" si="2"/>
        <v>57.82857142857143</v>
      </c>
      <c r="K16" s="44">
        <f>ВДТБ!K16+РТБ!K16+ІТБ!K16</f>
        <v>96</v>
      </c>
      <c r="L16" s="55">
        <f t="shared" si="3"/>
        <v>10.971428571428572</v>
      </c>
      <c r="M16" s="46">
        <f>ВДТБ!M16+РТБ!M16+ІТБ!M16</f>
        <v>32</v>
      </c>
      <c r="N16" s="55">
        <f t="shared" si="4"/>
        <v>3.6571428571428575</v>
      </c>
      <c r="O16" s="46">
        <f>ВДТБ!O16+РТБ!O16+ІТБ!O16</f>
        <v>23</v>
      </c>
      <c r="P16" s="55">
        <f t="shared" si="5"/>
        <v>2.6285714285714286</v>
      </c>
      <c r="Q16" s="46">
        <f>ВДТБ!Q16+РТБ!Q16+ІТБ!Q16</f>
        <v>51</v>
      </c>
      <c r="R16" s="43">
        <f t="shared" si="6"/>
        <v>5.828571428571429</v>
      </c>
      <c r="S16" s="44">
        <f>ВДТБ!S16+РТБ!S16+ІТБ!S16</f>
        <v>3</v>
      </c>
      <c r="T16" s="43">
        <f t="shared" si="7"/>
        <v>0.34285714285714286</v>
      </c>
      <c r="U16" s="44">
        <v>0</v>
      </c>
      <c r="V16" s="40">
        <f t="shared" si="8"/>
        <v>0</v>
      </c>
      <c r="X16" s="48">
        <f t="shared" si="9"/>
        <v>875</v>
      </c>
      <c r="Z16" s="18"/>
      <c r="AA16" s="153"/>
    </row>
    <row r="17" spans="2:27" ht="15.75">
      <c r="B17" s="3">
        <v>10</v>
      </c>
      <c r="C17" s="85" t="s">
        <v>10</v>
      </c>
      <c r="D17" s="63">
        <f>ВДТБ!D17+РТБ!D17+ІТБ!D17</f>
        <v>852</v>
      </c>
      <c r="E17" s="41">
        <f>ВДТБ!E17+РТБ!E17+ІТБ!E17</f>
        <v>222</v>
      </c>
      <c r="F17" s="55">
        <f t="shared" si="0"/>
        <v>26.056338028169012</v>
      </c>
      <c r="G17" s="143">
        <f>ВДТБ!G17+РТБ!G17+ІТБ!G17</f>
        <v>68</v>
      </c>
      <c r="H17" s="43">
        <f t="shared" si="1"/>
        <v>10.793650793650794</v>
      </c>
      <c r="I17" s="44">
        <f>ВДТБ!I17+РТБ!I17+ІТБ!I17</f>
        <v>345</v>
      </c>
      <c r="J17" s="43">
        <f t="shared" si="2"/>
        <v>54.761904761904766</v>
      </c>
      <c r="K17" s="44">
        <f>ВДТБ!K17+РТБ!K17+ІТБ!K17</f>
        <v>93</v>
      </c>
      <c r="L17" s="55">
        <f t="shared" si="3"/>
        <v>14.761904761904763</v>
      </c>
      <c r="M17" s="46">
        <f>ВДТБ!M17+РТБ!M17+ІТБ!M17</f>
        <v>89</v>
      </c>
      <c r="N17" s="55">
        <f t="shared" si="4"/>
        <v>14.126984126984127</v>
      </c>
      <c r="O17" s="46">
        <f>ВДТБ!O17+РТБ!O17+ІТБ!O17</f>
        <v>0</v>
      </c>
      <c r="P17" s="55">
        <f t="shared" si="5"/>
        <v>0</v>
      </c>
      <c r="Q17" s="46">
        <f>ВДТБ!Q17+РТБ!Q17+ІТБ!Q17</f>
        <v>35</v>
      </c>
      <c r="R17" s="43">
        <f t="shared" si="6"/>
        <v>5.555555555555555</v>
      </c>
      <c r="S17" s="44">
        <f>ВДТБ!S17+РТБ!S17+ІТБ!S17</f>
        <v>0</v>
      </c>
      <c r="T17" s="43">
        <f t="shared" si="7"/>
        <v>0</v>
      </c>
      <c r="U17" s="44">
        <v>0</v>
      </c>
      <c r="V17" s="40">
        <f t="shared" si="8"/>
        <v>0</v>
      </c>
      <c r="X17" s="48">
        <f t="shared" si="9"/>
        <v>630</v>
      </c>
      <c r="Z17" s="18"/>
      <c r="AA17" s="153"/>
    </row>
    <row r="18" spans="2:27" ht="15.75">
      <c r="B18" s="3">
        <v>11</v>
      </c>
      <c r="C18" s="85" t="s">
        <v>11</v>
      </c>
      <c r="D18" s="63">
        <f>ВДТБ!D18+РТБ!D18+ІТБ!D18</f>
        <v>558</v>
      </c>
      <c r="E18" s="41">
        <f>ВДТБ!E18+РТБ!E18+ІТБ!E18</f>
        <v>177</v>
      </c>
      <c r="F18" s="55">
        <f t="shared" si="0"/>
        <v>31.72043010752688</v>
      </c>
      <c r="G18" s="143">
        <f>ВДТБ!G18+РТБ!G18+ІТБ!G18</f>
        <v>1</v>
      </c>
      <c r="H18" s="43">
        <f t="shared" si="1"/>
        <v>0.26246719160104987</v>
      </c>
      <c r="I18" s="44">
        <f>ВДТБ!I18+РТБ!I18+ІТБ!I18</f>
        <v>256</v>
      </c>
      <c r="J18" s="43">
        <f t="shared" si="2"/>
        <v>67.19160104986877</v>
      </c>
      <c r="K18" s="44">
        <f>ВДТБ!K18+РТБ!K18+ІТБ!K18</f>
        <v>37</v>
      </c>
      <c r="L18" s="55">
        <f t="shared" si="3"/>
        <v>9.711286089238845</v>
      </c>
      <c r="M18" s="46">
        <f>ВДТБ!M18+РТБ!M18+ІТБ!M18</f>
        <v>29</v>
      </c>
      <c r="N18" s="55">
        <f t="shared" si="4"/>
        <v>7.611548556430446</v>
      </c>
      <c r="O18" s="46">
        <f>ВДТБ!O18+РТБ!O18+ІТБ!O18</f>
        <v>22</v>
      </c>
      <c r="P18" s="55">
        <f t="shared" si="5"/>
        <v>5.774278215223097</v>
      </c>
      <c r="Q18" s="46">
        <f>ВДТБ!Q18+РТБ!Q18+ІТБ!Q18</f>
        <v>32</v>
      </c>
      <c r="R18" s="43">
        <f t="shared" si="6"/>
        <v>8.398950131233596</v>
      </c>
      <c r="S18" s="44">
        <f>ВДТБ!S18+РТБ!S18+ІТБ!S18</f>
        <v>4</v>
      </c>
      <c r="T18" s="43">
        <f t="shared" si="7"/>
        <v>1.0498687664041995</v>
      </c>
      <c r="U18" s="44">
        <v>0</v>
      </c>
      <c r="V18" s="40">
        <f t="shared" si="8"/>
        <v>0</v>
      </c>
      <c r="X18" s="48">
        <f t="shared" si="9"/>
        <v>381</v>
      </c>
      <c r="Z18" s="18"/>
      <c r="AA18" s="153"/>
    </row>
    <row r="19" spans="2:27" ht="15.75">
      <c r="B19" s="3">
        <v>12</v>
      </c>
      <c r="C19" s="85" t="s">
        <v>12</v>
      </c>
      <c r="D19" s="63">
        <f>ВДТБ!D19+РТБ!D19+ІТБ!D19</f>
        <v>1621</v>
      </c>
      <c r="E19" s="41">
        <f>ВДТБ!E19+РТБ!E19+ІТБ!E19</f>
        <v>308</v>
      </c>
      <c r="F19" s="55">
        <f t="shared" si="0"/>
        <v>19.000616903146206</v>
      </c>
      <c r="G19" s="143">
        <f>ВДТБ!G19+РТБ!G19+ІТБ!G19</f>
        <v>412</v>
      </c>
      <c r="H19" s="43">
        <f t="shared" si="1"/>
        <v>31.37852246763138</v>
      </c>
      <c r="I19" s="44">
        <f>ВДТБ!I19+РТБ!I19+ІТБ!I19</f>
        <v>636</v>
      </c>
      <c r="J19" s="43">
        <f t="shared" si="2"/>
        <v>48.43869002284844</v>
      </c>
      <c r="K19" s="44">
        <f>ВДТБ!K19+РТБ!K19+ІТБ!K19</f>
        <v>122</v>
      </c>
      <c r="L19" s="55">
        <f t="shared" si="3"/>
        <v>9.291698400609292</v>
      </c>
      <c r="M19" s="46">
        <f>ВДТБ!M19+РТБ!M19+ІТБ!M19</f>
        <v>84</v>
      </c>
      <c r="N19" s="55">
        <f t="shared" si="4"/>
        <v>6.397562833206398</v>
      </c>
      <c r="O19" s="46">
        <f>ВДТБ!O19+РТБ!O19+ІТБ!O19</f>
        <v>11</v>
      </c>
      <c r="P19" s="55">
        <f t="shared" si="5"/>
        <v>0.8377760853008377</v>
      </c>
      <c r="Q19" s="46">
        <f>ВДТБ!Q19+РТБ!Q19+ІТБ!Q19</f>
        <v>48</v>
      </c>
      <c r="R19" s="43">
        <f t="shared" si="6"/>
        <v>3.655750190403656</v>
      </c>
      <c r="S19" s="44">
        <f>ВДТБ!S19+РТБ!S19+ІТБ!S19</f>
        <v>0</v>
      </c>
      <c r="T19" s="43">
        <f t="shared" si="7"/>
        <v>0</v>
      </c>
      <c r="U19" s="44">
        <v>0</v>
      </c>
      <c r="V19" s="40">
        <f t="shared" si="8"/>
        <v>0</v>
      </c>
      <c r="X19" s="48">
        <f t="shared" si="9"/>
        <v>1313</v>
      </c>
      <c r="Z19" s="18"/>
      <c r="AA19" s="153"/>
    </row>
    <row r="20" spans="2:27" ht="15.75">
      <c r="B20" s="3">
        <v>13</v>
      </c>
      <c r="C20" s="85" t="s">
        <v>13</v>
      </c>
      <c r="D20" s="63">
        <f>ВДТБ!D20+РТБ!D20+ІТБ!D20</f>
        <v>928</v>
      </c>
      <c r="E20" s="41">
        <f>ВДТБ!E20+РТБ!E20+ІТБ!E20</f>
        <v>303</v>
      </c>
      <c r="F20" s="55">
        <f t="shared" si="0"/>
        <v>32.650862068965516</v>
      </c>
      <c r="G20" s="143">
        <f>ВДТБ!G20+РТБ!G20+ІТБ!G20</f>
        <v>85</v>
      </c>
      <c r="H20" s="43">
        <f t="shared" si="1"/>
        <v>13.600000000000001</v>
      </c>
      <c r="I20" s="44">
        <f>ВДТБ!I20+РТБ!I20+ІТБ!I20</f>
        <v>409</v>
      </c>
      <c r="J20" s="43">
        <f t="shared" si="2"/>
        <v>65.44</v>
      </c>
      <c r="K20" s="44">
        <f>ВДТБ!K20+РТБ!K20+ІТБ!K20</f>
        <v>66</v>
      </c>
      <c r="L20" s="55">
        <f t="shared" si="3"/>
        <v>10.56</v>
      </c>
      <c r="M20" s="46">
        <f>ВДТБ!M20+РТБ!M20+ІТБ!M20</f>
        <v>7</v>
      </c>
      <c r="N20" s="55">
        <f t="shared" si="4"/>
        <v>1.1199999999999999</v>
      </c>
      <c r="O20" s="46">
        <f>ВДТБ!O20+РТБ!O20+ІТБ!O20</f>
        <v>21</v>
      </c>
      <c r="P20" s="55">
        <f t="shared" si="5"/>
        <v>3.36</v>
      </c>
      <c r="Q20" s="46">
        <f>ВДТБ!Q20+РТБ!Q20+ІТБ!Q20</f>
        <v>36</v>
      </c>
      <c r="R20" s="43">
        <f t="shared" si="6"/>
        <v>5.76</v>
      </c>
      <c r="S20" s="44">
        <f>ВДТБ!S20+РТБ!S20+ІТБ!S20</f>
        <v>1</v>
      </c>
      <c r="T20" s="43">
        <f t="shared" si="7"/>
        <v>0.16</v>
      </c>
      <c r="U20" s="44">
        <v>0</v>
      </c>
      <c r="V20" s="40">
        <f t="shared" si="8"/>
        <v>0</v>
      </c>
      <c r="X20" s="48">
        <f t="shared" si="9"/>
        <v>625</v>
      </c>
      <c r="Z20" s="18"/>
      <c r="AA20" s="153"/>
    </row>
    <row r="21" spans="2:27" ht="15.75">
      <c r="B21" s="3">
        <v>14</v>
      </c>
      <c r="C21" s="85" t="s">
        <v>14</v>
      </c>
      <c r="D21" s="63">
        <f>ВДТБ!D21+РТБ!D21+ІТБ!D21</f>
        <v>3125</v>
      </c>
      <c r="E21" s="41">
        <f>ВДТБ!E21+РТБ!E21+ІТБ!E21</f>
        <v>731</v>
      </c>
      <c r="F21" s="55">
        <f t="shared" si="0"/>
        <v>23.392</v>
      </c>
      <c r="G21" s="143">
        <f>ВДТБ!G21+РТБ!G21+ІТБ!G21</f>
        <v>791</v>
      </c>
      <c r="H21" s="43">
        <f t="shared" si="1"/>
        <v>33.04093567251462</v>
      </c>
      <c r="I21" s="44">
        <f>ВДТБ!I21+РТБ!I21+ІТБ!I21</f>
        <v>907</v>
      </c>
      <c r="J21" s="43">
        <f t="shared" si="2"/>
        <v>37.886382623224726</v>
      </c>
      <c r="K21" s="44">
        <f>ВДТБ!K21+РТБ!K21+ІТБ!K21</f>
        <v>326</v>
      </c>
      <c r="L21" s="55">
        <f t="shared" si="3"/>
        <v>13.617376775271511</v>
      </c>
      <c r="M21" s="46">
        <f>ВДТБ!M21+РТБ!M21+ІТБ!M21</f>
        <v>85</v>
      </c>
      <c r="N21" s="55">
        <f t="shared" si="4"/>
        <v>3.5505430242272347</v>
      </c>
      <c r="O21" s="46">
        <f>ВДТБ!O21+РТБ!O21+ІТБ!O21</f>
        <v>36</v>
      </c>
      <c r="P21" s="55">
        <f t="shared" si="5"/>
        <v>1.5037593984962405</v>
      </c>
      <c r="Q21" s="46">
        <f>ВДТБ!Q21+РТБ!Q21+ІТБ!Q21</f>
        <v>245</v>
      </c>
      <c r="R21" s="43">
        <f t="shared" si="6"/>
        <v>10.23391812865497</v>
      </c>
      <c r="S21" s="44">
        <f>ВДТБ!S21+РТБ!S21+ІТБ!S21</f>
        <v>4</v>
      </c>
      <c r="T21" s="43">
        <f t="shared" si="7"/>
        <v>0.1670843776106934</v>
      </c>
      <c r="U21" s="44">
        <v>0</v>
      </c>
      <c r="V21" s="40">
        <f t="shared" si="8"/>
        <v>0</v>
      </c>
      <c r="X21" s="48">
        <f t="shared" si="9"/>
        <v>2394</v>
      </c>
      <c r="Z21" s="18"/>
      <c r="AA21" s="153"/>
    </row>
    <row r="22" spans="2:27" ht="15.75">
      <c r="B22" s="3">
        <v>15</v>
      </c>
      <c r="C22" s="85" t="s">
        <v>15</v>
      </c>
      <c r="D22" s="63">
        <f>ВДТБ!D22+РТБ!D22+ІТБ!D22</f>
        <v>885</v>
      </c>
      <c r="E22" s="41">
        <f>ВДТБ!E22+РТБ!E22+ІТБ!E22</f>
        <v>201</v>
      </c>
      <c r="F22" s="55">
        <f t="shared" si="0"/>
        <v>22.71186440677966</v>
      </c>
      <c r="G22" s="143">
        <f>ВДТБ!G22+РТБ!G22+ІТБ!G22</f>
        <v>249</v>
      </c>
      <c r="H22" s="43">
        <f t="shared" si="1"/>
        <v>36.40350877192983</v>
      </c>
      <c r="I22" s="44">
        <f>ВДТБ!I22+РТБ!I22+ІТБ!I22</f>
        <v>264</v>
      </c>
      <c r="J22" s="43">
        <f t="shared" si="2"/>
        <v>38.59649122807017</v>
      </c>
      <c r="K22" s="44">
        <f>ВДТБ!K22+РТБ!K22+ІТБ!K22</f>
        <v>80</v>
      </c>
      <c r="L22" s="55">
        <f t="shared" si="3"/>
        <v>11.695906432748536</v>
      </c>
      <c r="M22" s="46">
        <f>ВДТБ!M22+РТБ!M22+ІТБ!M22</f>
        <v>60</v>
      </c>
      <c r="N22" s="55">
        <f t="shared" si="4"/>
        <v>8.771929824561402</v>
      </c>
      <c r="O22" s="46">
        <f>ВДТБ!O22+РТБ!O22+ІТБ!O22</f>
        <v>3</v>
      </c>
      <c r="P22" s="55">
        <f t="shared" si="5"/>
        <v>0.43859649122807015</v>
      </c>
      <c r="Q22" s="46">
        <f>ВДТБ!Q22+РТБ!Q22+ІТБ!Q22</f>
        <v>23</v>
      </c>
      <c r="R22" s="43">
        <f t="shared" si="6"/>
        <v>3.3625730994152043</v>
      </c>
      <c r="S22" s="44">
        <f>ВДТБ!S22+РТБ!S22+ІТБ!S22</f>
        <v>5</v>
      </c>
      <c r="T22" s="43">
        <f t="shared" si="7"/>
        <v>0.7309941520467835</v>
      </c>
      <c r="U22" s="44">
        <v>0</v>
      </c>
      <c r="V22" s="40">
        <f t="shared" si="8"/>
        <v>0</v>
      </c>
      <c r="X22" s="48">
        <f t="shared" si="9"/>
        <v>684</v>
      </c>
      <c r="Z22" s="18"/>
      <c r="AA22" s="153"/>
    </row>
    <row r="23" spans="2:27" ht="15.75">
      <c r="B23" s="3">
        <v>16</v>
      </c>
      <c r="C23" s="85" t="s">
        <v>16</v>
      </c>
      <c r="D23" s="63">
        <f>ВДТБ!D23+РТБ!D23+ІТБ!D23</f>
        <v>595</v>
      </c>
      <c r="E23" s="41">
        <f>ВДТБ!E23+РТБ!E23+ІТБ!E23</f>
        <v>97</v>
      </c>
      <c r="F23" s="55">
        <f t="shared" si="0"/>
        <v>16.30252100840336</v>
      </c>
      <c r="G23" s="143">
        <f>ВДТБ!G23+РТБ!G23+ІТБ!G23</f>
        <v>203</v>
      </c>
      <c r="H23" s="43">
        <f t="shared" si="1"/>
        <v>40.76305220883534</v>
      </c>
      <c r="I23" s="44">
        <f>ВДТБ!I23+РТБ!I23+ІТБ!I23</f>
        <v>200</v>
      </c>
      <c r="J23" s="43">
        <f t="shared" si="2"/>
        <v>40.16064257028113</v>
      </c>
      <c r="K23" s="44">
        <f>ВДТБ!K23+РТБ!K23+ІТБ!K23</f>
        <v>56</v>
      </c>
      <c r="L23" s="55">
        <f t="shared" si="3"/>
        <v>11.244979919678714</v>
      </c>
      <c r="M23" s="46">
        <f>ВДТБ!M23+РТБ!M23+ІТБ!M23</f>
        <v>19</v>
      </c>
      <c r="N23" s="55">
        <f t="shared" si="4"/>
        <v>3.815261044176707</v>
      </c>
      <c r="O23" s="46">
        <f>ВДТБ!O23+РТБ!O23+ІТБ!O23</f>
        <v>6</v>
      </c>
      <c r="P23" s="55">
        <f t="shared" si="5"/>
        <v>1.2048192771084338</v>
      </c>
      <c r="Q23" s="46">
        <f>ВДТБ!Q23+РТБ!Q23+ІТБ!Q23</f>
        <v>14</v>
      </c>
      <c r="R23" s="43">
        <f t="shared" si="6"/>
        <v>2.8112449799196786</v>
      </c>
      <c r="S23" s="44">
        <f>ВДТБ!S23+РТБ!S23+ІТБ!S23</f>
        <v>0</v>
      </c>
      <c r="T23" s="43">
        <f t="shared" si="7"/>
        <v>0</v>
      </c>
      <c r="U23" s="44">
        <v>0</v>
      </c>
      <c r="V23" s="40">
        <f t="shared" si="8"/>
        <v>0</v>
      </c>
      <c r="X23" s="48">
        <f t="shared" si="9"/>
        <v>498</v>
      </c>
      <c r="Z23" s="18"/>
      <c r="AA23" s="153"/>
    </row>
    <row r="24" spans="2:27" ht="15.75">
      <c r="B24" s="3">
        <v>17</v>
      </c>
      <c r="C24" s="85" t="s">
        <v>17</v>
      </c>
      <c r="D24" s="63">
        <f>ВДТБ!D24+РТБ!D24+ІТБ!D24</f>
        <v>688</v>
      </c>
      <c r="E24" s="41">
        <f>ВДТБ!E24+РТБ!E24+ІТБ!E24</f>
        <v>172</v>
      </c>
      <c r="F24" s="55">
        <f t="shared" si="0"/>
        <v>25</v>
      </c>
      <c r="G24" s="143">
        <f>ВДТБ!G24+РТБ!G24+ІТБ!G24</f>
        <v>91</v>
      </c>
      <c r="H24" s="43">
        <f t="shared" si="1"/>
        <v>17.635658914728683</v>
      </c>
      <c r="I24" s="44">
        <f>ВДТБ!I24+РТБ!I24+ІТБ!I24</f>
        <v>322</v>
      </c>
      <c r="J24" s="43">
        <f t="shared" si="2"/>
        <v>62.4031007751938</v>
      </c>
      <c r="K24" s="44">
        <f>ВДТБ!K24+РТБ!K24+ІТБ!K24</f>
        <v>39</v>
      </c>
      <c r="L24" s="55">
        <f t="shared" si="3"/>
        <v>7.55813953488372</v>
      </c>
      <c r="M24" s="46">
        <f>ВДТБ!M24+РТБ!M24+ІТБ!M24</f>
        <v>42</v>
      </c>
      <c r="N24" s="55">
        <f t="shared" si="4"/>
        <v>8.13953488372093</v>
      </c>
      <c r="O24" s="46">
        <f>ВДТБ!O24+РТБ!O24+ІТБ!O24</f>
        <v>1</v>
      </c>
      <c r="P24" s="55">
        <f t="shared" si="5"/>
        <v>0.1937984496124031</v>
      </c>
      <c r="Q24" s="46">
        <f>ВДТБ!Q24+РТБ!Q24+ІТБ!Q24</f>
        <v>17</v>
      </c>
      <c r="R24" s="43">
        <f t="shared" si="6"/>
        <v>3.2945736434108532</v>
      </c>
      <c r="S24" s="44">
        <f>ВДТБ!S24+РТБ!S24+ІТБ!S24</f>
        <v>4</v>
      </c>
      <c r="T24" s="43">
        <f t="shared" si="7"/>
        <v>0.7751937984496124</v>
      </c>
      <c r="U24" s="44">
        <v>0</v>
      </c>
      <c r="V24" s="40">
        <f t="shared" si="8"/>
        <v>0</v>
      </c>
      <c r="X24" s="48">
        <f t="shared" si="9"/>
        <v>516</v>
      </c>
      <c r="Z24" s="18"/>
      <c r="AA24" s="153"/>
    </row>
    <row r="25" spans="2:27" ht="15.75">
      <c r="B25" s="3">
        <v>18</v>
      </c>
      <c r="C25" s="85" t="s">
        <v>18</v>
      </c>
      <c r="D25" s="63">
        <f>ВДТБ!D25+РТБ!D25+ІТБ!D25</f>
        <v>425</v>
      </c>
      <c r="E25" s="41">
        <f>ВДТБ!E25+РТБ!E25+ІТБ!E25</f>
        <v>84</v>
      </c>
      <c r="F25" s="55">
        <f t="shared" si="0"/>
        <v>19.76470588235294</v>
      </c>
      <c r="G25" s="143">
        <f>ВДТБ!G25+РТБ!G25+ІТБ!G25</f>
        <v>56</v>
      </c>
      <c r="H25" s="43">
        <f t="shared" si="1"/>
        <v>16.422287390029325</v>
      </c>
      <c r="I25" s="44">
        <f>ВДТБ!I25+РТБ!I25+ІТБ!I25</f>
        <v>216</v>
      </c>
      <c r="J25" s="43">
        <f t="shared" si="2"/>
        <v>63.34310850439883</v>
      </c>
      <c r="K25" s="44">
        <f>ВДТБ!K25+РТБ!K25+ІТБ!K25</f>
        <v>30</v>
      </c>
      <c r="L25" s="55">
        <f t="shared" si="3"/>
        <v>8.797653958944283</v>
      </c>
      <c r="M25" s="46">
        <f>ВДТБ!M25+РТБ!M25+ІТБ!M25</f>
        <v>16</v>
      </c>
      <c r="N25" s="55">
        <f t="shared" si="4"/>
        <v>4.69208211143695</v>
      </c>
      <c r="O25" s="46">
        <f>ВДТБ!O25+РТБ!O25+ІТБ!O25</f>
        <v>2</v>
      </c>
      <c r="P25" s="55">
        <f t="shared" si="5"/>
        <v>0.5865102639296188</v>
      </c>
      <c r="Q25" s="46">
        <f>ВДТБ!Q25+РТБ!Q25+ІТБ!Q25</f>
        <v>21</v>
      </c>
      <c r="R25" s="43">
        <f t="shared" si="6"/>
        <v>6.158357771260997</v>
      </c>
      <c r="S25" s="44">
        <f>ВДТБ!S25+РТБ!S25+ІТБ!S25</f>
        <v>0</v>
      </c>
      <c r="T25" s="43">
        <f t="shared" si="7"/>
        <v>0</v>
      </c>
      <c r="U25" s="44">
        <v>0</v>
      </c>
      <c r="V25" s="40">
        <f t="shared" si="8"/>
        <v>0</v>
      </c>
      <c r="X25" s="48">
        <f t="shared" si="9"/>
        <v>341</v>
      </c>
      <c r="Z25" s="18"/>
      <c r="AA25" s="153"/>
    </row>
    <row r="26" spans="2:27" ht="15.75">
      <c r="B26" s="3">
        <v>19</v>
      </c>
      <c r="C26" s="85" t="s">
        <v>19</v>
      </c>
      <c r="D26" s="63">
        <f>ВДТБ!D26+РТБ!D26+ІТБ!D26</f>
        <v>1274</v>
      </c>
      <c r="E26" s="41">
        <f>ВДТБ!E26+РТБ!E26+ІТБ!E26</f>
        <v>373</v>
      </c>
      <c r="F26" s="55">
        <f t="shared" si="0"/>
        <v>29.277864992150704</v>
      </c>
      <c r="G26" s="143">
        <f>ВДТБ!G26+РТБ!G26+ІТБ!G26</f>
        <v>228</v>
      </c>
      <c r="H26" s="43">
        <f t="shared" si="1"/>
        <v>25.305216426193116</v>
      </c>
      <c r="I26" s="44">
        <f>ВДТБ!I26+РТБ!I26+ІТБ!I26</f>
        <v>448</v>
      </c>
      <c r="J26" s="43">
        <f t="shared" si="2"/>
        <v>49.722530521642625</v>
      </c>
      <c r="K26" s="44">
        <f>ВДТБ!K26+РТБ!K26+ІТБ!K26</f>
        <v>82</v>
      </c>
      <c r="L26" s="55">
        <f t="shared" si="3"/>
        <v>9.100998890122087</v>
      </c>
      <c r="M26" s="46">
        <f>ВДТБ!M26+РТБ!M26+ІТБ!M26</f>
        <v>74</v>
      </c>
      <c r="N26" s="55">
        <f t="shared" si="4"/>
        <v>8.213096559378469</v>
      </c>
      <c r="O26" s="46">
        <f>ВДТБ!O26+РТБ!O26+ІТБ!O26</f>
        <v>8</v>
      </c>
      <c r="P26" s="55">
        <f t="shared" si="5"/>
        <v>0.8879023307436182</v>
      </c>
      <c r="Q26" s="46">
        <f>ВДТБ!Q26+РТБ!Q26+ІТБ!Q26</f>
        <v>58</v>
      </c>
      <c r="R26" s="43">
        <f t="shared" si="6"/>
        <v>6.437291897891232</v>
      </c>
      <c r="S26" s="44">
        <f>ВДТБ!S26+РТБ!S26+ІТБ!S26</f>
        <v>3</v>
      </c>
      <c r="T26" s="43">
        <f t="shared" si="7"/>
        <v>0.3329633740288568</v>
      </c>
      <c r="U26" s="44">
        <v>0</v>
      </c>
      <c r="V26" s="40">
        <f t="shared" si="8"/>
        <v>0</v>
      </c>
      <c r="X26" s="48">
        <f t="shared" si="9"/>
        <v>901</v>
      </c>
      <c r="Z26" s="18"/>
      <c r="AA26" s="153"/>
    </row>
    <row r="27" spans="2:27" ht="15.75">
      <c r="B27" s="3">
        <v>20</v>
      </c>
      <c r="C27" s="85" t="s">
        <v>20</v>
      </c>
      <c r="D27" s="63">
        <f>ВДТБ!D27+РТБ!D27+ІТБ!D27</f>
        <v>822</v>
      </c>
      <c r="E27" s="41">
        <f>ВДТБ!E27+РТБ!E27+ІТБ!E27</f>
        <v>273</v>
      </c>
      <c r="F27" s="55">
        <f t="shared" si="0"/>
        <v>33.21167883211679</v>
      </c>
      <c r="G27" s="143">
        <f>ВДТБ!G27+РТБ!G27+ІТБ!G27</f>
        <v>195</v>
      </c>
      <c r="H27" s="43">
        <f t="shared" si="1"/>
        <v>35.51912568306011</v>
      </c>
      <c r="I27" s="44">
        <f>ВДТБ!I27+РТБ!I27+ІТБ!I27</f>
        <v>212</v>
      </c>
      <c r="J27" s="43">
        <f t="shared" si="2"/>
        <v>38.61566484517304</v>
      </c>
      <c r="K27" s="44">
        <f>ВДТБ!K27+РТБ!K27+ІТБ!K27</f>
        <v>59</v>
      </c>
      <c r="L27" s="55">
        <f t="shared" si="3"/>
        <v>10.746812386156648</v>
      </c>
      <c r="M27" s="46">
        <f>ВДТБ!M27+РТБ!M27+ІТБ!M27</f>
        <v>35</v>
      </c>
      <c r="N27" s="55">
        <f t="shared" si="4"/>
        <v>6.375227686703097</v>
      </c>
      <c r="O27" s="46">
        <f>ВДТБ!O27+РТБ!O27+ІТБ!O27</f>
        <v>12</v>
      </c>
      <c r="P27" s="55">
        <f t="shared" si="5"/>
        <v>2.185792349726776</v>
      </c>
      <c r="Q27" s="46">
        <f>ВДТБ!Q27+РТБ!Q27+ІТБ!Q27</f>
        <v>36</v>
      </c>
      <c r="R27" s="43">
        <f t="shared" si="6"/>
        <v>6.557377049180328</v>
      </c>
      <c r="S27" s="44">
        <f>ВДТБ!S27+РТБ!S27+ІТБ!S27</f>
        <v>0</v>
      </c>
      <c r="T27" s="43">
        <f t="shared" si="7"/>
        <v>0</v>
      </c>
      <c r="U27" s="44">
        <v>0</v>
      </c>
      <c r="V27" s="40">
        <f t="shared" si="8"/>
        <v>0</v>
      </c>
      <c r="X27" s="48">
        <f t="shared" si="9"/>
        <v>549</v>
      </c>
      <c r="Z27" s="18"/>
      <c r="AA27" s="153"/>
    </row>
    <row r="28" spans="2:27" ht="15.75">
      <c r="B28" s="3">
        <v>21</v>
      </c>
      <c r="C28" s="85" t="s">
        <v>21</v>
      </c>
      <c r="D28" s="63">
        <f>ВДТБ!D28+РТБ!D28+ІТБ!D28</f>
        <v>823</v>
      </c>
      <c r="E28" s="41">
        <f>ВДТБ!E28+РТБ!E28+ІТБ!E28</f>
        <v>162</v>
      </c>
      <c r="F28" s="55">
        <f t="shared" si="0"/>
        <v>19.68408262454435</v>
      </c>
      <c r="G28" s="143">
        <f>ВДТБ!G28+РТБ!G28+ІТБ!G28</f>
        <v>250</v>
      </c>
      <c r="H28" s="43">
        <f t="shared" si="1"/>
        <v>37.821482602118</v>
      </c>
      <c r="I28" s="44">
        <f>ВДТБ!I28+РТБ!I28+ІТБ!I28</f>
        <v>195</v>
      </c>
      <c r="J28" s="43">
        <f t="shared" si="2"/>
        <v>29.500756429652043</v>
      </c>
      <c r="K28" s="44">
        <f>ВДТБ!K28+РТБ!K28+ІТБ!K28</f>
        <v>84</v>
      </c>
      <c r="L28" s="55">
        <f t="shared" si="3"/>
        <v>12.708018154311649</v>
      </c>
      <c r="M28" s="46">
        <f>ВДТБ!M28+РТБ!M28+ІТБ!M28</f>
        <v>52</v>
      </c>
      <c r="N28" s="55">
        <f t="shared" si="4"/>
        <v>7.866868381240545</v>
      </c>
      <c r="O28" s="46">
        <f>ВДТБ!O28+РТБ!O28+ІТБ!O28</f>
        <v>44</v>
      </c>
      <c r="P28" s="55">
        <f t="shared" si="5"/>
        <v>6.656580937972769</v>
      </c>
      <c r="Q28" s="46">
        <f>ВДТБ!Q28+РТБ!Q28+ІТБ!Q28</f>
        <v>36</v>
      </c>
      <c r="R28" s="43">
        <f t="shared" si="6"/>
        <v>5.446293494704992</v>
      </c>
      <c r="S28" s="44">
        <f>ВДТБ!S28+РТБ!S28+ІТБ!S28</f>
        <v>0</v>
      </c>
      <c r="T28" s="43">
        <f t="shared" si="7"/>
        <v>0</v>
      </c>
      <c r="U28" s="44">
        <v>0</v>
      </c>
      <c r="V28" s="40">
        <f t="shared" si="8"/>
        <v>0</v>
      </c>
      <c r="X28" s="48">
        <f t="shared" si="9"/>
        <v>661</v>
      </c>
      <c r="Z28" s="18"/>
      <c r="AA28" s="153"/>
    </row>
    <row r="29" spans="2:27" ht="15.75">
      <c r="B29" s="3">
        <v>22</v>
      </c>
      <c r="C29" s="85" t="s">
        <v>22</v>
      </c>
      <c r="D29" s="63">
        <f>ВДТБ!D29+РТБ!D29+ІТБ!D29</f>
        <v>667</v>
      </c>
      <c r="E29" s="41">
        <f>ВДТБ!E29+РТБ!E29+ІТБ!E29</f>
        <v>177</v>
      </c>
      <c r="F29" s="55">
        <f t="shared" si="0"/>
        <v>26.536731634182907</v>
      </c>
      <c r="G29" s="143">
        <f>ВДТБ!G29+РТБ!G29+ІТБ!G29</f>
        <v>113</v>
      </c>
      <c r="H29" s="43">
        <f t="shared" si="1"/>
        <v>23.06122448979592</v>
      </c>
      <c r="I29" s="44">
        <f>ВДТБ!I29+РТБ!I29+ІТБ!I29</f>
        <v>254</v>
      </c>
      <c r="J29" s="43">
        <f t="shared" si="2"/>
        <v>51.83673469387755</v>
      </c>
      <c r="K29" s="44">
        <f>ВДТБ!K29+РТБ!K29+ІТБ!K29</f>
        <v>54</v>
      </c>
      <c r="L29" s="55">
        <f t="shared" si="3"/>
        <v>11.020408163265307</v>
      </c>
      <c r="M29" s="46">
        <f>ВДТБ!M29+РТБ!M29+ІТБ!M29</f>
        <v>42</v>
      </c>
      <c r="N29" s="55">
        <f t="shared" si="4"/>
        <v>8.571428571428571</v>
      </c>
      <c r="O29" s="46">
        <f>ВДТБ!O29+РТБ!O29+ІТБ!O29</f>
        <v>5</v>
      </c>
      <c r="P29" s="55">
        <f t="shared" si="5"/>
        <v>1.0204081632653061</v>
      </c>
      <c r="Q29" s="46">
        <f>ВДТБ!Q29+РТБ!Q29+ІТБ!Q29</f>
        <v>22</v>
      </c>
      <c r="R29" s="43">
        <f t="shared" si="6"/>
        <v>4.489795918367347</v>
      </c>
      <c r="S29" s="44">
        <f>ВДТБ!S29+РТБ!S29+ІТБ!S29</f>
        <v>0</v>
      </c>
      <c r="T29" s="43">
        <f t="shared" si="7"/>
        <v>0</v>
      </c>
      <c r="U29" s="44">
        <v>0</v>
      </c>
      <c r="V29" s="40">
        <f t="shared" si="8"/>
        <v>0</v>
      </c>
      <c r="X29" s="48">
        <f t="shared" si="9"/>
        <v>490</v>
      </c>
      <c r="Z29" s="18"/>
      <c r="AA29" s="153"/>
    </row>
    <row r="30" spans="2:27" ht="15.75">
      <c r="B30" s="3">
        <v>23</v>
      </c>
      <c r="C30" s="85" t="s">
        <v>23</v>
      </c>
      <c r="D30" s="63">
        <f>ВДТБ!D30+РТБ!D30+ІТБ!D30</f>
        <v>329</v>
      </c>
      <c r="E30" s="41">
        <f>ВДТБ!E30+РТБ!E30+ІТБ!E30</f>
        <v>52</v>
      </c>
      <c r="F30" s="55">
        <f t="shared" si="0"/>
        <v>15.80547112462006</v>
      </c>
      <c r="G30" s="143">
        <f>ВДТБ!G30+РТБ!G30+ІТБ!G30</f>
        <v>64</v>
      </c>
      <c r="H30" s="43">
        <f t="shared" si="1"/>
        <v>23.104693140794225</v>
      </c>
      <c r="I30" s="44">
        <f>ВДТБ!I30+РТБ!I30+ІТБ!I30</f>
        <v>142</v>
      </c>
      <c r="J30" s="43">
        <f t="shared" si="2"/>
        <v>51.26353790613718</v>
      </c>
      <c r="K30" s="44">
        <f>ВДТБ!K30+РТБ!K30+ІТБ!K30</f>
        <v>24</v>
      </c>
      <c r="L30" s="55">
        <f t="shared" si="3"/>
        <v>8.664259927797833</v>
      </c>
      <c r="M30" s="46">
        <f>ВДТБ!M30+РТБ!M30+ІТБ!M30</f>
        <v>21</v>
      </c>
      <c r="N30" s="55">
        <f t="shared" si="4"/>
        <v>7.581227436823104</v>
      </c>
      <c r="O30" s="46">
        <f>ВДТБ!O30+РТБ!O30+ІТБ!O30</f>
        <v>3</v>
      </c>
      <c r="P30" s="55">
        <f t="shared" si="5"/>
        <v>1.083032490974729</v>
      </c>
      <c r="Q30" s="46">
        <f>ВДТБ!Q30+РТБ!Q30+ІТБ!Q30</f>
        <v>20</v>
      </c>
      <c r="R30" s="43">
        <f t="shared" si="6"/>
        <v>7.2202166064981945</v>
      </c>
      <c r="S30" s="44">
        <f>ВДТБ!S30+РТБ!S30+ІТБ!S30</f>
        <v>3</v>
      </c>
      <c r="T30" s="43">
        <f t="shared" si="7"/>
        <v>1.083032490974729</v>
      </c>
      <c r="U30" s="44">
        <v>0</v>
      </c>
      <c r="V30" s="40">
        <f t="shared" si="8"/>
        <v>0</v>
      </c>
      <c r="X30" s="48">
        <f t="shared" si="9"/>
        <v>277</v>
      </c>
      <c r="Z30" s="18"/>
      <c r="AA30" s="153"/>
    </row>
    <row r="31" spans="2:27" ht="15.75">
      <c r="B31" s="3">
        <v>24</v>
      </c>
      <c r="C31" s="86" t="s">
        <v>24</v>
      </c>
      <c r="D31" s="63">
        <f>ВДТБ!D31+РТБ!D31+ІТБ!D31</f>
        <v>749</v>
      </c>
      <c r="E31" s="41">
        <f>ВДТБ!E31+РТБ!E31+ІТБ!E31</f>
        <v>169</v>
      </c>
      <c r="F31" s="55">
        <f t="shared" si="0"/>
        <v>22.563417890520697</v>
      </c>
      <c r="G31" s="143">
        <f>ВДТБ!G31+РТБ!G31+ІТБ!G31</f>
        <v>141</v>
      </c>
      <c r="H31" s="43">
        <f t="shared" si="1"/>
        <v>24.310344827586206</v>
      </c>
      <c r="I31" s="44">
        <f>ВДТБ!I31+РТБ!I31+ІТБ!I31</f>
        <v>265</v>
      </c>
      <c r="J31" s="43">
        <f t="shared" si="2"/>
        <v>45.689655172413794</v>
      </c>
      <c r="K31" s="44">
        <f>ВДТБ!K31+РТБ!K31+ІТБ!K31</f>
        <v>63</v>
      </c>
      <c r="L31" s="55">
        <f t="shared" si="3"/>
        <v>10.86206896551724</v>
      </c>
      <c r="M31" s="46">
        <f>ВДТБ!M31+РТБ!M31+ІТБ!M31</f>
        <v>46</v>
      </c>
      <c r="N31" s="55">
        <f t="shared" si="4"/>
        <v>7.931034482758621</v>
      </c>
      <c r="O31" s="46">
        <f>ВДТБ!O31+РТБ!O31+ІТБ!O31</f>
        <v>14</v>
      </c>
      <c r="P31" s="55">
        <f t="shared" si="5"/>
        <v>2.413793103448276</v>
      </c>
      <c r="Q31" s="46">
        <f>ВДТБ!Q31+РТБ!Q31+ІТБ!Q31</f>
        <v>45</v>
      </c>
      <c r="R31" s="43">
        <f t="shared" si="6"/>
        <v>7.758620689655173</v>
      </c>
      <c r="S31" s="44">
        <f>ВДТБ!S31+РТБ!S31+ІТБ!S31</f>
        <v>6</v>
      </c>
      <c r="T31" s="43">
        <f t="shared" si="7"/>
        <v>1.0344827586206897</v>
      </c>
      <c r="U31" s="44">
        <v>0</v>
      </c>
      <c r="V31" s="40">
        <f t="shared" si="8"/>
        <v>0</v>
      </c>
      <c r="X31" s="48">
        <f t="shared" si="9"/>
        <v>580</v>
      </c>
      <c r="Z31" s="18"/>
      <c r="AA31" s="153"/>
    </row>
    <row r="32" spans="2:27" ht="15.75">
      <c r="B32" s="3">
        <v>25</v>
      </c>
      <c r="C32" s="86" t="s">
        <v>25</v>
      </c>
      <c r="D32" s="63">
        <f>ВДТБ!D32+РТБ!D32+ІТБ!D32</f>
        <v>1369</v>
      </c>
      <c r="E32" s="41">
        <f>ВДТБ!E32+РТБ!E32+ІТБ!E32</f>
        <v>323</v>
      </c>
      <c r="F32" s="55">
        <f t="shared" si="0"/>
        <v>23.593864134404676</v>
      </c>
      <c r="G32" s="143">
        <f>ВДТБ!G32+РТБ!G32+ІТБ!G32</f>
        <v>295</v>
      </c>
      <c r="H32" s="43">
        <f t="shared" si="1"/>
        <v>28.20267686424474</v>
      </c>
      <c r="I32" s="44">
        <f>ВДТБ!I32+РТБ!I32+ІТБ!I32</f>
        <v>526</v>
      </c>
      <c r="J32" s="43">
        <f t="shared" si="2"/>
        <v>50.2868068833652</v>
      </c>
      <c r="K32" s="44">
        <f>ВДТБ!K32+РТБ!K32+ІТБ!K32</f>
        <v>116</v>
      </c>
      <c r="L32" s="55">
        <f t="shared" si="3"/>
        <v>11.089866156787762</v>
      </c>
      <c r="M32" s="46">
        <f>ВДТБ!M32+РТБ!M32+ІТБ!M32</f>
        <v>28</v>
      </c>
      <c r="N32" s="55">
        <f t="shared" si="4"/>
        <v>2.676864244741874</v>
      </c>
      <c r="O32" s="46">
        <f>ВДТБ!O32+РТБ!O32+ІТБ!O32</f>
        <v>6</v>
      </c>
      <c r="P32" s="55">
        <f t="shared" si="5"/>
        <v>0.5736137667304015</v>
      </c>
      <c r="Q32" s="46">
        <f>ВДТБ!Q32+РТБ!Q32+ІТБ!Q32</f>
        <v>69</v>
      </c>
      <c r="R32" s="43">
        <f t="shared" si="6"/>
        <v>6.596558317399618</v>
      </c>
      <c r="S32" s="44">
        <f>ВДТБ!S32+РТБ!S32+ІТБ!S32</f>
        <v>6</v>
      </c>
      <c r="T32" s="43">
        <f t="shared" si="7"/>
        <v>0.5736137667304015</v>
      </c>
      <c r="U32" s="44">
        <v>0</v>
      </c>
      <c r="V32" s="40">
        <f t="shared" si="8"/>
        <v>0</v>
      </c>
      <c r="X32" s="48">
        <f t="shared" si="9"/>
        <v>1046</v>
      </c>
      <c r="Z32" s="18"/>
      <c r="AA32" s="153"/>
    </row>
    <row r="33" spans="2:27" ht="15.75">
      <c r="B33" s="3">
        <v>26</v>
      </c>
      <c r="C33" s="134" t="s">
        <v>44</v>
      </c>
      <c r="D33" s="63">
        <f>ВДТБ!D33+РТБ!D33+ІТБ!D33</f>
        <v>879</v>
      </c>
      <c r="E33" s="41">
        <f>ВДТБ!E33+РТБ!E33+ІТБ!E33</f>
        <v>331</v>
      </c>
      <c r="F33" s="55">
        <f t="shared" si="0"/>
        <v>37.65642775881683</v>
      </c>
      <c r="G33" s="143">
        <f>ВДТБ!G33+РТБ!G33+ІТБ!G33</f>
        <v>68</v>
      </c>
      <c r="H33" s="43">
        <f t="shared" si="1"/>
        <v>12.408759124087592</v>
      </c>
      <c r="I33" s="44">
        <f>ВДТБ!I33+РТБ!I33+ІТБ!I33</f>
        <v>338</v>
      </c>
      <c r="J33" s="43">
        <f t="shared" si="2"/>
        <v>61.67883211678832</v>
      </c>
      <c r="K33" s="44">
        <f>ВДТБ!K33+РТБ!K33+ІТБ!K33</f>
        <v>29</v>
      </c>
      <c r="L33" s="55">
        <f t="shared" si="3"/>
        <v>5.291970802919708</v>
      </c>
      <c r="M33" s="46">
        <f>ВДТБ!M33+РТБ!M33+ІТБ!M33</f>
        <v>38</v>
      </c>
      <c r="N33" s="55">
        <f t="shared" si="4"/>
        <v>6.934306569343065</v>
      </c>
      <c r="O33" s="46">
        <f>ВДТБ!O33+РТБ!O33+ІТБ!O33</f>
        <v>18</v>
      </c>
      <c r="P33" s="55">
        <f t="shared" si="5"/>
        <v>3.2846715328467155</v>
      </c>
      <c r="Q33" s="46">
        <f>ВДТБ!Q33+РТБ!Q33+ІТБ!Q33</f>
        <v>57</v>
      </c>
      <c r="R33" s="43">
        <f t="shared" si="6"/>
        <v>10.401459854014599</v>
      </c>
      <c r="S33" s="44">
        <f>ВДТБ!S33+РТБ!S33+ІТБ!S33</f>
        <v>0</v>
      </c>
      <c r="T33" s="43">
        <f t="shared" si="7"/>
        <v>0</v>
      </c>
      <c r="U33" s="44">
        <v>0</v>
      </c>
      <c r="V33" s="40">
        <f t="shared" si="8"/>
        <v>0</v>
      </c>
      <c r="X33" s="48">
        <f t="shared" si="9"/>
        <v>548</v>
      </c>
      <c r="Z33" s="18"/>
      <c r="AA33" s="153"/>
    </row>
    <row r="34" spans="2:27" ht="15.75">
      <c r="B34" s="3">
        <v>27</v>
      </c>
      <c r="C34" s="134" t="s">
        <v>48</v>
      </c>
      <c r="D34" s="63">
        <f>ВДТБ!D34+РТБ!D34+ІТБ!D34</f>
        <v>53</v>
      </c>
      <c r="E34" s="41">
        <f>ВДТБ!E34+РТБ!E34+ІТБ!E34</f>
        <v>7</v>
      </c>
      <c r="F34" s="55">
        <f>E34/D34*100</f>
        <v>13.20754716981132</v>
      </c>
      <c r="G34" s="143">
        <f>ВДТБ!G34+РТБ!G34+ІТБ!G34</f>
        <v>4</v>
      </c>
      <c r="H34" s="43">
        <f>G34/X34*100</f>
        <v>8.695652173913043</v>
      </c>
      <c r="I34" s="44">
        <f>ВДТБ!I34+РТБ!I34+ІТБ!I34</f>
        <v>22</v>
      </c>
      <c r="J34" s="43">
        <f>I34/X34*100</f>
        <v>47.82608695652174</v>
      </c>
      <c r="K34" s="44">
        <f>ВДТБ!K34+РТБ!K34+ІТБ!K34</f>
        <v>5</v>
      </c>
      <c r="L34" s="55">
        <f>K34/X34*100</f>
        <v>10.869565217391305</v>
      </c>
      <c r="M34" s="46">
        <f>ВДТБ!M34+РТБ!M34+ІТБ!M34</f>
        <v>1</v>
      </c>
      <c r="N34" s="55">
        <f>M34/X34*100</f>
        <v>2.1739130434782608</v>
      </c>
      <c r="O34" s="46">
        <f>ВДТБ!O34+РТБ!O34+ІТБ!O34</f>
        <v>0</v>
      </c>
      <c r="P34" s="55">
        <f>O34/X34*100</f>
        <v>0</v>
      </c>
      <c r="Q34" s="46">
        <f>ВДТБ!Q34+РТБ!Q34+ІТБ!Q34</f>
        <v>14</v>
      </c>
      <c r="R34" s="43">
        <f>Q34/X34*100</f>
        <v>30.434782608695656</v>
      </c>
      <c r="S34" s="44">
        <f>ВДТБ!S34+РТБ!S34+ІТБ!S34</f>
        <v>0</v>
      </c>
      <c r="T34" s="43">
        <f>S34/X34*100</f>
        <v>0</v>
      </c>
      <c r="U34" s="44">
        <v>0</v>
      </c>
      <c r="V34" s="40">
        <f>U34/X34*100</f>
        <v>0</v>
      </c>
      <c r="X34" s="48">
        <f>D34-E34</f>
        <v>46</v>
      </c>
      <c r="Z34" s="18"/>
      <c r="AA34" s="153"/>
    </row>
    <row r="35" spans="2:27" ht="15.75">
      <c r="B35" s="3">
        <v>28</v>
      </c>
      <c r="C35" s="134" t="s">
        <v>49</v>
      </c>
      <c r="D35" s="63">
        <f>ВДТБ!D35+РТБ!D35+ІТБ!D35</f>
        <v>48</v>
      </c>
      <c r="E35" s="41">
        <f>ВДТБ!E35+РТБ!E35+ІТБ!E35</f>
        <v>7</v>
      </c>
      <c r="F35" s="55">
        <f>E35/D35*100</f>
        <v>14.583333333333334</v>
      </c>
      <c r="G35" s="143">
        <f>ВДТБ!G35+РТБ!G35+ІТБ!G35</f>
        <v>5</v>
      </c>
      <c r="H35" s="43">
        <f>G35/X35*100</f>
        <v>12.195121951219512</v>
      </c>
      <c r="I35" s="44">
        <f>ВДТБ!I35+РТБ!I35+ІТБ!I35</f>
        <v>31</v>
      </c>
      <c r="J35" s="43">
        <f>I35/X35*100</f>
        <v>75.60975609756098</v>
      </c>
      <c r="K35" s="44">
        <f>ВДТБ!K35+РТБ!K35+ІТБ!K35</f>
        <v>0</v>
      </c>
      <c r="L35" s="55">
        <f>K35/X35*100</f>
        <v>0</v>
      </c>
      <c r="M35" s="46">
        <f>ВДТБ!M35+РТБ!M35+ІТБ!M35</f>
        <v>0</v>
      </c>
      <c r="N35" s="55">
        <f>M35/X35*100</f>
        <v>0</v>
      </c>
      <c r="O35" s="46">
        <f>ВДТБ!O35+РТБ!O35+ІТБ!O35</f>
        <v>0</v>
      </c>
      <c r="P35" s="55">
        <f>O35/X35*100</f>
        <v>0</v>
      </c>
      <c r="Q35" s="46">
        <f>ВДТБ!Q35+РТБ!Q35+ІТБ!Q35</f>
        <v>5</v>
      </c>
      <c r="R35" s="43">
        <f>Q35/X35*100</f>
        <v>12.195121951219512</v>
      </c>
      <c r="S35" s="44">
        <f>ВДТБ!S35+РТБ!S35+ІТБ!S35</f>
        <v>0</v>
      </c>
      <c r="T35" s="43">
        <f>S35/X35*100</f>
        <v>0</v>
      </c>
      <c r="U35" s="44">
        <v>0</v>
      </c>
      <c r="V35" s="40">
        <f>U35/X35*100</f>
        <v>0</v>
      </c>
      <c r="X35" s="48">
        <f>D35-E35</f>
        <v>41</v>
      </c>
      <c r="Z35" s="18"/>
      <c r="AA35" s="153"/>
    </row>
    <row r="36" spans="2:27" ht="16.5" thickBot="1">
      <c r="B36" s="68">
        <v>27</v>
      </c>
      <c r="C36" s="134" t="s">
        <v>50</v>
      </c>
      <c r="D36" s="63">
        <f>ВДТБ!D36+РТБ!D36+ІТБ!D36</f>
        <v>66</v>
      </c>
      <c r="E36" s="41">
        <f>ВДТБ!E36+РТБ!E36+ІТБ!E36</f>
        <v>8</v>
      </c>
      <c r="F36" s="55">
        <f>E36/D36*100</f>
        <v>12.121212121212121</v>
      </c>
      <c r="G36" s="143">
        <f>ВДТБ!G36+РТБ!G36+ІТБ!G36</f>
        <v>8</v>
      </c>
      <c r="H36" s="43">
        <f>G36/X36*100</f>
        <v>13.793103448275861</v>
      </c>
      <c r="I36" s="44">
        <f>ВДТБ!I36+РТБ!I36+ІТБ!I36</f>
        <v>40</v>
      </c>
      <c r="J36" s="43">
        <f>I36/X36*100</f>
        <v>68.96551724137932</v>
      </c>
      <c r="K36" s="44">
        <f>ВДТБ!K36+РТБ!K36+ІТБ!K36</f>
        <v>0</v>
      </c>
      <c r="L36" s="55">
        <f>K36/X36*100</f>
        <v>0</v>
      </c>
      <c r="M36" s="46">
        <f>ВДТБ!M36+РТБ!M36+ІТБ!M36</f>
        <v>1</v>
      </c>
      <c r="N36" s="55">
        <f>M36/X36*100</f>
        <v>1.7241379310344827</v>
      </c>
      <c r="O36" s="46">
        <f>ВДТБ!O36+РТБ!O36+ІТБ!O36</f>
        <v>0</v>
      </c>
      <c r="P36" s="55">
        <f>O36/X36*100</f>
        <v>0</v>
      </c>
      <c r="Q36" s="46">
        <f>ВДТБ!Q36+РТБ!Q36+ІТБ!Q36</f>
        <v>8</v>
      </c>
      <c r="R36" s="43">
        <f>Q36/X36*100</f>
        <v>13.793103448275861</v>
      </c>
      <c r="S36" s="44">
        <f>ВДТБ!S36+РТБ!S36+ІТБ!S36</f>
        <v>1</v>
      </c>
      <c r="T36" s="43">
        <f>S36/X36*100</f>
        <v>1.7241379310344827</v>
      </c>
      <c r="U36" s="44">
        <v>0</v>
      </c>
      <c r="V36" s="40">
        <f>U36/X36*100</f>
        <v>0</v>
      </c>
      <c r="X36" s="48">
        <f>D36-E36</f>
        <v>58</v>
      </c>
      <c r="Z36" s="18"/>
      <c r="AA36" s="153"/>
    </row>
    <row r="37" spans="2:27" ht="16.5" thickBot="1">
      <c r="B37" s="174" t="s">
        <v>45</v>
      </c>
      <c r="C37" s="175"/>
      <c r="D37" s="65">
        <f>SUM(D8:D32)</f>
        <v>26919</v>
      </c>
      <c r="E37" s="80">
        <f aca="true" t="shared" si="10" ref="E37:U37">SUM(E8:E32)</f>
        <v>6631</v>
      </c>
      <c r="F37" s="82">
        <f t="shared" si="0"/>
        <v>24.633158735465656</v>
      </c>
      <c r="G37" s="80">
        <f t="shared" si="10"/>
        <v>5475</v>
      </c>
      <c r="H37" s="30">
        <f t="shared" si="1"/>
        <v>26.986395899053626</v>
      </c>
      <c r="I37" s="81">
        <f t="shared" si="10"/>
        <v>9604</v>
      </c>
      <c r="J37" s="49">
        <f t="shared" si="2"/>
        <v>47.33832807570978</v>
      </c>
      <c r="K37" s="80">
        <f t="shared" si="10"/>
        <v>2170</v>
      </c>
      <c r="L37" s="79">
        <f t="shared" si="3"/>
        <v>10.695977917981073</v>
      </c>
      <c r="M37" s="80">
        <f t="shared" si="10"/>
        <v>1343</v>
      </c>
      <c r="N37" s="59">
        <f t="shared" si="4"/>
        <v>6.61967665615142</v>
      </c>
      <c r="O37" s="81">
        <f t="shared" si="10"/>
        <v>321</v>
      </c>
      <c r="P37" s="79">
        <f t="shared" si="5"/>
        <v>1.5822160883280756</v>
      </c>
      <c r="Q37" s="80">
        <f t="shared" si="10"/>
        <v>1326</v>
      </c>
      <c r="R37" s="49">
        <f t="shared" si="6"/>
        <v>6.535883280757098</v>
      </c>
      <c r="S37" s="80">
        <f t="shared" si="10"/>
        <v>49</v>
      </c>
      <c r="T37" s="37">
        <f t="shared" si="7"/>
        <v>0.24152208201892747</v>
      </c>
      <c r="U37" s="80">
        <f t="shared" si="10"/>
        <v>0</v>
      </c>
      <c r="V37" s="49">
        <f t="shared" si="8"/>
        <v>0</v>
      </c>
      <c r="W37" s="70"/>
      <c r="X37" s="38">
        <f>SUM(X8:X32)</f>
        <v>20288</v>
      </c>
      <c r="Z37" s="18"/>
      <c r="AA37" s="153"/>
    </row>
    <row r="38" spans="2:27" ht="16.5" thickBot="1">
      <c r="B38" s="191" t="s">
        <v>46</v>
      </c>
      <c r="C38" s="192"/>
      <c r="D38" s="65">
        <f>SUM(D8:D36)</f>
        <v>27965</v>
      </c>
      <c r="E38" s="80">
        <f aca="true" t="shared" si="11" ref="E38:U38">SUM(E8:E36)</f>
        <v>6984</v>
      </c>
      <c r="F38" s="82">
        <f t="shared" si="0"/>
        <v>24.97407473627749</v>
      </c>
      <c r="G38" s="80">
        <f t="shared" si="11"/>
        <v>5560</v>
      </c>
      <c r="H38" s="30">
        <f t="shared" si="1"/>
        <v>26.50016681759687</v>
      </c>
      <c r="I38" s="81">
        <f t="shared" si="11"/>
        <v>10035</v>
      </c>
      <c r="J38" s="49">
        <f t="shared" si="2"/>
        <v>47.82898813211954</v>
      </c>
      <c r="K38" s="80">
        <f t="shared" si="11"/>
        <v>2204</v>
      </c>
      <c r="L38" s="79">
        <f t="shared" si="3"/>
        <v>10.504742385968257</v>
      </c>
      <c r="M38" s="80">
        <f t="shared" si="11"/>
        <v>1383</v>
      </c>
      <c r="N38" s="59">
        <f t="shared" si="4"/>
        <v>6.591678185024547</v>
      </c>
      <c r="O38" s="81">
        <f t="shared" si="11"/>
        <v>339</v>
      </c>
      <c r="P38" s="79">
        <f t="shared" si="5"/>
        <v>1.6157475811448454</v>
      </c>
      <c r="Q38" s="80">
        <f t="shared" si="11"/>
        <v>1410</v>
      </c>
      <c r="R38" s="49">
        <f t="shared" si="6"/>
        <v>6.720366045469711</v>
      </c>
      <c r="S38" s="80">
        <f t="shared" si="11"/>
        <v>50</v>
      </c>
      <c r="T38" s="37">
        <f t="shared" si="7"/>
        <v>0.23831085267623087</v>
      </c>
      <c r="U38" s="80">
        <f t="shared" si="11"/>
        <v>0</v>
      </c>
      <c r="V38" s="49">
        <f t="shared" si="8"/>
        <v>0</v>
      </c>
      <c r="W38" s="70"/>
      <c r="X38" s="38">
        <f>SUM(X8:X36)</f>
        <v>20981</v>
      </c>
      <c r="Z38" s="18"/>
      <c r="AA38" s="153"/>
    </row>
    <row r="39" spans="2:22" ht="12.75">
      <c r="B39" s="179" t="s">
        <v>35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2:22" ht="12.75">
      <c r="B40" s="184" t="s">
        <v>36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6"/>
      <c r="V40" s="16"/>
    </row>
    <row r="42" spans="4:5" ht="12.75">
      <c r="D42" s="18"/>
      <c r="E42" s="18"/>
    </row>
  </sheetData>
  <sheetProtection/>
  <mergeCells count="22">
    <mergeCell ref="B39:V39"/>
    <mergeCell ref="D4:D7"/>
    <mergeCell ref="E4:F6"/>
    <mergeCell ref="B40:T40"/>
    <mergeCell ref="B3:B7"/>
    <mergeCell ref="C3:C7"/>
    <mergeCell ref="D3:F3"/>
    <mergeCell ref="G3:J3"/>
    <mergeCell ref="B38:C38"/>
    <mergeCell ref="T1:V1"/>
    <mergeCell ref="B2:V2"/>
    <mergeCell ref="Q3:R6"/>
    <mergeCell ref="S3:T6"/>
    <mergeCell ref="U3:V6"/>
    <mergeCell ref="B37:C37"/>
    <mergeCell ref="M3:P3"/>
    <mergeCell ref="X3:X7"/>
    <mergeCell ref="M4:N6"/>
    <mergeCell ref="O4:P6"/>
    <mergeCell ref="G4:H6"/>
    <mergeCell ref="I4:J6"/>
    <mergeCell ref="K3:L6"/>
  </mergeCells>
  <printOptions/>
  <pageMargins left="0.38" right="0.39" top="0.25" bottom="0.22" header="0.17" footer="0.16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90" zoomScaleNormal="90" workbookViewId="0" topLeftCell="A1">
      <selection activeCell="M20" sqref="M20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8.00390625" style="0" customWidth="1"/>
    <col min="5" max="21" width="6.8515625" style="0" customWidth="1"/>
    <col min="22" max="22" width="7.42187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6"/>
      <c r="U1" s="196"/>
      <c r="V1" s="196"/>
      <c r="W1" s="1"/>
    </row>
    <row r="2" spans="2:22" ht="23.25" customHeight="1" thickBot="1">
      <c r="B2" s="197" t="s">
        <v>55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4" ht="25.5" customHeight="1" thickBot="1">
      <c r="B3" s="176" t="s">
        <v>0</v>
      </c>
      <c r="C3" s="178" t="s">
        <v>26</v>
      </c>
      <c r="D3" s="189" t="s">
        <v>40</v>
      </c>
      <c r="E3" s="190"/>
      <c r="F3" s="190"/>
      <c r="G3" s="198" t="s">
        <v>28</v>
      </c>
      <c r="H3" s="199"/>
      <c r="I3" s="199"/>
      <c r="J3" s="200"/>
      <c r="K3" s="157" t="s">
        <v>29</v>
      </c>
      <c r="L3" s="163"/>
      <c r="M3" s="190" t="s">
        <v>30</v>
      </c>
      <c r="N3" s="190"/>
      <c r="O3" s="190"/>
      <c r="P3" s="190"/>
      <c r="Q3" s="157" t="s">
        <v>51</v>
      </c>
      <c r="R3" s="163"/>
      <c r="S3" s="166" t="s">
        <v>52</v>
      </c>
      <c r="T3" s="171"/>
      <c r="U3" s="157" t="s">
        <v>31</v>
      </c>
      <c r="V3" s="163"/>
      <c r="X3" s="193" t="s">
        <v>43</v>
      </c>
    </row>
    <row r="4" spans="2:24" ht="11.25" customHeight="1">
      <c r="B4" s="185"/>
      <c r="C4" s="187"/>
      <c r="D4" s="201" t="s">
        <v>39</v>
      </c>
      <c r="E4" s="157" t="s">
        <v>42</v>
      </c>
      <c r="F4" s="163"/>
      <c r="G4" s="157" t="s">
        <v>32</v>
      </c>
      <c r="H4" s="158"/>
      <c r="I4" s="158" t="s">
        <v>33</v>
      </c>
      <c r="J4" s="171"/>
      <c r="K4" s="159"/>
      <c r="L4" s="164"/>
      <c r="M4" s="166" t="s">
        <v>37</v>
      </c>
      <c r="N4" s="158"/>
      <c r="O4" s="158" t="s">
        <v>41</v>
      </c>
      <c r="P4" s="171"/>
      <c r="Q4" s="159"/>
      <c r="R4" s="164"/>
      <c r="S4" s="167"/>
      <c r="T4" s="172"/>
      <c r="U4" s="159"/>
      <c r="V4" s="164"/>
      <c r="X4" s="194"/>
    </row>
    <row r="5" spans="2:24" ht="9" customHeight="1">
      <c r="B5" s="185"/>
      <c r="C5" s="187"/>
      <c r="D5" s="202"/>
      <c r="E5" s="159"/>
      <c r="F5" s="164"/>
      <c r="G5" s="159"/>
      <c r="H5" s="160"/>
      <c r="I5" s="160"/>
      <c r="J5" s="172"/>
      <c r="K5" s="159"/>
      <c r="L5" s="164"/>
      <c r="M5" s="167"/>
      <c r="N5" s="160"/>
      <c r="O5" s="160"/>
      <c r="P5" s="172"/>
      <c r="Q5" s="159"/>
      <c r="R5" s="164"/>
      <c r="S5" s="167"/>
      <c r="T5" s="172"/>
      <c r="U5" s="159"/>
      <c r="V5" s="164"/>
      <c r="X5" s="194"/>
    </row>
    <row r="6" spans="2:24" ht="16.5" customHeight="1">
      <c r="B6" s="185"/>
      <c r="C6" s="187"/>
      <c r="D6" s="202"/>
      <c r="E6" s="159"/>
      <c r="F6" s="164"/>
      <c r="G6" s="159"/>
      <c r="H6" s="160"/>
      <c r="I6" s="160"/>
      <c r="J6" s="172"/>
      <c r="K6" s="159"/>
      <c r="L6" s="164"/>
      <c r="M6" s="167"/>
      <c r="N6" s="160"/>
      <c r="O6" s="160"/>
      <c r="P6" s="172"/>
      <c r="Q6" s="159"/>
      <c r="R6" s="164"/>
      <c r="S6" s="167"/>
      <c r="T6" s="172"/>
      <c r="U6" s="159"/>
      <c r="V6" s="164"/>
      <c r="X6" s="194"/>
    </row>
    <row r="7" spans="2:24" ht="13.5" thickBot="1">
      <c r="B7" s="186"/>
      <c r="C7" s="188"/>
      <c r="D7" s="203"/>
      <c r="E7" s="24" t="s">
        <v>34</v>
      </c>
      <c r="F7" s="23" t="s">
        <v>27</v>
      </c>
      <c r="G7" s="24" t="s">
        <v>34</v>
      </c>
      <c r="H7" s="22" t="s">
        <v>27</v>
      </c>
      <c r="I7" s="22" t="s">
        <v>34</v>
      </c>
      <c r="J7" s="25" t="s">
        <v>27</v>
      </c>
      <c r="K7" s="24" t="s">
        <v>34</v>
      </c>
      <c r="L7" s="23" t="s">
        <v>27</v>
      </c>
      <c r="M7" s="21" t="s">
        <v>34</v>
      </c>
      <c r="N7" s="22" t="s">
        <v>27</v>
      </c>
      <c r="O7" s="22" t="s">
        <v>34</v>
      </c>
      <c r="P7" s="25" t="s">
        <v>27</v>
      </c>
      <c r="Q7" s="24" t="s">
        <v>34</v>
      </c>
      <c r="R7" s="23" t="s">
        <v>27</v>
      </c>
      <c r="S7" s="21" t="s">
        <v>34</v>
      </c>
      <c r="T7" s="25" t="s">
        <v>27</v>
      </c>
      <c r="U7" s="24" t="s">
        <v>34</v>
      </c>
      <c r="V7" s="23" t="s">
        <v>27</v>
      </c>
      <c r="X7" s="195"/>
    </row>
    <row r="8" spans="2:26" ht="13.5" customHeight="1">
      <c r="B8" s="2">
        <v>1</v>
      </c>
      <c r="C8" s="85" t="s">
        <v>1</v>
      </c>
      <c r="D8" s="7">
        <v>549</v>
      </c>
      <c r="E8" s="7">
        <v>81</v>
      </c>
      <c r="F8" s="95">
        <f aca="true" t="shared" si="0" ref="F8:F32">E8/D8*100</f>
        <v>14.754098360655737</v>
      </c>
      <c r="G8" s="5">
        <v>47</v>
      </c>
      <c r="H8" s="96">
        <f aca="true" t="shared" si="1" ref="H8:H38">G8/X8*100</f>
        <v>10.042735042735043</v>
      </c>
      <c r="I8" s="5">
        <v>326</v>
      </c>
      <c r="J8" s="97">
        <f aca="true" t="shared" si="2" ref="J8:J38">I8/X8*100</f>
        <v>69.65811965811966</v>
      </c>
      <c r="K8" s="33">
        <v>51</v>
      </c>
      <c r="L8" s="98">
        <f aca="true" t="shared" si="3" ref="L8:L38">K8/X8*100</f>
        <v>10.897435897435898</v>
      </c>
      <c r="M8" s="34">
        <v>24</v>
      </c>
      <c r="N8" s="99">
        <f aca="true" t="shared" si="4" ref="N8:N38">M8/X8*100</f>
        <v>5.128205128205128</v>
      </c>
      <c r="O8" s="7">
        <v>0</v>
      </c>
      <c r="P8" s="95">
        <f aca="true" t="shared" si="5" ref="P8:P38">O8/X8*100</f>
        <v>0</v>
      </c>
      <c r="Q8" s="28">
        <v>20</v>
      </c>
      <c r="R8" s="97">
        <f aca="true" t="shared" si="6" ref="R8:R38">Q8/X8*100</f>
        <v>4.273504273504273</v>
      </c>
      <c r="S8" s="17">
        <v>0</v>
      </c>
      <c r="T8" s="100">
        <f aca="true" t="shared" si="7" ref="T8:T38">S8/X8*100</f>
        <v>0</v>
      </c>
      <c r="U8" s="33">
        <v>0</v>
      </c>
      <c r="V8" s="97">
        <f aca="true" t="shared" si="8" ref="V8:V38">U8/X8*100</f>
        <v>0</v>
      </c>
      <c r="X8" s="51">
        <f>D8-E8</f>
        <v>468</v>
      </c>
      <c r="Y8" s="18"/>
      <c r="Z8" s="18"/>
    </row>
    <row r="9" spans="2:26" ht="13.5" customHeight="1">
      <c r="B9" s="3">
        <v>2</v>
      </c>
      <c r="C9" s="85" t="s">
        <v>2</v>
      </c>
      <c r="D9" s="46">
        <v>449</v>
      </c>
      <c r="E9" s="46">
        <v>90</v>
      </c>
      <c r="F9" s="75">
        <f t="shared" si="0"/>
        <v>20.044543429844097</v>
      </c>
      <c r="G9" s="44">
        <v>106</v>
      </c>
      <c r="H9" s="72">
        <f t="shared" si="1"/>
        <v>29.526462395543174</v>
      </c>
      <c r="I9" s="44">
        <v>182</v>
      </c>
      <c r="J9" s="73">
        <f t="shared" si="2"/>
        <v>50.69637883008357</v>
      </c>
      <c r="K9" s="39">
        <v>30</v>
      </c>
      <c r="L9" s="71">
        <f t="shared" si="3"/>
        <v>8.356545961002785</v>
      </c>
      <c r="M9" s="54">
        <v>31</v>
      </c>
      <c r="N9" s="74">
        <f t="shared" si="4"/>
        <v>8.635097493036211</v>
      </c>
      <c r="O9" s="46">
        <v>1</v>
      </c>
      <c r="P9" s="75">
        <f t="shared" si="5"/>
        <v>0.2785515320334262</v>
      </c>
      <c r="Q9" s="41">
        <v>8</v>
      </c>
      <c r="R9" s="73">
        <f t="shared" si="6"/>
        <v>2.2284122562674096</v>
      </c>
      <c r="S9" s="57">
        <v>1</v>
      </c>
      <c r="T9" s="76">
        <f t="shared" si="7"/>
        <v>0.2785515320334262</v>
      </c>
      <c r="U9" s="39">
        <v>0</v>
      </c>
      <c r="V9" s="73">
        <f t="shared" si="8"/>
        <v>0</v>
      </c>
      <c r="X9" s="48">
        <f aca="true" t="shared" si="9" ref="X9:X36">D9-E9</f>
        <v>359</v>
      </c>
      <c r="Y9" s="18"/>
      <c r="Z9" s="18"/>
    </row>
    <row r="10" spans="2:26" ht="13.5" customHeight="1">
      <c r="B10" s="3">
        <v>3</v>
      </c>
      <c r="C10" s="85" t="s">
        <v>3</v>
      </c>
      <c r="D10" s="46">
        <v>1723</v>
      </c>
      <c r="E10" s="46">
        <v>395</v>
      </c>
      <c r="F10" s="75">
        <f t="shared" si="0"/>
        <v>22.925130586186885</v>
      </c>
      <c r="G10" s="44">
        <v>213</v>
      </c>
      <c r="H10" s="72">
        <f t="shared" si="1"/>
        <v>16.039156626506024</v>
      </c>
      <c r="I10" s="44">
        <v>820</v>
      </c>
      <c r="J10" s="73">
        <f t="shared" si="2"/>
        <v>61.74698795180723</v>
      </c>
      <c r="K10" s="39">
        <v>113</v>
      </c>
      <c r="L10" s="71">
        <f t="shared" si="3"/>
        <v>8.509036144578314</v>
      </c>
      <c r="M10" s="54">
        <v>98</v>
      </c>
      <c r="N10" s="74">
        <f t="shared" si="4"/>
        <v>7.379518072289157</v>
      </c>
      <c r="O10" s="46">
        <v>20</v>
      </c>
      <c r="P10" s="75">
        <f t="shared" si="5"/>
        <v>1.5060240963855422</v>
      </c>
      <c r="Q10" s="41">
        <v>64</v>
      </c>
      <c r="R10" s="73">
        <f t="shared" si="6"/>
        <v>4.819277108433735</v>
      </c>
      <c r="S10" s="57">
        <v>0</v>
      </c>
      <c r="T10" s="76">
        <f t="shared" si="7"/>
        <v>0</v>
      </c>
      <c r="U10" s="39">
        <v>0</v>
      </c>
      <c r="V10" s="73">
        <f t="shared" si="8"/>
        <v>0</v>
      </c>
      <c r="X10" s="48">
        <f t="shared" si="9"/>
        <v>1328</v>
      </c>
      <c r="Y10" s="18"/>
      <c r="Z10" s="18"/>
    </row>
    <row r="11" spans="2:26" ht="13.5" customHeight="1">
      <c r="B11" s="3">
        <v>4</v>
      </c>
      <c r="C11" s="85" t="s">
        <v>4</v>
      </c>
      <c r="D11" s="46">
        <v>1033</v>
      </c>
      <c r="E11" s="46">
        <v>228</v>
      </c>
      <c r="F11" s="75">
        <f t="shared" si="0"/>
        <v>22.07163601161665</v>
      </c>
      <c r="G11" s="44">
        <v>242</v>
      </c>
      <c r="H11" s="72">
        <f t="shared" si="1"/>
        <v>30.062111801242235</v>
      </c>
      <c r="I11" s="44">
        <v>380</v>
      </c>
      <c r="J11" s="73">
        <f t="shared" si="2"/>
        <v>47.20496894409938</v>
      </c>
      <c r="K11" s="39">
        <v>94</v>
      </c>
      <c r="L11" s="71">
        <f t="shared" si="3"/>
        <v>11.677018633540373</v>
      </c>
      <c r="M11" s="54">
        <v>33</v>
      </c>
      <c r="N11" s="74">
        <f t="shared" si="4"/>
        <v>4.099378881987578</v>
      </c>
      <c r="O11" s="46">
        <v>14</v>
      </c>
      <c r="P11" s="75">
        <f t="shared" si="5"/>
        <v>1.7391304347826086</v>
      </c>
      <c r="Q11" s="41">
        <v>42</v>
      </c>
      <c r="R11" s="73">
        <f t="shared" si="6"/>
        <v>5.217391304347826</v>
      </c>
      <c r="S11" s="57">
        <v>0</v>
      </c>
      <c r="T11" s="76">
        <f t="shared" si="7"/>
        <v>0</v>
      </c>
      <c r="U11" s="39">
        <v>0</v>
      </c>
      <c r="V11" s="73">
        <f t="shared" si="8"/>
        <v>0</v>
      </c>
      <c r="X11" s="48">
        <f t="shared" si="9"/>
        <v>805</v>
      </c>
      <c r="Y11" s="18"/>
      <c r="Z11" s="18"/>
    </row>
    <row r="12" spans="2:26" ht="13.5" customHeight="1">
      <c r="B12" s="3">
        <v>5</v>
      </c>
      <c r="C12" s="85" t="s">
        <v>5</v>
      </c>
      <c r="D12" s="46">
        <v>659</v>
      </c>
      <c r="E12" s="46">
        <v>130</v>
      </c>
      <c r="F12" s="75">
        <f t="shared" si="0"/>
        <v>19.726858877086496</v>
      </c>
      <c r="G12" s="44">
        <v>224</v>
      </c>
      <c r="H12" s="72">
        <f t="shared" si="1"/>
        <v>42.34404536862004</v>
      </c>
      <c r="I12" s="44">
        <v>202</v>
      </c>
      <c r="J12" s="73">
        <f t="shared" si="2"/>
        <v>38.18525519848771</v>
      </c>
      <c r="K12" s="39">
        <v>50</v>
      </c>
      <c r="L12" s="71">
        <f t="shared" si="3"/>
        <v>9.45179584120983</v>
      </c>
      <c r="M12" s="54">
        <v>33</v>
      </c>
      <c r="N12" s="74">
        <f t="shared" si="4"/>
        <v>6.238185255198488</v>
      </c>
      <c r="O12" s="46">
        <v>2</v>
      </c>
      <c r="P12" s="75">
        <f t="shared" si="5"/>
        <v>0.3780718336483932</v>
      </c>
      <c r="Q12" s="41">
        <v>18</v>
      </c>
      <c r="R12" s="73">
        <f t="shared" si="6"/>
        <v>3.402646502835539</v>
      </c>
      <c r="S12" s="57">
        <v>0</v>
      </c>
      <c r="T12" s="76">
        <f t="shared" si="7"/>
        <v>0</v>
      </c>
      <c r="U12" s="39">
        <v>0</v>
      </c>
      <c r="V12" s="73">
        <f t="shared" si="8"/>
        <v>0</v>
      </c>
      <c r="X12" s="48">
        <f t="shared" si="9"/>
        <v>529</v>
      </c>
      <c r="Y12" s="18"/>
      <c r="Z12" s="18"/>
    </row>
    <row r="13" spans="2:26" ht="13.5" customHeight="1">
      <c r="B13" s="3">
        <v>6</v>
      </c>
      <c r="C13" s="85" t="s">
        <v>6</v>
      </c>
      <c r="D13" s="46">
        <v>711</v>
      </c>
      <c r="E13" s="46">
        <v>118</v>
      </c>
      <c r="F13" s="75">
        <f t="shared" si="0"/>
        <v>16.59634317862166</v>
      </c>
      <c r="G13" s="44">
        <v>271</v>
      </c>
      <c r="H13" s="72">
        <f t="shared" si="1"/>
        <v>45.699831365935914</v>
      </c>
      <c r="I13" s="44">
        <v>206</v>
      </c>
      <c r="J13" s="73">
        <f t="shared" si="2"/>
        <v>34.73861720067454</v>
      </c>
      <c r="K13" s="39">
        <v>23</v>
      </c>
      <c r="L13" s="71">
        <f t="shared" si="3"/>
        <v>3.87858347386172</v>
      </c>
      <c r="M13" s="54">
        <v>45</v>
      </c>
      <c r="N13" s="74">
        <f t="shared" si="4"/>
        <v>7.588532883642496</v>
      </c>
      <c r="O13" s="46">
        <v>1</v>
      </c>
      <c r="P13" s="75">
        <f t="shared" si="5"/>
        <v>0.16863406408094433</v>
      </c>
      <c r="Q13" s="41">
        <v>47</v>
      </c>
      <c r="R13" s="73">
        <f t="shared" si="6"/>
        <v>7.925801011804384</v>
      </c>
      <c r="S13" s="57">
        <v>0</v>
      </c>
      <c r="T13" s="76">
        <f t="shared" si="7"/>
        <v>0</v>
      </c>
      <c r="U13" s="39">
        <v>0</v>
      </c>
      <c r="V13" s="73">
        <f t="shared" si="8"/>
        <v>0</v>
      </c>
      <c r="X13" s="48">
        <f t="shared" si="9"/>
        <v>593</v>
      </c>
      <c r="Y13" s="18"/>
      <c r="Z13" s="18"/>
    </row>
    <row r="14" spans="2:26" ht="13.5" customHeight="1">
      <c r="B14" s="3">
        <v>7</v>
      </c>
      <c r="C14" s="85" t="s">
        <v>7</v>
      </c>
      <c r="D14" s="46">
        <v>892</v>
      </c>
      <c r="E14" s="46">
        <v>246</v>
      </c>
      <c r="F14" s="75">
        <f t="shared" si="0"/>
        <v>27.57847533632287</v>
      </c>
      <c r="G14" s="44">
        <v>130</v>
      </c>
      <c r="H14" s="72">
        <f t="shared" si="1"/>
        <v>20.123839009287924</v>
      </c>
      <c r="I14" s="44">
        <v>354</v>
      </c>
      <c r="J14" s="73">
        <f t="shared" si="2"/>
        <v>54.79876160990712</v>
      </c>
      <c r="K14" s="39">
        <v>52</v>
      </c>
      <c r="L14" s="71">
        <f t="shared" si="3"/>
        <v>8.04953560371517</v>
      </c>
      <c r="M14" s="54">
        <v>60</v>
      </c>
      <c r="N14" s="74">
        <f t="shared" si="4"/>
        <v>9.287925696594428</v>
      </c>
      <c r="O14" s="46">
        <v>4</v>
      </c>
      <c r="P14" s="75">
        <f t="shared" si="5"/>
        <v>0.6191950464396285</v>
      </c>
      <c r="Q14" s="41">
        <v>39</v>
      </c>
      <c r="R14" s="73">
        <f t="shared" si="6"/>
        <v>6.037151702786378</v>
      </c>
      <c r="S14" s="57">
        <v>7</v>
      </c>
      <c r="T14" s="76">
        <f t="shared" si="7"/>
        <v>1.08359133126935</v>
      </c>
      <c r="U14" s="39">
        <v>0</v>
      </c>
      <c r="V14" s="73">
        <f t="shared" si="8"/>
        <v>0</v>
      </c>
      <c r="X14" s="48">
        <f t="shared" si="9"/>
        <v>646</v>
      </c>
      <c r="Y14" s="18"/>
      <c r="Z14" s="18"/>
    </row>
    <row r="15" spans="2:26" ht="13.5" customHeight="1">
      <c r="B15" s="3">
        <v>8</v>
      </c>
      <c r="C15" s="85" t="s">
        <v>8</v>
      </c>
      <c r="D15" s="46">
        <v>563</v>
      </c>
      <c r="E15" s="46">
        <v>53</v>
      </c>
      <c r="F15" s="75">
        <f t="shared" si="0"/>
        <v>9.41385435168739</v>
      </c>
      <c r="G15" s="44">
        <v>215</v>
      </c>
      <c r="H15" s="72">
        <f t="shared" si="1"/>
        <v>42.15686274509804</v>
      </c>
      <c r="I15" s="44">
        <v>178</v>
      </c>
      <c r="J15" s="73">
        <f t="shared" si="2"/>
        <v>34.90196078431372</v>
      </c>
      <c r="K15" s="39">
        <v>35</v>
      </c>
      <c r="L15" s="71">
        <f t="shared" si="3"/>
        <v>6.862745098039216</v>
      </c>
      <c r="M15" s="54">
        <v>30</v>
      </c>
      <c r="N15" s="74">
        <f t="shared" si="4"/>
        <v>5.88235294117647</v>
      </c>
      <c r="O15" s="46">
        <v>25</v>
      </c>
      <c r="P15" s="75">
        <f t="shared" si="5"/>
        <v>4.901960784313726</v>
      </c>
      <c r="Q15" s="41">
        <v>25</v>
      </c>
      <c r="R15" s="73">
        <f t="shared" si="6"/>
        <v>4.901960784313726</v>
      </c>
      <c r="S15" s="57">
        <v>2</v>
      </c>
      <c r="T15" s="76">
        <f t="shared" si="7"/>
        <v>0.39215686274509803</v>
      </c>
      <c r="U15" s="39">
        <v>0</v>
      </c>
      <c r="V15" s="73">
        <f t="shared" si="8"/>
        <v>0</v>
      </c>
      <c r="X15" s="48">
        <f t="shared" si="9"/>
        <v>510</v>
      </c>
      <c r="Y15" s="18"/>
      <c r="Z15" s="18"/>
    </row>
    <row r="16" spans="2:26" ht="13.5" customHeight="1">
      <c r="B16" s="3">
        <v>9</v>
      </c>
      <c r="C16" s="85" t="s">
        <v>9</v>
      </c>
      <c r="D16" s="46">
        <v>972</v>
      </c>
      <c r="E16" s="46">
        <v>246</v>
      </c>
      <c r="F16" s="75">
        <f t="shared" si="0"/>
        <v>25.308641975308642</v>
      </c>
      <c r="G16" s="44">
        <v>135</v>
      </c>
      <c r="H16" s="72">
        <f t="shared" si="1"/>
        <v>18.59504132231405</v>
      </c>
      <c r="I16" s="44">
        <v>438</v>
      </c>
      <c r="J16" s="73">
        <f t="shared" si="2"/>
        <v>60.33057851239669</v>
      </c>
      <c r="K16" s="39">
        <v>79</v>
      </c>
      <c r="L16" s="71">
        <f t="shared" si="3"/>
        <v>10.881542699724518</v>
      </c>
      <c r="M16" s="54">
        <v>19</v>
      </c>
      <c r="N16" s="74">
        <f t="shared" si="4"/>
        <v>2.6170798898071626</v>
      </c>
      <c r="O16" s="46">
        <v>18</v>
      </c>
      <c r="P16" s="75">
        <f t="shared" si="5"/>
        <v>2.479338842975207</v>
      </c>
      <c r="Q16" s="41">
        <v>35</v>
      </c>
      <c r="R16" s="73">
        <f t="shared" si="6"/>
        <v>4.820936639118457</v>
      </c>
      <c r="S16" s="57">
        <v>2</v>
      </c>
      <c r="T16" s="76">
        <f t="shared" si="7"/>
        <v>0.27548209366391185</v>
      </c>
      <c r="U16" s="39">
        <v>0</v>
      </c>
      <c r="V16" s="73">
        <f t="shared" si="8"/>
        <v>0</v>
      </c>
      <c r="X16" s="48">
        <f t="shared" si="9"/>
        <v>726</v>
      </c>
      <c r="Y16" s="18"/>
      <c r="Z16" s="18"/>
    </row>
    <row r="17" spans="2:26" ht="13.5" customHeight="1">
      <c r="B17" s="3">
        <v>10</v>
      </c>
      <c r="C17" s="85" t="s">
        <v>10</v>
      </c>
      <c r="D17" s="46">
        <v>576</v>
      </c>
      <c r="E17" s="46">
        <v>137</v>
      </c>
      <c r="F17" s="75">
        <f t="shared" si="0"/>
        <v>23.78472222222222</v>
      </c>
      <c r="G17" s="44">
        <v>40</v>
      </c>
      <c r="H17" s="72">
        <f t="shared" si="1"/>
        <v>9.111617312072893</v>
      </c>
      <c r="I17" s="44">
        <v>253</v>
      </c>
      <c r="J17" s="73">
        <f t="shared" si="2"/>
        <v>57.630979498861045</v>
      </c>
      <c r="K17" s="39">
        <v>59</v>
      </c>
      <c r="L17" s="71">
        <f t="shared" si="3"/>
        <v>13.439635535307518</v>
      </c>
      <c r="M17" s="54">
        <v>61</v>
      </c>
      <c r="N17" s="74">
        <f t="shared" si="4"/>
        <v>13.895216400911162</v>
      </c>
      <c r="O17" s="46">
        <v>0</v>
      </c>
      <c r="P17" s="75">
        <f t="shared" si="5"/>
        <v>0</v>
      </c>
      <c r="Q17" s="41">
        <v>26</v>
      </c>
      <c r="R17" s="73">
        <f t="shared" si="6"/>
        <v>5.922551252847381</v>
      </c>
      <c r="S17" s="57">
        <v>0</v>
      </c>
      <c r="T17" s="76">
        <f t="shared" si="7"/>
        <v>0</v>
      </c>
      <c r="U17" s="39">
        <v>0</v>
      </c>
      <c r="V17" s="73">
        <f t="shared" si="8"/>
        <v>0</v>
      </c>
      <c r="X17" s="48">
        <f t="shared" si="9"/>
        <v>439</v>
      </c>
      <c r="Y17" s="18"/>
      <c r="Z17" s="18"/>
    </row>
    <row r="18" spans="2:26" ht="13.5" customHeight="1">
      <c r="B18" s="3">
        <v>11</v>
      </c>
      <c r="C18" s="85" t="s">
        <v>11</v>
      </c>
      <c r="D18" s="46">
        <v>383</v>
      </c>
      <c r="E18" s="46">
        <v>102</v>
      </c>
      <c r="F18" s="75">
        <f t="shared" si="0"/>
        <v>26.631853785900784</v>
      </c>
      <c r="G18" s="44">
        <v>1</v>
      </c>
      <c r="H18" s="72">
        <f t="shared" si="1"/>
        <v>0.3558718861209964</v>
      </c>
      <c r="I18" s="44">
        <v>198</v>
      </c>
      <c r="J18" s="73">
        <f t="shared" si="2"/>
        <v>70.46263345195729</v>
      </c>
      <c r="K18" s="39">
        <v>26</v>
      </c>
      <c r="L18" s="71">
        <f t="shared" si="3"/>
        <v>9.252669039145907</v>
      </c>
      <c r="M18" s="54">
        <v>19</v>
      </c>
      <c r="N18" s="74">
        <f t="shared" si="4"/>
        <v>6.761565836298933</v>
      </c>
      <c r="O18" s="46">
        <v>14</v>
      </c>
      <c r="P18" s="75">
        <f t="shared" si="5"/>
        <v>4.98220640569395</v>
      </c>
      <c r="Q18" s="41">
        <v>22</v>
      </c>
      <c r="R18" s="73">
        <f t="shared" si="6"/>
        <v>7.829181494661921</v>
      </c>
      <c r="S18" s="57">
        <v>1</v>
      </c>
      <c r="T18" s="76">
        <f t="shared" si="7"/>
        <v>0.3558718861209964</v>
      </c>
      <c r="U18" s="39">
        <v>0</v>
      </c>
      <c r="V18" s="73">
        <f t="shared" si="8"/>
        <v>0</v>
      </c>
      <c r="X18" s="48">
        <f t="shared" si="9"/>
        <v>281</v>
      </c>
      <c r="Y18" s="18"/>
      <c r="Z18" s="18"/>
    </row>
    <row r="19" spans="1:26" ht="13.5" customHeight="1">
      <c r="A19" s="204"/>
      <c r="B19" s="3">
        <v>12</v>
      </c>
      <c r="C19" s="85" t="s">
        <v>12</v>
      </c>
      <c r="D19" s="46">
        <v>1166</v>
      </c>
      <c r="E19" s="46">
        <v>149</v>
      </c>
      <c r="F19" s="75">
        <f t="shared" si="0"/>
        <v>12.778730703259006</v>
      </c>
      <c r="G19" s="44">
        <v>320</v>
      </c>
      <c r="H19" s="72">
        <f t="shared" si="1"/>
        <v>31.465093411996065</v>
      </c>
      <c r="I19" s="44">
        <v>535</v>
      </c>
      <c r="J19" s="73">
        <f t="shared" si="2"/>
        <v>52.60570304818093</v>
      </c>
      <c r="K19" s="39">
        <v>76</v>
      </c>
      <c r="L19" s="71">
        <f t="shared" si="3"/>
        <v>7.472959685349066</v>
      </c>
      <c r="M19" s="54">
        <v>52</v>
      </c>
      <c r="N19" s="74">
        <f t="shared" si="4"/>
        <v>5.11307767944936</v>
      </c>
      <c r="O19" s="46">
        <v>6</v>
      </c>
      <c r="P19" s="75">
        <f t="shared" si="5"/>
        <v>0.5899705014749262</v>
      </c>
      <c r="Q19" s="41">
        <v>28</v>
      </c>
      <c r="R19" s="73">
        <f t="shared" si="6"/>
        <v>2.753195673549656</v>
      </c>
      <c r="S19" s="57">
        <v>0</v>
      </c>
      <c r="T19" s="76">
        <f t="shared" si="7"/>
        <v>0</v>
      </c>
      <c r="U19" s="39">
        <v>0</v>
      </c>
      <c r="V19" s="73">
        <f t="shared" si="8"/>
        <v>0</v>
      </c>
      <c r="X19" s="48">
        <f t="shared" si="9"/>
        <v>1017</v>
      </c>
      <c r="Y19" s="18"/>
      <c r="Z19" s="18"/>
    </row>
    <row r="20" spans="1:26" ht="13.5" customHeight="1">
      <c r="A20" s="204"/>
      <c r="B20" s="3">
        <v>13</v>
      </c>
      <c r="C20" s="85" t="s">
        <v>13</v>
      </c>
      <c r="D20" s="46">
        <v>611</v>
      </c>
      <c r="E20" s="46">
        <v>157</v>
      </c>
      <c r="F20" s="75">
        <f t="shared" si="0"/>
        <v>25.695581014729953</v>
      </c>
      <c r="G20" s="44">
        <v>60</v>
      </c>
      <c r="H20" s="72">
        <f t="shared" si="1"/>
        <v>13.215859030837004</v>
      </c>
      <c r="I20" s="44">
        <v>322</v>
      </c>
      <c r="J20" s="73">
        <f t="shared" si="2"/>
        <v>70.92511013215858</v>
      </c>
      <c r="K20" s="39">
        <v>39</v>
      </c>
      <c r="L20" s="71">
        <f t="shared" si="3"/>
        <v>8.590308370044053</v>
      </c>
      <c r="M20" s="54">
        <v>5</v>
      </c>
      <c r="N20" s="74">
        <f t="shared" si="4"/>
        <v>1.1013215859030838</v>
      </c>
      <c r="O20" s="46">
        <v>12</v>
      </c>
      <c r="P20" s="75">
        <f t="shared" si="5"/>
        <v>2.643171806167401</v>
      </c>
      <c r="Q20" s="41">
        <v>15</v>
      </c>
      <c r="R20" s="73">
        <f t="shared" si="6"/>
        <v>3.303964757709251</v>
      </c>
      <c r="S20" s="57">
        <v>1</v>
      </c>
      <c r="T20" s="76">
        <f t="shared" si="7"/>
        <v>0.22026431718061676</v>
      </c>
      <c r="U20" s="39">
        <v>0</v>
      </c>
      <c r="V20" s="73">
        <f t="shared" si="8"/>
        <v>0</v>
      </c>
      <c r="X20" s="48">
        <f t="shared" si="9"/>
        <v>454</v>
      </c>
      <c r="Y20" s="18"/>
      <c r="Z20" s="18"/>
    </row>
    <row r="21" spans="2:26" ht="13.5" customHeight="1">
      <c r="B21" s="3">
        <v>14</v>
      </c>
      <c r="C21" s="85" t="s">
        <v>14</v>
      </c>
      <c r="D21" s="46">
        <v>2315</v>
      </c>
      <c r="E21" s="46">
        <v>453</v>
      </c>
      <c r="F21" s="75">
        <f t="shared" si="0"/>
        <v>19.56803455723542</v>
      </c>
      <c r="G21" s="44">
        <v>617</v>
      </c>
      <c r="H21" s="72">
        <f t="shared" si="1"/>
        <v>33.13641245972073</v>
      </c>
      <c r="I21" s="44">
        <v>745</v>
      </c>
      <c r="J21" s="73">
        <f t="shared" si="2"/>
        <v>40.01074113856068</v>
      </c>
      <c r="K21" s="39">
        <v>237</v>
      </c>
      <c r="L21" s="71">
        <f t="shared" si="3"/>
        <v>12.728249194414609</v>
      </c>
      <c r="M21" s="54">
        <v>70</v>
      </c>
      <c r="N21" s="74">
        <f t="shared" si="4"/>
        <v>3.7593984962406015</v>
      </c>
      <c r="O21" s="46">
        <v>31</v>
      </c>
      <c r="P21" s="75">
        <f t="shared" si="5"/>
        <v>1.664876476906552</v>
      </c>
      <c r="Q21" s="41">
        <v>158</v>
      </c>
      <c r="R21" s="73">
        <f t="shared" si="6"/>
        <v>8.485499462943071</v>
      </c>
      <c r="S21" s="57">
        <v>4</v>
      </c>
      <c r="T21" s="76">
        <f t="shared" si="7"/>
        <v>0.21482277121374865</v>
      </c>
      <c r="U21" s="39">
        <v>0</v>
      </c>
      <c r="V21" s="73">
        <f t="shared" si="8"/>
        <v>0</v>
      </c>
      <c r="X21" s="48">
        <f t="shared" si="9"/>
        <v>1862</v>
      </c>
      <c r="Y21" s="18"/>
      <c r="Z21" s="18"/>
    </row>
    <row r="22" spans="2:26" ht="13.5" customHeight="1">
      <c r="B22" s="3">
        <v>15</v>
      </c>
      <c r="C22" s="85" t="s">
        <v>15</v>
      </c>
      <c r="D22" s="46">
        <v>650</v>
      </c>
      <c r="E22" s="46">
        <v>118</v>
      </c>
      <c r="F22" s="75">
        <f t="shared" si="0"/>
        <v>18.153846153846153</v>
      </c>
      <c r="G22" s="44">
        <v>178</v>
      </c>
      <c r="H22" s="72">
        <f t="shared" si="1"/>
        <v>33.45864661654135</v>
      </c>
      <c r="I22" s="44">
        <v>224</v>
      </c>
      <c r="J22" s="73">
        <f t="shared" si="2"/>
        <v>42.10526315789473</v>
      </c>
      <c r="K22" s="39">
        <v>54</v>
      </c>
      <c r="L22" s="71">
        <f t="shared" si="3"/>
        <v>10.150375939849624</v>
      </c>
      <c r="M22" s="54">
        <v>51</v>
      </c>
      <c r="N22" s="74">
        <f t="shared" si="4"/>
        <v>9.586466165413533</v>
      </c>
      <c r="O22" s="46">
        <v>3</v>
      </c>
      <c r="P22" s="75">
        <f t="shared" si="5"/>
        <v>0.5639097744360901</v>
      </c>
      <c r="Q22" s="41">
        <v>19</v>
      </c>
      <c r="R22" s="73">
        <f t="shared" si="6"/>
        <v>3.571428571428571</v>
      </c>
      <c r="S22" s="57">
        <v>3</v>
      </c>
      <c r="T22" s="76">
        <f t="shared" si="7"/>
        <v>0.5639097744360901</v>
      </c>
      <c r="U22" s="39">
        <v>0</v>
      </c>
      <c r="V22" s="73">
        <f t="shared" si="8"/>
        <v>0</v>
      </c>
      <c r="X22" s="48">
        <f t="shared" si="9"/>
        <v>532</v>
      </c>
      <c r="Y22" s="18"/>
      <c r="Z22" s="18"/>
    </row>
    <row r="23" spans="2:26" ht="13.5" customHeight="1">
      <c r="B23" s="3">
        <v>16</v>
      </c>
      <c r="C23" s="85" t="s">
        <v>16</v>
      </c>
      <c r="D23" s="46">
        <v>422</v>
      </c>
      <c r="E23" s="46">
        <v>49</v>
      </c>
      <c r="F23" s="75">
        <f t="shared" si="0"/>
        <v>11.61137440758294</v>
      </c>
      <c r="G23" s="44">
        <v>148</v>
      </c>
      <c r="H23" s="72">
        <f t="shared" si="1"/>
        <v>39.67828418230563</v>
      </c>
      <c r="I23" s="44">
        <v>158</v>
      </c>
      <c r="J23" s="73">
        <f t="shared" si="2"/>
        <v>42.35924932975871</v>
      </c>
      <c r="K23" s="39">
        <v>40</v>
      </c>
      <c r="L23" s="71">
        <f t="shared" si="3"/>
        <v>10.723860589812332</v>
      </c>
      <c r="M23" s="54">
        <v>13</v>
      </c>
      <c r="N23" s="74">
        <f t="shared" si="4"/>
        <v>3.485254691689008</v>
      </c>
      <c r="O23" s="46">
        <v>5</v>
      </c>
      <c r="P23" s="75">
        <f t="shared" si="5"/>
        <v>1.3404825737265416</v>
      </c>
      <c r="Q23" s="41">
        <v>9</v>
      </c>
      <c r="R23" s="73">
        <f t="shared" si="6"/>
        <v>2.4128686327077746</v>
      </c>
      <c r="S23" s="57">
        <v>0</v>
      </c>
      <c r="T23" s="76">
        <f t="shared" si="7"/>
        <v>0</v>
      </c>
      <c r="U23" s="39">
        <v>0</v>
      </c>
      <c r="V23" s="73">
        <f t="shared" si="8"/>
        <v>0</v>
      </c>
      <c r="X23" s="48">
        <f t="shared" si="9"/>
        <v>373</v>
      </c>
      <c r="Y23" s="18"/>
      <c r="Z23" s="18"/>
    </row>
    <row r="24" spans="2:26" ht="13.5" customHeight="1">
      <c r="B24" s="3">
        <v>17</v>
      </c>
      <c r="C24" s="85" t="s">
        <v>17</v>
      </c>
      <c r="D24" s="46">
        <v>513</v>
      </c>
      <c r="E24" s="46">
        <v>108</v>
      </c>
      <c r="F24" s="75">
        <f t="shared" si="0"/>
        <v>21.052631578947366</v>
      </c>
      <c r="G24" s="44">
        <v>64</v>
      </c>
      <c r="H24" s="72">
        <f t="shared" si="1"/>
        <v>15.802469135802468</v>
      </c>
      <c r="I24" s="44">
        <v>266</v>
      </c>
      <c r="J24" s="73">
        <f t="shared" si="2"/>
        <v>65.67901234567901</v>
      </c>
      <c r="K24" s="39">
        <v>28</v>
      </c>
      <c r="L24" s="71">
        <f t="shared" si="3"/>
        <v>6.91358024691358</v>
      </c>
      <c r="M24" s="54">
        <v>34</v>
      </c>
      <c r="N24" s="74">
        <f t="shared" si="4"/>
        <v>8.395061728395062</v>
      </c>
      <c r="O24" s="46">
        <v>1</v>
      </c>
      <c r="P24" s="75">
        <f t="shared" si="5"/>
        <v>0.24691358024691357</v>
      </c>
      <c r="Q24" s="41">
        <v>8</v>
      </c>
      <c r="R24" s="73">
        <f t="shared" si="6"/>
        <v>1.9753086419753085</v>
      </c>
      <c r="S24" s="57">
        <v>4</v>
      </c>
      <c r="T24" s="76">
        <f t="shared" si="7"/>
        <v>0.9876543209876543</v>
      </c>
      <c r="U24" s="39">
        <v>0</v>
      </c>
      <c r="V24" s="73">
        <f t="shared" si="8"/>
        <v>0</v>
      </c>
      <c r="X24" s="48">
        <f t="shared" si="9"/>
        <v>405</v>
      </c>
      <c r="Y24" s="18"/>
      <c r="Z24" s="18"/>
    </row>
    <row r="25" spans="2:26" ht="13.5" customHeight="1">
      <c r="B25" s="3">
        <v>18</v>
      </c>
      <c r="C25" s="85" t="s">
        <v>18</v>
      </c>
      <c r="D25" s="46">
        <v>309</v>
      </c>
      <c r="E25" s="46">
        <v>47</v>
      </c>
      <c r="F25" s="75">
        <f t="shared" si="0"/>
        <v>15.210355987055015</v>
      </c>
      <c r="G25" s="44">
        <v>46</v>
      </c>
      <c r="H25" s="72">
        <f t="shared" si="1"/>
        <v>17.557251908396946</v>
      </c>
      <c r="I25" s="44">
        <v>165</v>
      </c>
      <c r="J25" s="73">
        <f t="shared" si="2"/>
        <v>62.97709923664122</v>
      </c>
      <c r="K25" s="39">
        <v>24</v>
      </c>
      <c r="L25" s="71">
        <f t="shared" si="3"/>
        <v>9.16030534351145</v>
      </c>
      <c r="M25" s="54">
        <v>13</v>
      </c>
      <c r="N25" s="74">
        <f t="shared" si="4"/>
        <v>4.961832061068702</v>
      </c>
      <c r="O25" s="46">
        <v>2</v>
      </c>
      <c r="P25" s="75">
        <f t="shared" si="5"/>
        <v>0.7633587786259541</v>
      </c>
      <c r="Q25" s="41">
        <v>12</v>
      </c>
      <c r="R25" s="73">
        <f t="shared" si="6"/>
        <v>4.580152671755725</v>
      </c>
      <c r="S25" s="57">
        <v>0</v>
      </c>
      <c r="T25" s="76">
        <f t="shared" si="7"/>
        <v>0</v>
      </c>
      <c r="U25" s="39">
        <v>0</v>
      </c>
      <c r="V25" s="73">
        <f t="shared" si="8"/>
        <v>0</v>
      </c>
      <c r="X25" s="48">
        <f t="shared" si="9"/>
        <v>262</v>
      </c>
      <c r="Y25" s="18"/>
      <c r="Z25" s="18"/>
    </row>
    <row r="26" spans="2:26" ht="13.5" customHeight="1">
      <c r="B26" s="3">
        <v>19</v>
      </c>
      <c r="C26" s="85" t="s">
        <v>19</v>
      </c>
      <c r="D26" s="46">
        <v>896</v>
      </c>
      <c r="E26" s="46">
        <v>219</v>
      </c>
      <c r="F26" s="75">
        <f t="shared" si="0"/>
        <v>24.441964285714285</v>
      </c>
      <c r="G26" s="44">
        <v>154</v>
      </c>
      <c r="H26" s="72">
        <f t="shared" si="1"/>
        <v>22.74741506646972</v>
      </c>
      <c r="I26" s="44">
        <v>375</v>
      </c>
      <c r="J26" s="73">
        <f t="shared" si="2"/>
        <v>55.391432791728214</v>
      </c>
      <c r="K26" s="39">
        <v>50</v>
      </c>
      <c r="L26" s="71">
        <f t="shared" si="3"/>
        <v>7.385524372230429</v>
      </c>
      <c r="M26" s="54">
        <v>57</v>
      </c>
      <c r="N26" s="74">
        <f t="shared" si="4"/>
        <v>8.419497784342688</v>
      </c>
      <c r="O26" s="46">
        <v>3</v>
      </c>
      <c r="P26" s="75">
        <f t="shared" si="5"/>
        <v>0.4431314623338257</v>
      </c>
      <c r="Q26" s="41">
        <v>35</v>
      </c>
      <c r="R26" s="73">
        <f t="shared" si="6"/>
        <v>5.1698670605613</v>
      </c>
      <c r="S26" s="57">
        <v>3</v>
      </c>
      <c r="T26" s="76">
        <f t="shared" si="7"/>
        <v>0.4431314623338257</v>
      </c>
      <c r="U26" s="39">
        <v>0</v>
      </c>
      <c r="V26" s="73">
        <f t="shared" si="8"/>
        <v>0</v>
      </c>
      <c r="X26" s="48">
        <f t="shared" si="9"/>
        <v>677</v>
      </c>
      <c r="Y26" s="18"/>
      <c r="Z26" s="18"/>
    </row>
    <row r="27" spans="2:26" ht="13.5" customHeight="1">
      <c r="B27" s="3">
        <v>20</v>
      </c>
      <c r="C27" s="85" t="s">
        <v>20</v>
      </c>
      <c r="D27" s="46">
        <v>579</v>
      </c>
      <c r="E27" s="46">
        <v>156</v>
      </c>
      <c r="F27" s="75">
        <f t="shared" si="0"/>
        <v>26.94300518134715</v>
      </c>
      <c r="G27" s="44">
        <v>157</v>
      </c>
      <c r="H27" s="72">
        <f t="shared" si="1"/>
        <v>37.11583924349882</v>
      </c>
      <c r="I27" s="44">
        <v>173</v>
      </c>
      <c r="J27" s="73">
        <f t="shared" si="2"/>
        <v>40.8983451536643</v>
      </c>
      <c r="K27" s="39">
        <v>42</v>
      </c>
      <c r="L27" s="71">
        <f t="shared" si="3"/>
        <v>9.929078014184398</v>
      </c>
      <c r="M27" s="54">
        <v>22</v>
      </c>
      <c r="N27" s="74">
        <f t="shared" si="4"/>
        <v>5.200945626477541</v>
      </c>
      <c r="O27" s="46">
        <v>8</v>
      </c>
      <c r="P27" s="75">
        <f t="shared" si="5"/>
        <v>1.8912529550827424</v>
      </c>
      <c r="Q27" s="41">
        <v>21</v>
      </c>
      <c r="R27" s="73">
        <f t="shared" si="6"/>
        <v>4.964539007092199</v>
      </c>
      <c r="S27" s="57">
        <v>0</v>
      </c>
      <c r="T27" s="76">
        <f t="shared" si="7"/>
        <v>0</v>
      </c>
      <c r="U27" s="39">
        <v>0</v>
      </c>
      <c r="V27" s="73">
        <f t="shared" si="8"/>
        <v>0</v>
      </c>
      <c r="X27" s="48">
        <f t="shared" si="9"/>
        <v>423</v>
      </c>
      <c r="Y27" s="18"/>
      <c r="Z27" s="18"/>
    </row>
    <row r="28" spans="2:26" ht="13.5" customHeight="1">
      <c r="B28" s="3">
        <v>21</v>
      </c>
      <c r="C28" s="85" t="s">
        <v>21</v>
      </c>
      <c r="D28" s="46">
        <v>527</v>
      </c>
      <c r="E28" s="46">
        <v>88</v>
      </c>
      <c r="F28" s="75">
        <f t="shared" si="0"/>
        <v>16.698292220113853</v>
      </c>
      <c r="G28" s="44">
        <v>186</v>
      </c>
      <c r="H28" s="72">
        <f t="shared" si="1"/>
        <v>42.369020501138955</v>
      </c>
      <c r="I28" s="44">
        <v>130</v>
      </c>
      <c r="J28" s="73">
        <f t="shared" si="2"/>
        <v>29.6127562642369</v>
      </c>
      <c r="K28" s="39">
        <v>53</v>
      </c>
      <c r="L28" s="71">
        <f t="shared" si="3"/>
        <v>12.072892938496583</v>
      </c>
      <c r="M28" s="54">
        <v>23</v>
      </c>
      <c r="N28" s="74">
        <f t="shared" si="4"/>
        <v>5.239179954441914</v>
      </c>
      <c r="O28" s="46">
        <v>28</v>
      </c>
      <c r="P28" s="75">
        <f t="shared" si="5"/>
        <v>6.378132118451026</v>
      </c>
      <c r="Q28" s="41">
        <v>19</v>
      </c>
      <c r="R28" s="73">
        <f t="shared" si="6"/>
        <v>4.328018223234624</v>
      </c>
      <c r="S28" s="57">
        <v>0</v>
      </c>
      <c r="T28" s="76">
        <f t="shared" si="7"/>
        <v>0</v>
      </c>
      <c r="U28" s="39">
        <v>0</v>
      </c>
      <c r="V28" s="73">
        <f t="shared" si="8"/>
        <v>0</v>
      </c>
      <c r="X28" s="48">
        <f t="shared" si="9"/>
        <v>439</v>
      </c>
      <c r="Y28" s="18"/>
      <c r="Z28" s="18"/>
    </row>
    <row r="29" spans="2:26" ht="13.5" customHeight="1">
      <c r="B29" s="3">
        <v>22</v>
      </c>
      <c r="C29" s="85" t="s">
        <v>22</v>
      </c>
      <c r="D29" s="46">
        <v>474</v>
      </c>
      <c r="E29" s="46">
        <v>101</v>
      </c>
      <c r="F29" s="75">
        <f t="shared" si="0"/>
        <v>21.308016877637133</v>
      </c>
      <c r="G29" s="44">
        <v>75</v>
      </c>
      <c r="H29" s="72">
        <f t="shared" si="1"/>
        <v>20.10723860589812</v>
      </c>
      <c r="I29" s="44">
        <v>210</v>
      </c>
      <c r="J29" s="73">
        <f t="shared" si="2"/>
        <v>56.30026809651475</v>
      </c>
      <c r="K29" s="39">
        <v>41</v>
      </c>
      <c r="L29" s="71">
        <f t="shared" si="3"/>
        <v>10.991957104557642</v>
      </c>
      <c r="M29" s="54">
        <v>28</v>
      </c>
      <c r="N29" s="74">
        <f t="shared" si="4"/>
        <v>7.506702412868632</v>
      </c>
      <c r="O29" s="46">
        <v>3</v>
      </c>
      <c r="P29" s="75">
        <f t="shared" si="5"/>
        <v>0.8042895442359249</v>
      </c>
      <c r="Q29" s="41">
        <v>16</v>
      </c>
      <c r="R29" s="73">
        <f t="shared" si="6"/>
        <v>4.289544235924933</v>
      </c>
      <c r="S29" s="57">
        <v>0</v>
      </c>
      <c r="T29" s="76">
        <f t="shared" si="7"/>
        <v>0</v>
      </c>
      <c r="U29" s="39">
        <v>0</v>
      </c>
      <c r="V29" s="73">
        <f t="shared" si="8"/>
        <v>0</v>
      </c>
      <c r="X29" s="48">
        <f t="shared" si="9"/>
        <v>373</v>
      </c>
      <c r="Y29" s="18"/>
      <c r="Z29" s="18"/>
    </row>
    <row r="30" spans="2:26" ht="13.5" customHeight="1">
      <c r="B30" s="3">
        <v>23</v>
      </c>
      <c r="C30" s="85" t="s">
        <v>23</v>
      </c>
      <c r="D30" s="46">
        <v>225</v>
      </c>
      <c r="E30" s="46">
        <v>27</v>
      </c>
      <c r="F30" s="75">
        <f t="shared" si="0"/>
        <v>12</v>
      </c>
      <c r="G30" s="44">
        <v>46</v>
      </c>
      <c r="H30" s="72">
        <f t="shared" si="1"/>
        <v>23.232323232323232</v>
      </c>
      <c r="I30" s="44">
        <v>104</v>
      </c>
      <c r="J30" s="73">
        <f t="shared" si="2"/>
        <v>52.52525252525253</v>
      </c>
      <c r="K30" s="39">
        <v>14</v>
      </c>
      <c r="L30" s="71">
        <f t="shared" si="3"/>
        <v>7.07070707070707</v>
      </c>
      <c r="M30" s="54">
        <v>17</v>
      </c>
      <c r="N30" s="74">
        <f t="shared" si="4"/>
        <v>8.585858585858585</v>
      </c>
      <c r="O30" s="46">
        <v>3</v>
      </c>
      <c r="P30" s="75">
        <f t="shared" si="5"/>
        <v>1.5151515151515151</v>
      </c>
      <c r="Q30" s="41">
        <v>11</v>
      </c>
      <c r="R30" s="73">
        <f t="shared" si="6"/>
        <v>5.555555555555555</v>
      </c>
      <c r="S30" s="57">
        <v>3</v>
      </c>
      <c r="T30" s="76">
        <f t="shared" si="7"/>
        <v>1.5151515151515151</v>
      </c>
      <c r="U30" s="39">
        <v>0</v>
      </c>
      <c r="V30" s="73">
        <f t="shared" si="8"/>
        <v>0</v>
      </c>
      <c r="X30" s="48">
        <f t="shared" si="9"/>
        <v>198</v>
      </c>
      <c r="Y30" s="18"/>
      <c r="Z30" s="18"/>
    </row>
    <row r="31" spans="2:26" ht="13.5" customHeight="1">
      <c r="B31" s="3">
        <v>24</v>
      </c>
      <c r="C31" s="86" t="s">
        <v>24</v>
      </c>
      <c r="D31" s="46">
        <v>521</v>
      </c>
      <c r="E31" s="46">
        <v>94</v>
      </c>
      <c r="F31" s="75">
        <f t="shared" si="0"/>
        <v>18.042226487523994</v>
      </c>
      <c r="G31" s="44">
        <v>115</v>
      </c>
      <c r="H31" s="72">
        <f t="shared" si="1"/>
        <v>26.93208430913349</v>
      </c>
      <c r="I31" s="44">
        <v>201</v>
      </c>
      <c r="J31" s="73">
        <f t="shared" si="2"/>
        <v>47.07259953161593</v>
      </c>
      <c r="K31" s="39">
        <v>45</v>
      </c>
      <c r="L31" s="71">
        <f t="shared" si="3"/>
        <v>10.53864168618267</v>
      </c>
      <c r="M31" s="54">
        <v>29</v>
      </c>
      <c r="N31" s="74">
        <f t="shared" si="4"/>
        <v>6.791569086651054</v>
      </c>
      <c r="O31" s="46">
        <v>7</v>
      </c>
      <c r="P31" s="75">
        <f t="shared" si="5"/>
        <v>1.639344262295082</v>
      </c>
      <c r="Q31" s="41">
        <v>27</v>
      </c>
      <c r="R31" s="73">
        <f t="shared" si="6"/>
        <v>6.323185011709602</v>
      </c>
      <c r="S31" s="57">
        <v>3</v>
      </c>
      <c r="T31" s="76">
        <f t="shared" si="7"/>
        <v>0.702576112412178</v>
      </c>
      <c r="U31" s="39">
        <v>0</v>
      </c>
      <c r="V31" s="73">
        <f t="shared" si="8"/>
        <v>0</v>
      </c>
      <c r="X31" s="48">
        <f t="shared" si="9"/>
        <v>427</v>
      </c>
      <c r="Y31" s="18"/>
      <c r="Z31" s="18"/>
    </row>
    <row r="32" spans="2:26" ht="13.5" customHeight="1">
      <c r="B32" s="3">
        <v>25</v>
      </c>
      <c r="C32" s="86" t="s">
        <v>25</v>
      </c>
      <c r="D32" s="46">
        <v>1023</v>
      </c>
      <c r="E32" s="46">
        <v>202</v>
      </c>
      <c r="F32" s="75">
        <f t="shared" si="0"/>
        <v>19.745845552297165</v>
      </c>
      <c r="G32" s="44">
        <v>234</v>
      </c>
      <c r="H32" s="72">
        <f t="shared" si="1"/>
        <v>28.501827040194883</v>
      </c>
      <c r="I32" s="44">
        <v>438</v>
      </c>
      <c r="J32" s="73">
        <f t="shared" si="2"/>
        <v>53.349573690621185</v>
      </c>
      <c r="K32" s="39">
        <v>86</v>
      </c>
      <c r="L32" s="71">
        <f t="shared" si="3"/>
        <v>10.475030450669914</v>
      </c>
      <c r="M32" s="54">
        <v>15</v>
      </c>
      <c r="N32" s="74">
        <f t="shared" si="4"/>
        <v>1.8270401948842874</v>
      </c>
      <c r="O32" s="46">
        <v>4</v>
      </c>
      <c r="P32" s="75">
        <f t="shared" si="5"/>
        <v>0.48721071863580995</v>
      </c>
      <c r="Q32" s="41">
        <v>38</v>
      </c>
      <c r="R32" s="73">
        <f t="shared" si="6"/>
        <v>4.6285018270401945</v>
      </c>
      <c r="S32" s="57">
        <v>6</v>
      </c>
      <c r="T32" s="76">
        <f t="shared" si="7"/>
        <v>0.730816077953715</v>
      </c>
      <c r="U32" s="39">
        <v>0</v>
      </c>
      <c r="V32" s="73">
        <f t="shared" si="8"/>
        <v>0</v>
      </c>
      <c r="X32" s="48">
        <f t="shared" si="9"/>
        <v>821</v>
      </c>
      <c r="Y32" s="18"/>
      <c r="Z32" s="18"/>
    </row>
    <row r="33" spans="2:26" ht="13.5" customHeight="1">
      <c r="B33" s="3">
        <v>26</v>
      </c>
      <c r="C33" s="87" t="s">
        <v>44</v>
      </c>
      <c r="D33" s="46">
        <v>413</v>
      </c>
      <c r="E33" s="46">
        <v>118</v>
      </c>
      <c r="F33" s="75">
        <f aca="true" t="shared" si="10" ref="F33:F38">E33/D33*100</f>
        <v>28.57142857142857</v>
      </c>
      <c r="G33" s="44">
        <v>39</v>
      </c>
      <c r="H33" s="72">
        <f t="shared" si="1"/>
        <v>13.220338983050848</v>
      </c>
      <c r="I33" s="44">
        <v>182</v>
      </c>
      <c r="J33" s="77">
        <f t="shared" si="2"/>
        <v>61.694915254237294</v>
      </c>
      <c r="K33" s="39">
        <v>16</v>
      </c>
      <c r="L33" s="77">
        <f t="shared" si="3"/>
        <v>5.423728813559322</v>
      </c>
      <c r="M33" s="54">
        <v>22</v>
      </c>
      <c r="N33" s="78">
        <f t="shared" si="4"/>
        <v>7.457627118644068</v>
      </c>
      <c r="O33" s="46">
        <v>7</v>
      </c>
      <c r="P33" s="77">
        <f t="shared" si="5"/>
        <v>2.3728813559322033</v>
      </c>
      <c r="Q33" s="41">
        <v>29</v>
      </c>
      <c r="R33" s="77">
        <f t="shared" si="6"/>
        <v>9.830508474576272</v>
      </c>
      <c r="S33" s="57">
        <v>0</v>
      </c>
      <c r="T33" s="77">
        <f t="shared" si="7"/>
        <v>0</v>
      </c>
      <c r="U33" s="39">
        <v>0</v>
      </c>
      <c r="V33" s="73">
        <f t="shared" si="8"/>
        <v>0</v>
      </c>
      <c r="X33" s="48">
        <f t="shared" si="9"/>
        <v>295</v>
      </c>
      <c r="Y33" s="18"/>
      <c r="Z33" s="18"/>
    </row>
    <row r="34" spans="2:26" ht="13.5" customHeight="1">
      <c r="B34" s="3">
        <v>27</v>
      </c>
      <c r="C34" s="87" t="s">
        <v>48</v>
      </c>
      <c r="D34" s="46">
        <v>51</v>
      </c>
      <c r="E34" s="46">
        <v>7</v>
      </c>
      <c r="F34" s="75">
        <f t="shared" si="10"/>
        <v>13.725490196078432</v>
      </c>
      <c r="G34" s="44">
        <v>4</v>
      </c>
      <c r="H34" s="72">
        <f>G34/X34*100</f>
        <v>9.090909090909092</v>
      </c>
      <c r="I34" s="44">
        <v>21</v>
      </c>
      <c r="J34" s="77">
        <f>I34/X34*100</f>
        <v>47.72727272727273</v>
      </c>
      <c r="K34" s="39">
        <v>5</v>
      </c>
      <c r="L34" s="77">
        <f>K34/X34*100</f>
        <v>11.363636363636363</v>
      </c>
      <c r="M34" s="54">
        <v>1</v>
      </c>
      <c r="N34" s="78">
        <f>M34/X34*100</f>
        <v>2.272727272727273</v>
      </c>
      <c r="O34" s="46">
        <v>0</v>
      </c>
      <c r="P34" s="77">
        <f>O34/X34*100</f>
        <v>0</v>
      </c>
      <c r="Q34" s="41">
        <v>13</v>
      </c>
      <c r="R34" s="77">
        <f>Q34/X34*100</f>
        <v>29.545454545454547</v>
      </c>
      <c r="S34" s="57">
        <v>0</v>
      </c>
      <c r="T34" s="77">
        <f>S34/X34*100</f>
        <v>0</v>
      </c>
      <c r="U34" s="39">
        <v>0</v>
      </c>
      <c r="V34" s="73">
        <f>U34/X34*100</f>
        <v>0</v>
      </c>
      <c r="X34" s="48">
        <f t="shared" si="9"/>
        <v>44</v>
      </c>
      <c r="Y34" s="18"/>
      <c r="Z34" s="18"/>
    </row>
    <row r="35" spans="2:26" ht="13.5" customHeight="1">
      <c r="B35" s="3">
        <v>28</v>
      </c>
      <c r="C35" s="87" t="s">
        <v>49</v>
      </c>
      <c r="D35" s="46">
        <v>46</v>
      </c>
      <c r="E35" s="46">
        <v>6</v>
      </c>
      <c r="F35" s="75">
        <f t="shared" si="10"/>
        <v>13.043478260869565</v>
      </c>
      <c r="G35" s="44">
        <v>5</v>
      </c>
      <c r="H35" s="72">
        <f>G35/X35*100</f>
        <v>12.5</v>
      </c>
      <c r="I35" s="44">
        <v>30</v>
      </c>
      <c r="J35" s="77">
        <f>I35/X35*100</f>
        <v>75</v>
      </c>
      <c r="K35" s="39">
        <v>0</v>
      </c>
      <c r="L35" s="77">
        <f>K35/X35*100</f>
        <v>0</v>
      </c>
      <c r="M35" s="54">
        <v>0</v>
      </c>
      <c r="N35" s="78">
        <f>M35/X35*100</f>
        <v>0</v>
      </c>
      <c r="O35" s="46">
        <v>0</v>
      </c>
      <c r="P35" s="77">
        <f>O35/X35*100</f>
        <v>0</v>
      </c>
      <c r="Q35" s="41">
        <v>5</v>
      </c>
      <c r="R35" s="77">
        <f>Q35/X35*100</f>
        <v>12.5</v>
      </c>
      <c r="S35" s="57">
        <v>0</v>
      </c>
      <c r="T35" s="77">
        <f>S35/X35*100</f>
        <v>0</v>
      </c>
      <c r="U35" s="39">
        <v>0</v>
      </c>
      <c r="V35" s="73">
        <f>U35/X35*100</f>
        <v>0</v>
      </c>
      <c r="X35" s="48">
        <f t="shared" si="9"/>
        <v>40</v>
      </c>
      <c r="Y35" s="18"/>
      <c r="Z35" s="18"/>
    </row>
    <row r="36" spans="2:26" ht="13.5" customHeight="1" thickBot="1">
      <c r="B36" s="68">
        <v>29</v>
      </c>
      <c r="C36" s="88" t="s">
        <v>50</v>
      </c>
      <c r="D36" s="89">
        <v>60</v>
      </c>
      <c r="E36" s="89">
        <v>8</v>
      </c>
      <c r="F36" s="101">
        <f t="shared" si="10"/>
        <v>13.333333333333334</v>
      </c>
      <c r="G36" s="110">
        <v>7</v>
      </c>
      <c r="H36" s="102">
        <f>G36/X36*100</f>
        <v>13.461538461538462</v>
      </c>
      <c r="I36" s="110">
        <v>36</v>
      </c>
      <c r="J36" s="103">
        <f>I36/X36*100</f>
        <v>69.23076923076923</v>
      </c>
      <c r="K36" s="104">
        <v>0</v>
      </c>
      <c r="L36" s="103">
        <f>K36/X36*100</f>
        <v>0</v>
      </c>
      <c r="M36" s="105">
        <v>1</v>
      </c>
      <c r="N36" s="106">
        <f>M36/X36*100</f>
        <v>1.9230769230769231</v>
      </c>
      <c r="O36" s="89">
        <v>0</v>
      </c>
      <c r="P36" s="103">
        <f>O36/X36*100</f>
        <v>0</v>
      </c>
      <c r="Q36" s="107">
        <v>7</v>
      </c>
      <c r="R36" s="103">
        <f>Q36/X36*100</f>
        <v>13.461538461538462</v>
      </c>
      <c r="S36" s="108">
        <v>1</v>
      </c>
      <c r="T36" s="103">
        <f>S36/X36*100</f>
        <v>1.9230769230769231</v>
      </c>
      <c r="U36" s="39">
        <v>0</v>
      </c>
      <c r="V36" s="109">
        <f>U36/X36*100</f>
        <v>0</v>
      </c>
      <c r="X36" s="48">
        <f t="shared" si="9"/>
        <v>52</v>
      </c>
      <c r="Y36" s="18"/>
      <c r="Z36" s="18"/>
    </row>
    <row r="37" spans="2:26" ht="13.5" customHeight="1" thickBot="1">
      <c r="B37" s="174" t="s">
        <v>45</v>
      </c>
      <c r="C37" s="175"/>
      <c r="D37" s="38">
        <f>SUM(D8:D32)</f>
        <v>18741</v>
      </c>
      <c r="E37" s="111">
        <f aca="true" t="shared" si="11" ref="E37:U37">SUM(E8:E32)</f>
        <v>3794</v>
      </c>
      <c r="F37" s="112">
        <f t="shared" si="10"/>
        <v>20.244383970972734</v>
      </c>
      <c r="G37" s="111">
        <f t="shared" si="11"/>
        <v>4024</v>
      </c>
      <c r="H37" s="113">
        <f t="shared" si="1"/>
        <v>26.92179032581789</v>
      </c>
      <c r="I37" s="114">
        <f t="shared" si="11"/>
        <v>7583</v>
      </c>
      <c r="J37" s="115">
        <f t="shared" si="2"/>
        <v>50.732588479293504</v>
      </c>
      <c r="K37" s="111">
        <f>SUM(K8:K32)</f>
        <v>1441</v>
      </c>
      <c r="L37" s="116">
        <f t="shared" si="3"/>
        <v>9.640730581387569</v>
      </c>
      <c r="M37" s="111">
        <f t="shared" si="11"/>
        <v>882</v>
      </c>
      <c r="N37" s="117">
        <f t="shared" si="4"/>
        <v>5.900849668829865</v>
      </c>
      <c r="O37" s="114">
        <f t="shared" si="11"/>
        <v>215</v>
      </c>
      <c r="P37" s="118">
        <f t="shared" si="5"/>
        <v>1.438415735599117</v>
      </c>
      <c r="Q37" s="111">
        <f t="shared" si="11"/>
        <v>762</v>
      </c>
      <c r="R37" s="116">
        <f t="shared" si="6"/>
        <v>5.098012979193149</v>
      </c>
      <c r="S37" s="111">
        <f t="shared" si="11"/>
        <v>40</v>
      </c>
      <c r="T37" s="115">
        <f t="shared" si="7"/>
        <v>0.2676122298789055</v>
      </c>
      <c r="U37" s="111">
        <f t="shared" si="11"/>
        <v>0</v>
      </c>
      <c r="V37" s="119">
        <f t="shared" si="8"/>
        <v>0</v>
      </c>
      <c r="X37" s="38">
        <f>SUM(X8:X32)</f>
        <v>14947</v>
      </c>
      <c r="Y37" s="18"/>
      <c r="Z37" s="18"/>
    </row>
    <row r="38" spans="2:26" ht="13.5" customHeight="1" thickBot="1">
      <c r="B38" s="191" t="s">
        <v>47</v>
      </c>
      <c r="C38" s="192"/>
      <c r="D38" s="61">
        <f>SUM(D8:D36)</f>
        <v>19311</v>
      </c>
      <c r="E38" s="50">
        <f aca="true" t="shared" si="12" ref="E38:U38">SUM(E8:E36)</f>
        <v>3933</v>
      </c>
      <c r="F38" s="120">
        <f t="shared" si="10"/>
        <v>20.366630417896538</v>
      </c>
      <c r="G38" s="50">
        <f t="shared" si="12"/>
        <v>4079</v>
      </c>
      <c r="H38" s="121">
        <f t="shared" si="1"/>
        <v>26.524905709455066</v>
      </c>
      <c r="I38" s="60">
        <f t="shared" si="12"/>
        <v>7852</v>
      </c>
      <c r="J38" s="122">
        <f t="shared" si="2"/>
        <v>51.059955780985824</v>
      </c>
      <c r="K38" s="50">
        <f>SUM(K8:K36)</f>
        <v>1462</v>
      </c>
      <c r="L38" s="123">
        <f t="shared" si="3"/>
        <v>9.50708804786058</v>
      </c>
      <c r="M38" s="50">
        <f t="shared" si="12"/>
        <v>906</v>
      </c>
      <c r="N38" s="124">
        <f t="shared" si="4"/>
        <v>5.8915333593445185</v>
      </c>
      <c r="O38" s="60">
        <f t="shared" si="12"/>
        <v>222</v>
      </c>
      <c r="P38" s="122">
        <f t="shared" si="5"/>
        <v>1.443620756925478</v>
      </c>
      <c r="Q38" s="50">
        <f t="shared" si="12"/>
        <v>816</v>
      </c>
      <c r="R38" s="123">
        <f t="shared" si="6"/>
        <v>5.3062817011314865</v>
      </c>
      <c r="S38" s="50">
        <f t="shared" si="12"/>
        <v>41</v>
      </c>
      <c r="T38" s="122">
        <f t="shared" si="7"/>
        <v>0.26661464429704773</v>
      </c>
      <c r="U38" s="50">
        <f t="shared" si="12"/>
        <v>0</v>
      </c>
      <c r="V38" s="125">
        <f t="shared" si="8"/>
        <v>0</v>
      </c>
      <c r="X38" s="38">
        <f>SUM(X8:X36)</f>
        <v>15378</v>
      </c>
      <c r="Y38" s="18"/>
      <c r="Z38" s="18"/>
    </row>
    <row r="39" spans="2:22" ht="12.75">
      <c r="B39" s="179" t="s">
        <v>35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2:22" ht="12.75">
      <c r="B40" s="184" t="s">
        <v>36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6"/>
      <c r="V40" s="16"/>
    </row>
    <row r="41" spans="2:14" ht="12.75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4:24" ht="12.7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4:25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</sheetData>
  <sheetProtection/>
  <mergeCells count="24">
    <mergeCell ref="B40:T40"/>
    <mergeCell ref="B41:N41"/>
    <mergeCell ref="A19:A20"/>
    <mergeCell ref="B38:C38"/>
    <mergeCell ref="B39:V39"/>
    <mergeCell ref="B37:C37"/>
    <mergeCell ref="U3:V6"/>
    <mergeCell ref="G4:H6"/>
    <mergeCell ref="I4:J6"/>
    <mergeCell ref="M4:N6"/>
    <mergeCell ref="O4:P6"/>
    <mergeCell ref="D3:F3"/>
    <mergeCell ref="E4:F6"/>
    <mergeCell ref="D4:D7"/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</mergeCells>
  <printOptions/>
  <pageMargins left="0.45" right="0.48" top="0.17" bottom="0.31" header="0.17" footer="0.17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workbookViewId="0" topLeftCell="A1">
      <selection activeCell="Q8" sqref="Q8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169"/>
      <c r="R1" s="169"/>
      <c r="U1" s="208"/>
      <c r="V1" s="209"/>
    </row>
    <row r="2" spans="2:23" ht="16.5" thickBot="1">
      <c r="B2" s="210" t="s">
        <v>56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2:24" ht="26.25" customHeight="1" thickBot="1">
      <c r="B3" s="176" t="s">
        <v>0</v>
      </c>
      <c r="C3" s="178" t="s">
        <v>26</v>
      </c>
      <c r="D3" s="189" t="s">
        <v>40</v>
      </c>
      <c r="E3" s="190"/>
      <c r="F3" s="190"/>
      <c r="G3" s="177" t="s">
        <v>28</v>
      </c>
      <c r="H3" s="177"/>
      <c r="I3" s="177"/>
      <c r="J3" s="211"/>
      <c r="K3" s="157" t="s">
        <v>29</v>
      </c>
      <c r="L3" s="163"/>
      <c r="M3" s="190" t="s">
        <v>30</v>
      </c>
      <c r="N3" s="190"/>
      <c r="O3" s="190"/>
      <c r="P3" s="190"/>
      <c r="Q3" s="157" t="s">
        <v>53</v>
      </c>
      <c r="R3" s="163"/>
      <c r="S3" s="166" t="s">
        <v>52</v>
      </c>
      <c r="T3" s="171"/>
      <c r="U3" s="157" t="s">
        <v>31</v>
      </c>
      <c r="V3" s="163"/>
      <c r="X3" s="193" t="s">
        <v>43</v>
      </c>
    </row>
    <row r="4" spans="2:24" ht="12.75">
      <c r="B4" s="185"/>
      <c r="C4" s="187"/>
      <c r="D4" s="181" t="s">
        <v>39</v>
      </c>
      <c r="E4" s="157" t="s">
        <v>42</v>
      </c>
      <c r="F4" s="163"/>
      <c r="G4" s="157" t="s">
        <v>32</v>
      </c>
      <c r="H4" s="158"/>
      <c r="I4" s="158" t="s">
        <v>33</v>
      </c>
      <c r="J4" s="171"/>
      <c r="K4" s="159"/>
      <c r="L4" s="164"/>
      <c r="M4" s="166" t="s">
        <v>37</v>
      </c>
      <c r="N4" s="158"/>
      <c r="O4" s="158" t="s">
        <v>38</v>
      </c>
      <c r="P4" s="171"/>
      <c r="Q4" s="159"/>
      <c r="R4" s="164"/>
      <c r="S4" s="167"/>
      <c r="T4" s="172"/>
      <c r="U4" s="159"/>
      <c r="V4" s="164"/>
      <c r="X4" s="194"/>
    </row>
    <row r="5" spans="2:24" ht="12.75">
      <c r="B5" s="185"/>
      <c r="C5" s="187"/>
      <c r="D5" s="182"/>
      <c r="E5" s="159"/>
      <c r="F5" s="164"/>
      <c r="G5" s="159"/>
      <c r="H5" s="160"/>
      <c r="I5" s="160"/>
      <c r="J5" s="172"/>
      <c r="K5" s="159"/>
      <c r="L5" s="164"/>
      <c r="M5" s="167"/>
      <c r="N5" s="160"/>
      <c r="O5" s="160"/>
      <c r="P5" s="172"/>
      <c r="Q5" s="159"/>
      <c r="R5" s="164"/>
      <c r="S5" s="167"/>
      <c r="T5" s="172"/>
      <c r="U5" s="159"/>
      <c r="V5" s="164"/>
      <c r="X5" s="194"/>
    </row>
    <row r="6" spans="2:24" ht="12.75">
      <c r="B6" s="185"/>
      <c r="C6" s="187"/>
      <c r="D6" s="182"/>
      <c r="E6" s="159"/>
      <c r="F6" s="164"/>
      <c r="G6" s="159"/>
      <c r="H6" s="160"/>
      <c r="I6" s="160"/>
      <c r="J6" s="172"/>
      <c r="K6" s="159"/>
      <c r="L6" s="164"/>
      <c r="M6" s="167"/>
      <c r="N6" s="160"/>
      <c r="O6" s="160"/>
      <c r="P6" s="172"/>
      <c r="Q6" s="159"/>
      <c r="R6" s="164"/>
      <c r="S6" s="167"/>
      <c r="T6" s="172"/>
      <c r="U6" s="159"/>
      <c r="V6" s="164"/>
      <c r="X6" s="194"/>
    </row>
    <row r="7" spans="2:24" ht="13.5" thickBot="1">
      <c r="B7" s="186"/>
      <c r="C7" s="188"/>
      <c r="D7" s="205"/>
      <c r="E7" s="24" t="s">
        <v>34</v>
      </c>
      <c r="F7" s="23" t="s">
        <v>27</v>
      </c>
      <c r="G7" s="24" t="s">
        <v>34</v>
      </c>
      <c r="H7" s="22" t="s">
        <v>27</v>
      </c>
      <c r="I7" s="22" t="s">
        <v>34</v>
      </c>
      <c r="J7" s="25" t="s">
        <v>27</v>
      </c>
      <c r="K7" s="24" t="s">
        <v>34</v>
      </c>
      <c r="L7" s="23" t="s">
        <v>27</v>
      </c>
      <c r="M7" s="21" t="s">
        <v>34</v>
      </c>
      <c r="N7" s="22" t="s">
        <v>27</v>
      </c>
      <c r="O7" s="22" t="s">
        <v>34</v>
      </c>
      <c r="P7" s="25" t="s">
        <v>27</v>
      </c>
      <c r="Q7" s="24" t="s">
        <v>34</v>
      </c>
      <c r="R7" s="23" t="s">
        <v>27</v>
      </c>
      <c r="S7" s="21" t="s">
        <v>34</v>
      </c>
      <c r="T7" s="25" t="s">
        <v>27</v>
      </c>
      <c r="U7" s="24" t="s">
        <v>34</v>
      </c>
      <c r="V7" s="23" t="s">
        <v>27</v>
      </c>
      <c r="X7" s="195"/>
    </row>
    <row r="8" spans="2:26" ht="15.75">
      <c r="B8" s="127">
        <v>1</v>
      </c>
      <c r="C8" s="130" t="s">
        <v>1</v>
      </c>
      <c r="D8" s="129">
        <v>170</v>
      </c>
      <c r="E8" s="26">
        <v>62</v>
      </c>
      <c r="F8" s="27">
        <f aca="true" t="shared" si="0" ref="F8:F38">E8/D8*100</f>
        <v>36.470588235294116</v>
      </c>
      <c r="G8" s="10">
        <v>5</v>
      </c>
      <c r="H8" s="11">
        <f aca="true" t="shared" si="1" ref="H8:H38">G8/X8*100</f>
        <v>4.62962962962963</v>
      </c>
      <c r="I8" s="32">
        <v>79</v>
      </c>
      <c r="J8" s="13">
        <f aca="true" t="shared" si="2" ref="J8:J38">I8/X8*100</f>
        <v>73.14814814814815</v>
      </c>
      <c r="K8" s="53">
        <v>8</v>
      </c>
      <c r="L8" s="52">
        <f aca="true" t="shared" si="3" ref="L8:L38">K8/X8*100</f>
        <v>7.4074074074074066</v>
      </c>
      <c r="M8" s="26">
        <v>6</v>
      </c>
      <c r="N8" s="12">
        <f aca="true" t="shared" si="4" ref="N8:N38">M8/X8*100</f>
        <v>5.555555555555555</v>
      </c>
      <c r="O8" s="36">
        <v>0</v>
      </c>
      <c r="P8" s="27">
        <f aca="true" t="shared" si="5" ref="P8:P38">O8/X8*100</f>
        <v>0</v>
      </c>
      <c r="Q8" s="26">
        <v>10</v>
      </c>
      <c r="R8" s="13">
        <f aca="true" t="shared" si="6" ref="R8:R38">Q8/X8*100</f>
        <v>9.25925925925926</v>
      </c>
      <c r="S8" s="31">
        <v>0</v>
      </c>
      <c r="T8" s="13">
        <f aca="true" t="shared" si="7" ref="T8:T38">S8/X8*100</f>
        <v>0</v>
      </c>
      <c r="U8" s="53">
        <v>0</v>
      </c>
      <c r="V8" s="13">
        <f aca="true" t="shared" si="8" ref="V8:V38">U8/X8*100</f>
        <v>0</v>
      </c>
      <c r="X8" s="51">
        <f>D8-E8</f>
        <v>108</v>
      </c>
      <c r="Z8" s="18"/>
    </row>
    <row r="9" spans="2:26" ht="15.75">
      <c r="B9" s="128">
        <v>2</v>
      </c>
      <c r="C9" s="131" t="s">
        <v>2</v>
      </c>
      <c r="D9" s="126">
        <v>146</v>
      </c>
      <c r="E9" s="41">
        <v>71</v>
      </c>
      <c r="F9" s="42">
        <f t="shared" si="0"/>
        <v>48.63013698630137</v>
      </c>
      <c r="G9" s="3">
        <v>21</v>
      </c>
      <c r="H9" s="43">
        <f t="shared" si="1"/>
        <v>28.000000000000004</v>
      </c>
      <c r="I9" s="44">
        <v>28</v>
      </c>
      <c r="J9" s="40">
        <f t="shared" si="2"/>
        <v>37.333333333333336</v>
      </c>
      <c r="K9" s="57">
        <v>16</v>
      </c>
      <c r="L9" s="56">
        <f t="shared" si="3"/>
        <v>21.333333333333336</v>
      </c>
      <c r="M9" s="41">
        <v>5</v>
      </c>
      <c r="N9" s="55">
        <f t="shared" si="4"/>
        <v>6.666666666666667</v>
      </c>
      <c r="O9" s="46">
        <v>0</v>
      </c>
      <c r="P9" s="42">
        <f t="shared" si="5"/>
        <v>0</v>
      </c>
      <c r="Q9" s="41">
        <v>5</v>
      </c>
      <c r="R9" s="40">
        <f t="shared" si="6"/>
        <v>6.666666666666667</v>
      </c>
      <c r="S9" s="39">
        <v>0</v>
      </c>
      <c r="T9" s="40">
        <f t="shared" si="7"/>
        <v>0</v>
      </c>
      <c r="U9" s="57">
        <v>0</v>
      </c>
      <c r="V9" s="40">
        <f t="shared" si="8"/>
        <v>0</v>
      </c>
      <c r="X9" s="51">
        <f aca="true" t="shared" si="9" ref="X9:X33">D9-E9</f>
        <v>75</v>
      </c>
      <c r="Z9" s="18"/>
    </row>
    <row r="10" spans="2:26" ht="15.75">
      <c r="B10" s="128">
        <v>3</v>
      </c>
      <c r="C10" s="131" t="s">
        <v>3</v>
      </c>
      <c r="D10" s="126">
        <v>435</v>
      </c>
      <c r="E10" s="41">
        <v>209</v>
      </c>
      <c r="F10" s="42">
        <f t="shared" si="0"/>
        <v>48.04597701149425</v>
      </c>
      <c r="G10" s="3">
        <v>35</v>
      </c>
      <c r="H10" s="43">
        <f t="shared" si="1"/>
        <v>15.486725663716813</v>
      </c>
      <c r="I10" s="44">
        <v>118</v>
      </c>
      <c r="J10" s="40">
        <f t="shared" si="2"/>
        <v>52.21238938053098</v>
      </c>
      <c r="K10" s="57">
        <v>34</v>
      </c>
      <c r="L10" s="56">
        <f t="shared" si="3"/>
        <v>15.04424778761062</v>
      </c>
      <c r="M10" s="41">
        <v>22</v>
      </c>
      <c r="N10" s="55">
        <f t="shared" si="4"/>
        <v>9.734513274336283</v>
      </c>
      <c r="O10" s="46">
        <v>5</v>
      </c>
      <c r="P10" s="42">
        <f t="shared" si="5"/>
        <v>2.2123893805309733</v>
      </c>
      <c r="Q10" s="41">
        <v>12</v>
      </c>
      <c r="R10" s="40">
        <f t="shared" si="6"/>
        <v>5.3097345132743365</v>
      </c>
      <c r="S10" s="39">
        <v>0</v>
      </c>
      <c r="T10" s="40">
        <f t="shared" si="7"/>
        <v>0</v>
      </c>
      <c r="U10" s="57">
        <v>0</v>
      </c>
      <c r="V10" s="40">
        <f t="shared" si="8"/>
        <v>0</v>
      </c>
      <c r="X10" s="51">
        <f t="shared" si="9"/>
        <v>226</v>
      </c>
      <c r="Z10" s="18"/>
    </row>
    <row r="11" spans="2:26" ht="15.75">
      <c r="B11" s="128">
        <v>4</v>
      </c>
      <c r="C11" s="131" t="s">
        <v>4</v>
      </c>
      <c r="D11" s="126">
        <v>225</v>
      </c>
      <c r="E11" s="41">
        <v>97</v>
      </c>
      <c r="F11" s="42">
        <f t="shared" si="0"/>
        <v>43.111111111111114</v>
      </c>
      <c r="G11" s="3">
        <v>36</v>
      </c>
      <c r="H11" s="43">
        <f t="shared" si="1"/>
        <v>28.125</v>
      </c>
      <c r="I11" s="44">
        <v>50</v>
      </c>
      <c r="J11" s="40">
        <f t="shared" si="2"/>
        <v>39.0625</v>
      </c>
      <c r="K11" s="57">
        <v>19</v>
      </c>
      <c r="L11" s="56">
        <f t="shared" si="3"/>
        <v>14.84375</v>
      </c>
      <c r="M11" s="41">
        <v>12</v>
      </c>
      <c r="N11" s="55">
        <f t="shared" si="4"/>
        <v>9.375</v>
      </c>
      <c r="O11" s="46">
        <v>6</v>
      </c>
      <c r="P11" s="42">
        <f t="shared" si="5"/>
        <v>4.6875</v>
      </c>
      <c r="Q11" s="41">
        <v>5</v>
      </c>
      <c r="R11" s="40">
        <f t="shared" si="6"/>
        <v>3.90625</v>
      </c>
      <c r="S11" s="39">
        <v>0</v>
      </c>
      <c r="T11" s="40">
        <f t="shared" si="7"/>
        <v>0</v>
      </c>
      <c r="U11" s="57">
        <v>0</v>
      </c>
      <c r="V11" s="40">
        <f t="shared" si="8"/>
        <v>0</v>
      </c>
      <c r="X11" s="51">
        <f t="shared" si="9"/>
        <v>128</v>
      </c>
      <c r="Z11" s="18"/>
    </row>
    <row r="12" spans="2:26" ht="15.75">
      <c r="B12" s="128">
        <v>5</v>
      </c>
      <c r="C12" s="131" t="s">
        <v>5</v>
      </c>
      <c r="D12" s="126">
        <v>198</v>
      </c>
      <c r="E12" s="41">
        <v>81</v>
      </c>
      <c r="F12" s="42">
        <f t="shared" si="0"/>
        <v>40.909090909090914</v>
      </c>
      <c r="G12" s="3">
        <v>40</v>
      </c>
      <c r="H12" s="43">
        <f t="shared" si="1"/>
        <v>34.18803418803419</v>
      </c>
      <c r="I12" s="44">
        <v>45</v>
      </c>
      <c r="J12" s="40">
        <f t="shared" si="2"/>
        <v>38.46153846153847</v>
      </c>
      <c r="K12" s="57">
        <v>15</v>
      </c>
      <c r="L12" s="56">
        <f t="shared" si="3"/>
        <v>12.82051282051282</v>
      </c>
      <c r="M12" s="41">
        <v>8</v>
      </c>
      <c r="N12" s="55">
        <f t="shared" si="4"/>
        <v>6.837606837606838</v>
      </c>
      <c r="O12" s="46">
        <v>0</v>
      </c>
      <c r="P12" s="42">
        <f t="shared" si="5"/>
        <v>0</v>
      </c>
      <c r="Q12" s="41">
        <v>9</v>
      </c>
      <c r="R12" s="40">
        <f t="shared" si="6"/>
        <v>7.6923076923076925</v>
      </c>
      <c r="S12" s="39">
        <v>0</v>
      </c>
      <c r="T12" s="40">
        <f t="shared" si="7"/>
        <v>0</v>
      </c>
      <c r="U12" s="57">
        <v>0</v>
      </c>
      <c r="V12" s="40">
        <f t="shared" si="8"/>
        <v>0</v>
      </c>
      <c r="X12" s="51">
        <f t="shared" si="9"/>
        <v>117</v>
      </c>
      <c r="Z12" s="18"/>
    </row>
    <row r="13" spans="2:26" ht="15.75">
      <c r="B13" s="128">
        <v>6</v>
      </c>
      <c r="C13" s="131" t="s">
        <v>6</v>
      </c>
      <c r="D13" s="126">
        <v>98</v>
      </c>
      <c r="E13" s="41">
        <v>33</v>
      </c>
      <c r="F13" s="42">
        <f t="shared" si="0"/>
        <v>33.6734693877551</v>
      </c>
      <c r="G13" s="3">
        <v>33</v>
      </c>
      <c r="H13" s="43">
        <f t="shared" si="1"/>
        <v>50.76923076923077</v>
      </c>
      <c r="I13" s="44">
        <v>19</v>
      </c>
      <c r="J13" s="40">
        <f t="shared" si="2"/>
        <v>29.230769230769234</v>
      </c>
      <c r="K13" s="57">
        <v>1</v>
      </c>
      <c r="L13" s="56">
        <f t="shared" si="3"/>
        <v>1.5384615384615385</v>
      </c>
      <c r="M13" s="41">
        <v>5</v>
      </c>
      <c r="N13" s="55">
        <f t="shared" si="4"/>
        <v>7.6923076923076925</v>
      </c>
      <c r="O13" s="46">
        <v>0</v>
      </c>
      <c r="P13" s="42">
        <f t="shared" si="5"/>
        <v>0</v>
      </c>
      <c r="Q13" s="41">
        <v>7</v>
      </c>
      <c r="R13" s="40">
        <f t="shared" si="6"/>
        <v>10.76923076923077</v>
      </c>
      <c r="S13" s="39">
        <v>0</v>
      </c>
      <c r="T13" s="40">
        <f t="shared" si="7"/>
        <v>0</v>
      </c>
      <c r="U13" s="57">
        <v>0</v>
      </c>
      <c r="V13" s="40">
        <f t="shared" si="8"/>
        <v>0</v>
      </c>
      <c r="X13" s="51">
        <f t="shared" si="9"/>
        <v>65</v>
      </c>
      <c r="Z13" s="18"/>
    </row>
    <row r="14" spans="2:26" ht="15.75">
      <c r="B14" s="128">
        <v>7</v>
      </c>
      <c r="C14" s="131" t="s">
        <v>7</v>
      </c>
      <c r="D14" s="126">
        <v>250</v>
      </c>
      <c r="E14" s="41">
        <v>120</v>
      </c>
      <c r="F14" s="42">
        <f t="shared" si="0"/>
        <v>48</v>
      </c>
      <c r="G14" s="3">
        <v>18</v>
      </c>
      <c r="H14" s="43">
        <f t="shared" si="1"/>
        <v>13.846153846153847</v>
      </c>
      <c r="I14" s="44">
        <v>68</v>
      </c>
      <c r="J14" s="40">
        <f t="shared" si="2"/>
        <v>52.307692307692314</v>
      </c>
      <c r="K14" s="57">
        <v>15</v>
      </c>
      <c r="L14" s="56">
        <f t="shared" si="3"/>
        <v>11.538461538461538</v>
      </c>
      <c r="M14" s="41">
        <v>15</v>
      </c>
      <c r="N14" s="55">
        <f t="shared" si="4"/>
        <v>11.538461538461538</v>
      </c>
      <c r="O14" s="46">
        <v>1</v>
      </c>
      <c r="P14" s="42">
        <f t="shared" si="5"/>
        <v>0.7692307692307693</v>
      </c>
      <c r="Q14" s="41">
        <v>13</v>
      </c>
      <c r="R14" s="40">
        <f t="shared" si="6"/>
        <v>10</v>
      </c>
      <c r="S14" s="39">
        <v>0</v>
      </c>
      <c r="T14" s="40">
        <f t="shared" si="7"/>
        <v>0</v>
      </c>
      <c r="U14" s="57">
        <v>0</v>
      </c>
      <c r="V14" s="40">
        <f t="shared" si="8"/>
        <v>0</v>
      </c>
      <c r="X14" s="51">
        <f t="shared" si="9"/>
        <v>130</v>
      </c>
      <c r="Z14" s="18"/>
    </row>
    <row r="15" spans="2:26" ht="15.75">
      <c r="B15" s="128">
        <v>8</v>
      </c>
      <c r="C15" s="131" t="s">
        <v>8</v>
      </c>
      <c r="D15" s="126">
        <v>127</v>
      </c>
      <c r="E15" s="41">
        <v>41</v>
      </c>
      <c r="F15" s="42">
        <f t="shared" si="0"/>
        <v>32.28346456692913</v>
      </c>
      <c r="G15" s="3">
        <v>41</v>
      </c>
      <c r="H15" s="43">
        <f t="shared" si="1"/>
        <v>47.674418604651166</v>
      </c>
      <c r="I15" s="44">
        <v>22</v>
      </c>
      <c r="J15" s="40">
        <f t="shared" si="2"/>
        <v>25.581395348837212</v>
      </c>
      <c r="K15" s="57">
        <v>10</v>
      </c>
      <c r="L15" s="56">
        <f t="shared" si="3"/>
        <v>11.627906976744185</v>
      </c>
      <c r="M15" s="41">
        <v>1</v>
      </c>
      <c r="N15" s="55">
        <f t="shared" si="4"/>
        <v>1.1627906976744187</v>
      </c>
      <c r="O15" s="46">
        <v>6</v>
      </c>
      <c r="P15" s="42">
        <f t="shared" si="5"/>
        <v>6.976744186046512</v>
      </c>
      <c r="Q15" s="41">
        <v>6</v>
      </c>
      <c r="R15" s="40">
        <f t="shared" si="6"/>
        <v>6.976744186046512</v>
      </c>
      <c r="S15" s="39">
        <v>0</v>
      </c>
      <c r="T15" s="40">
        <f t="shared" si="7"/>
        <v>0</v>
      </c>
      <c r="U15" s="57">
        <v>0</v>
      </c>
      <c r="V15" s="40">
        <f t="shared" si="8"/>
        <v>0</v>
      </c>
      <c r="X15" s="51">
        <f t="shared" si="9"/>
        <v>86</v>
      </c>
      <c r="Z15" s="18"/>
    </row>
    <row r="16" spans="2:26" ht="15.75">
      <c r="B16" s="128">
        <v>9</v>
      </c>
      <c r="C16" s="131" t="s">
        <v>9</v>
      </c>
      <c r="D16" s="126">
        <v>169</v>
      </c>
      <c r="E16" s="41">
        <v>78</v>
      </c>
      <c r="F16" s="42">
        <f t="shared" si="0"/>
        <v>46.15384615384615</v>
      </c>
      <c r="G16" s="3">
        <v>18</v>
      </c>
      <c r="H16" s="43">
        <f t="shared" si="1"/>
        <v>19.78021978021978</v>
      </c>
      <c r="I16" s="44">
        <v>45</v>
      </c>
      <c r="J16" s="40">
        <f t="shared" si="2"/>
        <v>49.45054945054945</v>
      </c>
      <c r="K16" s="57">
        <v>13</v>
      </c>
      <c r="L16" s="56">
        <f t="shared" si="3"/>
        <v>14.285714285714285</v>
      </c>
      <c r="M16" s="41">
        <v>7</v>
      </c>
      <c r="N16" s="55">
        <f t="shared" si="4"/>
        <v>7.6923076923076925</v>
      </c>
      <c r="O16" s="46">
        <v>2</v>
      </c>
      <c r="P16" s="42">
        <f t="shared" si="5"/>
        <v>2.197802197802198</v>
      </c>
      <c r="Q16" s="41">
        <v>5</v>
      </c>
      <c r="R16" s="40">
        <f t="shared" si="6"/>
        <v>5.4945054945054945</v>
      </c>
      <c r="S16" s="39">
        <v>1</v>
      </c>
      <c r="T16" s="40">
        <f t="shared" si="7"/>
        <v>1.098901098901099</v>
      </c>
      <c r="U16" s="57">
        <v>0</v>
      </c>
      <c r="V16" s="40">
        <f t="shared" si="8"/>
        <v>0</v>
      </c>
      <c r="X16" s="51">
        <f t="shared" si="9"/>
        <v>91</v>
      </c>
      <c r="Z16" s="18"/>
    </row>
    <row r="17" spans="2:26" ht="15.75">
      <c r="B17" s="128">
        <v>10</v>
      </c>
      <c r="C17" s="131" t="s">
        <v>10</v>
      </c>
      <c r="D17" s="126">
        <v>67</v>
      </c>
      <c r="E17" s="41">
        <v>31</v>
      </c>
      <c r="F17" s="42">
        <f t="shared" si="0"/>
        <v>46.26865671641791</v>
      </c>
      <c r="G17" s="3">
        <v>2</v>
      </c>
      <c r="H17" s="43">
        <f t="shared" si="1"/>
        <v>5.555555555555555</v>
      </c>
      <c r="I17" s="44">
        <v>20</v>
      </c>
      <c r="J17" s="40">
        <f t="shared" si="2"/>
        <v>55.55555555555556</v>
      </c>
      <c r="K17" s="57">
        <v>8</v>
      </c>
      <c r="L17" s="56">
        <f t="shared" si="3"/>
        <v>22.22222222222222</v>
      </c>
      <c r="M17" s="41">
        <v>5</v>
      </c>
      <c r="N17" s="55">
        <f t="shared" si="4"/>
        <v>13.88888888888889</v>
      </c>
      <c r="O17" s="46">
        <v>0</v>
      </c>
      <c r="P17" s="42">
        <f t="shared" si="5"/>
        <v>0</v>
      </c>
      <c r="Q17" s="41">
        <v>1</v>
      </c>
      <c r="R17" s="40">
        <f t="shared" si="6"/>
        <v>2.7777777777777777</v>
      </c>
      <c r="S17" s="39">
        <v>0</v>
      </c>
      <c r="T17" s="40">
        <f t="shared" si="7"/>
        <v>0</v>
      </c>
      <c r="U17" s="57">
        <v>0</v>
      </c>
      <c r="V17" s="40">
        <f t="shared" si="8"/>
        <v>0</v>
      </c>
      <c r="X17" s="51">
        <f t="shared" si="9"/>
        <v>36</v>
      </c>
      <c r="Z17" s="18"/>
    </row>
    <row r="18" spans="2:26" ht="15.75">
      <c r="B18" s="128">
        <v>11</v>
      </c>
      <c r="C18" s="131" t="s">
        <v>11</v>
      </c>
      <c r="D18" s="126">
        <v>86</v>
      </c>
      <c r="E18" s="41">
        <v>51</v>
      </c>
      <c r="F18" s="42">
        <f t="shared" si="0"/>
        <v>59.30232558139535</v>
      </c>
      <c r="G18" s="3">
        <v>0</v>
      </c>
      <c r="H18" s="43">
        <f t="shared" si="1"/>
        <v>0</v>
      </c>
      <c r="I18" s="44">
        <v>21</v>
      </c>
      <c r="J18" s="40">
        <f t="shared" si="2"/>
        <v>60</v>
      </c>
      <c r="K18" s="57">
        <v>4</v>
      </c>
      <c r="L18" s="56">
        <f t="shared" si="3"/>
        <v>11.428571428571429</v>
      </c>
      <c r="M18" s="41">
        <v>3</v>
      </c>
      <c r="N18" s="55">
        <f t="shared" si="4"/>
        <v>8.571428571428571</v>
      </c>
      <c r="O18" s="46">
        <v>5</v>
      </c>
      <c r="P18" s="42">
        <f t="shared" si="5"/>
        <v>14.285714285714285</v>
      </c>
      <c r="Q18" s="41">
        <v>1</v>
      </c>
      <c r="R18" s="40">
        <f t="shared" si="6"/>
        <v>2.857142857142857</v>
      </c>
      <c r="S18" s="39">
        <v>1</v>
      </c>
      <c r="T18" s="40">
        <f t="shared" si="7"/>
        <v>2.857142857142857</v>
      </c>
      <c r="U18" s="57">
        <v>0</v>
      </c>
      <c r="V18" s="40">
        <f t="shared" si="8"/>
        <v>0</v>
      </c>
      <c r="X18" s="51">
        <f t="shared" si="9"/>
        <v>35</v>
      </c>
      <c r="Z18" s="18"/>
    </row>
    <row r="19" spans="2:26" ht="15.75">
      <c r="B19" s="128">
        <v>12</v>
      </c>
      <c r="C19" s="131" t="s">
        <v>12</v>
      </c>
      <c r="D19" s="126">
        <v>314</v>
      </c>
      <c r="E19" s="41">
        <v>125</v>
      </c>
      <c r="F19" s="42">
        <f t="shared" si="0"/>
        <v>39.80891719745223</v>
      </c>
      <c r="G19" s="3">
        <v>52</v>
      </c>
      <c r="H19" s="43">
        <f t="shared" si="1"/>
        <v>27.513227513227513</v>
      </c>
      <c r="I19" s="44">
        <v>71</v>
      </c>
      <c r="J19" s="40">
        <f t="shared" si="2"/>
        <v>37.56613756613756</v>
      </c>
      <c r="K19" s="57">
        <v>35</v>
      </c>
      <c r="L19" s="56">
        <f t="shared" si="3"/>
        <v>18.51851851851852</v>
      </c>
      <c r="M19" s="41">
        <v>17</v>
      </c>
      <c r="N19" s="55">
        <f t="shared" si="4"/>
        <v>8.994708994708994</v>
      </c>
      <c r="O19" s="46">
        <v>3</v>
      </c>
      <c r="P19" s="42">
        <f t="shared" si="5"/>
        <v>1.5873015873015872</v>
      </c>
      <c r="Q19" s="41">
        <v>11</v>
      </c>
      <c r="R19" s="40">
        <f t="shared" si="6"/>
        <v>5.82010582010582</v>
      </c>
      <c r="S19" s="39">
        <v>0</v>
      </c>
      <c r="T19" s="40">
        <f t="shared" si="7"/>
        <v>0</v>
      </c>
      <c r="U19" s="57">
        <v>0</v>
      </c>
      <c r="V19" s="40">
        <f t="shared" si="8"/>
        <v>0</v>
      </c>
      <c r="X19" s="51">
        <f t="shared" si="9"/>
        <v>189</v>
      </c>
      <c r="Z19" s="18"/>
    </row>
    <row r="20" spans="2:26" ht="15.75">
      <c r="B20" s="128">
        <v>13</v>
      </c>
      <c r="C20" s="131" t="s">
        <v>13</v>
      </c>
      <c r="D20" s="126">
        <v>133</v>
      </c>
      <c r="E20" s="41">
        <v>79</v>
      </c>
      <c r="F20" s="42">
        <f t="shared" si="0"/>
        <v>59.3984962406015</v>
      </c>
      <c r="G20" s="3">
        <v>8</v>
      </c>
      <c r="H20" s="43">
        <f t="shared" si="1"/>
        <v>14.814814814814813</v>
      </c>
      <c r="I20" s="44">
        <v>31</v>
      </c>
      <c r="J20" s="40">
        <f t="shared" si="2"/>
        <v>57.407407407407405</v>
      </c>
      <c r="K20" s="57">
        <v>3</v>
      </c>
      <c r="L20" s="56">
        <f t="shared" si="3"/>
        <v>5.555555555555555</v>
      </c>
      <c r="M20" s="41">
        <v>1</v>
      </c>
      <c r="N20" s="55">
        <f t="shared" si="4"/>
        <v>1.8518518518518516</v>
      </c>
      <c r="O20" s="46">
        <v>3</v>
      </c>
      <c r="P20" s="42">
        <f t="shared" si="5"/>
        <v>5.555555555555555</v>
      </c>
      <c r="Q20" s="41">
        <v>8</v>
      </c>
      <c r="R20" s="40">
        <f t="shared" si="6"/>
        <v>14.814814814814813</v>
      </c>
      <c r="S20" s="39">
        <v>0</v>
      </c>
      <c r="T20" s="40">
        <f t="shared" si="7"/>
        <v>0</v>
      </c>
      <c r="U20" s="57">
        <v>0</v>
      </c>
      <c r="V20" s="40">
        <f t="shared" si="8"/>
        <v>0</v>
      </c>
      <c r="X20" s="51">
        <f t="shared" si="9"/>
        <v>54</v>
      </c>
      <c r="Z20" s="18"/>
    </row>
    <row r="21" spans="2:26" ht="15.75">
      <c r="B21" s="128">
        <v>14</v>
      </c>
      <c r="C21" s="131" t="s">
        <v>14</v>
      </c>
      <c r="D21" s="126">
        <v>562</v>
      </c>
      <c r="E21" s="41">
        <v>235</v>
      </c>
      <c r="F21" s="42">
        <f t="shared" si="0"/>
        <v>41.81494661921708</v>
      </c>
      <c r="G21" s="3">
        <v>84</v>
      </c>
      <c r="H21" s="43">
        <f t="shared" si="1"/>
        <v>25.688073394495415</v>
      </c>
      <c r="I21" s="44">
        <v>132</v>
      </c>
      <c r="J21" s="40">
        <f t="shared" si="2"/>
        <v>40.36697247706422</v>
      </c>
      <c r="K21" s="57">
        <v>56</v>
      </c>
      <c r="L21" s="56">
        <f t="shared" si="3"/>
        <v>17.12538226299694</v>
      </c>
      <c r="M21" s="41">
        <v>8</v>
      </c>
      <c r="N21" s="55">
        <f t="shared" si="4"/>
        <v>2.4464831804281344</v>
      </c>
      <c r="O21" s="46">
        <v>4</v>
      </c>
      <c r="P21" s="42">
        <f t="shared" si="5"/>
        <v>1.2232415902140672</v>
      </c>
      <c r="Q21" s="41">
        <v>43</v>
      </c>
      <c r="R21" s="40">
        <f t="shared" si="6"/>
        <v>13.149847094801222</v>
      </c>
      <c r="S21" s="39">
        <v>0</v>
      </c>
      <c r="T21" s="40">
        <f t="shared" si="7"/>
        <v>0</v>
      </c>
      <c r="U21" s="57">
        <v>0</v>
      </c>
      <c r="V21" s="40">
        <f t="shared" si="8"/>
        <v>0</v>
      </c>
      <c r="X21" s="51">
        <f t="shared" si="9"/>
        <v>327</v>
      </c>
      <c r="Z21" s="18"/>
    </row>
    <row r="22" spans="2:26" ht="15.75">
      <c r="B22" s="128">
        <v>15</v>
      </c>
      <c r="C22" s="131" t="s">
        <v>15</v>
      </c>
      <c r="D22" s="126">
        <v>147</v>
      </c>
      <c r="E22" s="41">
        <v>55</v>
      </c>
      <c r="F22" s="42">
        <f t="shared" si="0"/>
        <v>37.41496598639456</v>
      </c>
      <c r="G22" s="3">
        <v>34</v>
      </c>
      <c r="H22" s="43">
        <f t="shared" si="1"/>
        <v>36.95652173913043</v>
      </c>
      <c r="I22" s="44">
        <v>31</v>
      </c>
      <c r="J22" s="40">
        <f t="shared" si="2"/>
        <v>33.69565217391305</v>
      </c>
      <c r="K22" s="57">
        <v>19</v>
      </c>
      <c r="L22" s="56">
        <f t="shared" si="3"/>
        <v>20.652173913043477</v>
      </c>
      <c r="M22" s="41">
        <v>6</v>
      </c>
      <c r="N22" s="55">
        <f t="shared" si="4"/>
        <v>6.521739130434782</v>
      </c>
      <c r="O22" s="46">
        <v>0</v>
      </c>
      <c r="P22" s="42">
        <f t="shared" si="5"/>
        <v>0</v>
      </c>
      <c r="Q22" s="41">
        <v>1</v>
      </c>
      <c r="R22" s="40">
        <f t="shared" si="6"/>
        <v>1.0869565217391304</v>
      </c>
      <c r="S22" s="39">
        <v>1</v>
      </c>
      <c r="T22" s="40">
        <f t="shared" si="7"/>
        <v>1.0869565217391304</v>
      </c>
      <c r="U22" s="57">
        <v>0</v>
      </c>
      <c r="V22" s="40">
        <f t="shared" si="8"/>
        <v>0</v>
      </c>
      <c r="X22" s="51">
        <f t="shared" si="9"/>
        <v>92</v>
      </c>
      <c r="Z22" s="18"/>
    </row>
    <row r="23" spans="2:26" ht="15.75">
      <c r="B23" s="128">
        <v>16</v>
      </c>
      <c r="C23" s="131" t="s">
        <v>16</v>
      </c>
      <c r="D23" s="126">
        <v>147</v>
      </c>
      <c r="E23" s="41">
        <v>46</v>
      </c>
      <c r="F23" s="42">
        <f t="shared" si="0"/>
        <v>31.292517006802722</v>
      </c>
      <c r="G23" s="3">
        <v>43</v>
      </c>
      <c r="H23" s="43">
        <f t="shared" si="1"/>
        <v>42.57425742574257</v>
      </c>
      <c r="I23" s="44">
        <v>37</v>
      </c>
      <c r="J23" s="40">
        <f t="shared" si="2"/>
        <v>36.633663366336634</v>
      </c>
      <c r="K23" s="57">
        <v>15</v>
      </c>
      <c r="L23" s="56">
        <f t="shared" si="3"/>
        <v>14.85148514851485</v>
      </c>
      <c r="M23" s="41">
        <v>3</v>
      </c>
      <c r="N23" s="55">
        <f t="shared" si="4"/>
        <v>2.9702970297029703</v>
      </c>
      <c r="O23" s="46">
        <v>1</v>
      </c>
      <c r="P23" s="42">
        <f t="shared" si="5"/>
        <v>0.9900990099009901</v>
      </c>
      <c r="Q23" s="41">
        <v>2</v>
      </c>
      <c r="R23" s="40">
        <f t="shared" si="6"/>
        <v>1.9801980198019802</v>
      </c>
      <c r="S23" s="39">
        <v>0</v>
      </c>
      <c r="T23" s="40">
        <f t="shared" si="7"/>
        <v>0</v>
      </c>
      <c r="U23" s="57">
        <v>0</v>
      </c>
      <c r="V23" s="40">
        <f t="shared" si="8"/>
        <v>0</v>
      </c>
      <c r="X23" s="51">
        <f t="shared" si="9"/>
        <v>101</v>
      </c>
      <c r="Z23" s="18"/>
    </row>
    <row r="24" spans="2:26" ht="15.75">
      <c r="B24" s="128">
        <v>17</v>
      </c>
      <c r="C24" s="131" t="s">
        <v>17</v>
      </c>
      <c r="D24" s="126">
        <v>142</v>
      </c>
      <c r="E24" s="41">
        <v>60</v>
      </c>
      <c r="F24" s="42">
        <f t="shared" si="0"/>
        <v>42.25352112676056</v>
      </c>
      <c r="G24" s="3">
        <v>22</v>
      </c>
      <c r="H24" s="43">
        <f t="shared" si="1"/>
        <v>26.82926829268293</v>
      </c>
      <c r="I24" s="44">
        <v>42</v>
      </c>
      <c r="J24" s="40">
        <f t="shared" si="2"/>
        <v>51.21951219512195</v>
      </c>
      <c r="K24" s="57">
        <v>9</v>
      </c>
      <c r="L24" s="56">
        <f t="shared" si="3"/>
        <v>10.975609756097562</v>
      </c>
      <c r="M24" s="41">
        <v>5</v>
      </c>
      <c r="N24" s="55">
        <f t="shared" si="4"/>
        <v>6.097560975609756</v>
      </c>
      <c r="O24" s="46">
        <v>0</v>
      </c>
      <c r="P24" s="42">
        <f t="shared" si="5"/>
        <v>0</v>
      </c>
      <c r="Q24" s="41">
        <v>4</v>
      </c>
      <c r="R24" s="40">
        <f t="shared" si="6"/>
        <v>4.878048780487805</v>
      </c>
      <c r="S24" s="39">
        <v>0</v>
      </c>
      <c r="T24" s="40">
        <f t="shared" si="7"/>
        <v>0</v>
      </c>
      <c r="U24" s="57">
        <v>0</v>
      </c>
      <c r="V24" s="40">
        <f t="shared" si="8"/>
        <v>0</v>
      </c>
      <c r="X24" s="51">
        <f t="shared" si="9"/>
        <v>82</v>
      </c>
      <c r="Z24" s="18"/>
    </row>
    <row r="25" spans="2:26" ht="15.75">
      <c r="B25" s="128">
        <v>18</v>
      </c>
      <c r="C25" s="131" t="s">
        <v>18</v>
      </c>
      <c r="D25" s="126">
        <v>93</v>
      </c>
      <c r="E25" s="41">
        <v>35</v>
      </c>
      <c r="F25" s="42">
        <f t="shared" si="0"/>
        <v>37.634408602150536</v>
      </c>
      <c r="G25" s="3">
        <v>3</v>
      </c>
      <c r="H25" s="43">
        <f t="shared" si="1"/>
        <v>5.172413793103448</v>
      </c>
      <c r="I25" s="44">
        <v>41</v>
      </c>
      <c r="J25" s="40">
        <f t="shared" si="2"/>
        <v>70.6896551724138</v>
      </c>
      <c r="K25" s="57">
        <v>6</v>
      </c>
      <c r="L25" s="56">
        <f t="shared" si="3"/>
        <v>10.344827586206897</v>
      </c>
      <c r="M25" s="41">
        <v>2</v>
      </c>
      <c r="N25" s="55">
        <f t="shared" si="4"/>
        <v>3.4482758620689653</v>
      </c>
      <c r="O25" s="46">
        <v>0</v>
      </c>
      <c r="P25" s="42">
        <f t="shared" si="5"/>
        <v>0</v>
      </c>
      <c r="Q25" s="41">
        <v>6</v>
      </c>
      <c r="R25" s="40">
        <f t="shared" si="6"/>
        <v>10.344827586206897</v>
      </c>
      <c r="S25" s="39">
        <v>0</v>
      </c>
      <c r="T25" s="40">
        <f t="shared" si="7"/>
        <v>0</v>
      </c>
      <c r="U25" s="57">
        <v>0</v>
      </c>
      <c r="V25" s="40">
        <f t="shared" si="8"/>
        <v>0</v>
      </c>
      <c r="X25" s="51">
        <f t="shared" si="9"/>
        <v>58</v>
      </c>
      <c r="Z25" s="18"/>
    </row>
    <row r="26" spans="2:26" ht="15.75">
      <c r="B26" s="128">
        <v>19</v>
      </c>
      <c r="C26" s="131" t="s">
        <v>19</v>
      </c>
      <c r="D26" s="126">
        <v>230</v>
      </c>
      <c r="E26" s="41">
        <v>126</v>
      </c>
      <c r="F26" s="42">
        <f t="shared" si="0"/>
        <v>54.78260869565217</v>
      </c>
      <c r="G26" s="3">
        <v>18</v>
      </c>
      <c r="H26" s="43">
        <f t="shared" si="1"/>
        <v>17.307692307692307</v>
      </c>
      <c r="I26" s="44">
        <v>52</v>
      </c>
      <c r="J26" s="40">
        <f t="shared" si="2"/>
        <v>50</v>
      </c>
      <c r="K26" s="57">
        <v>18</v>
      </c>
      <c r="L26" s="56">
        <f t="shared" si="3"/>
        <v>17.307692307692307</v>
      </c>
      <c r="M26" s="41">
        <v>4</v>
      </c>
      <c r="N26" s="55">
        <f t="shared" si="4"/>
        <v>3.8461538461538463</v>
      </c>
      <c r="O26" s="46">
        <v>2</v>
      </c>
      <c r="P26" s="42">
        <f t="shared" si="5"/>
        <v>1.9230769230769231</v>
      </c>
      <c r="Q26" s="41">
        <v>10</v>
      </c>
      <c r="R26" s="40">
        <f t="shared" si="6"/>
        <v>9.615384615384617</v>
      </c>
      <c r="S26" s="39">
        <v>0</v>
      </c>
      <c r="T26" s="40">
        <f t="shared" si="7"/>
        <v>0</v>
      </c>
      <c r="U26" s="57">
        <v>0</v>
      </c>
      <c r="V26" s="40">
        <f t="shared" si="8"/>
        <v>0</v>
      </c>
      <c r="X26" s="51">
        <f t="shared" si="9"/>
        <v>104</v>
      </c>
      <c r="Z26" s="18"/>
    </row>
    <row r="27" spans="2:26" ht="15.75">
      <c r="B27" s="128">
        <v>20</v>
      </c>
      <c r="C27" s="131" t="s">
        <v>20</v>
      </c>
      <c r="D27" s="126">
        <v>152</v>
      </c>
      <c r="E27" s="41">
        <v>94</v>
      </c>
      <c r="F27" s="42">
        <f t="shared" si="0"/>
        <v>61.8421052631579</v>
      </c>
      <c r="G27" s="3">
        <v>17</v>
      </c>
      <c r="H27" s="43">
        <f t="shared" si="1"/>
        <v>29.310344827586203</v>
      </c>
      <c r="I27" s="44">
        <v>19</v>
      </c>
      <c r="J27" s="40">
        <f t="shared" si="2"/>
        <v>32.758620689655174</v>
      </c>
      <c r="K27" s="57">
        <v>11</v>
      </c>
      <c r="L27" s="56">
        <f t="shared" si="3"/>
        <v>18.96551724137931</v>
      </c>
      <c r="M27" s="41">
        <v>5</v>
      </c>
      <c r="N27" s="55">
        <f t="shared" si="4"/>
        <v>8.620689655172415</v>
      </c>
      <c r="O27" s="46">
        <v>1</v>
      </c>
      <c r="P27" s="42">
        <f t="shared" si="5"/>
        <v>1.7241379310344827</v>
      </c>
      <c r="Q27" s="41">
        <v>5</v>
      </c>
      <c r="R27" s="40">
        <f t="shared" si="6"/>
        <v>8.620689655172415</v>
      </c>
      <c r="S27" s="39">
        <v>0</v>
      </c>
      <c r="T27" s="40">
        <f t="shared" si="7"/>
        <v>0</v>
      </c>
      <c r="U27" s="57">
        <v>0</v>
      </c>
      <c r="V27" s="40">
        <f t="shared" si="8"/>
        <v>0</v>
      </c>
      <c r="X27" s="51">
        <f t="shared" si="9"/>
        <v>58</v>
      </c>
      <c r="Z27" s="18"/>
    </row>
    <row r="28" spans="2:26" ht="15.75">
      <c r="B28" s="128">
        <v>21</v>
      </c>
      <c r="C28" s="131" t="s">
        <v>21</v>
      </c>
      <c r="D28" s="126">
        <v>171</v>
      </c>
      <c r="E28" s="41">
        <v>61</v>
      </c>
      <c r="F28" s="42">
        <f t="shared" si="0"/>
        <v>35.67251461988304</v>
      </c>
      <c r="G28" s="3">
        <v>31</v>
      </c>
      <c r="H28" s="43">
        <f t="shared" si="1"/>
        <v>28.18181818181818</v>
      </c>
      <c r="I28" s="44">
        <v>39</v>
      </c>
      <c r="J28" s="40">
        <f t="shared" si="2"/>
        <v>35.45454545454545</v>
      </c>
      <c r="K28" s="57">
        <v>17</v>
      </c>
      <c r="L28" s="56">
        <f t="shared" si="3"/>
        <v>15.454545454545453</v>
      </c>
      <c r="M28" s="41">
        <v>12</v>
      </c>
      <c r="N28" s="55">
        <f t="shared" si="4"/>
        <v>10.909090909090908</v>
      </c>
      <c r="O28" s="46">
        <v>6</v>
      </c>
      <c r="P28" s="42">
        <f t="shared" si="5"/>
        <v>5.454545454545454</v>
      </c>
      <c r="Q28" s="41">
        <v>5</v>
      </c>
      <c r="R28" s="40">
        <f t="shared" si="6"/>
        <v>4.545454545454546</v>
      </c>
      <c r="S28" s="39">
        <v>0</v>
      </c>
      <c r="T28" s="40">
        <f t="shared" si="7"/>
        <v>0</v>
      </c>
      <c r="U28" s="57">
        <v>0</v>
      </c>
      <c r="V28" s="40">
        <v>0</v>
      </c>
      <c r="X28" s="51">
        <f t="shared" si="9"/>
        <v>110</v>
      </c>
      <c r="Z28" s="18"/>
    </row>
    <row r="29" spans="2:26" ht="15.75">
      <c r="B29" s="128">
        <v>22</v>
      </c>
      <c r="C29" s="131" t="s">
        <v>22</v>
      </c>
      <c r="D29" s="126">
        <v>132</v>
      </c>
      <c r="E29" s="41">
        <v>63</v>
      </c>
      <c r="F29" s="42">
        <f t="shared" si="0"/>
        <v>47.72727272727273</v>
      </c>
      <c r="G29" s="3">
        <v>16</v>
      </c>
      <c r="H29" s="43">
        <f t="shared" si="1"/>
        <v>23.18840579710145</v>
      </c>
      <c r="I29" s="44">
        <v>27</v>
      </c>
      <c r="J29" s="40">
        <f t="shared" si="2"/>
        <v>39.130434782608695</v>
      </c>
      <c r="K29" s="57">
        <v>10</v>
      </c>
      <c r="L29" s="56">
        <f t="shared" si="3"/>
        <v>14.492753623188406</v>
      </c>
      <c r="M29" s="41">
        <v>10</v>
      </c>
      <c r="N29" s="55">
        <f t="shared" si="4"/>
        <v>14.492753623188406</v>
      </c>
      <c r="O29" s="46">
        <v>2</v>
      </c>
      <c r="P29" s="42">
        <f t="shared" si="5"/>
        <v>2.898550724637681</v>
      </c>
      <c r="Q29" s="41">
        <v>4</v>
      </c>
      <c r="R29" s="40">
        <f t="shared" si="6"/>
        <v>5.797101449275362</v>
      </c>
      <c r="S29" s="39">
        <v>0</v>
      </c>
      <c r="T29" s="40">
        <f t="shared" si="7"/>
        <v>0</v>
      </c>
      <c r="U29" s="57">
        <v>0</v>
      </c>
      <c r="V29" s="40">
        <f t="shared" si="8"/>
        <v>0</v>
      </c>
      <c r="X29" s="51">
        <f t="shared" si="9"/>
        <v>69</v>
      </c>
      <c r="Z29" s="18"/>
    </row>
    <row r="30" spans="2:26" ht="15.75">
      <c r="B30" s="128">
        <v>23</v>
      </c>
      <c r="C30" s="131" t="s">
        <v>23</v>
      </c>
      <c r="D30" s="126">
        <v>52</v>
      </c>
      <c r="E30" s="41">
        <v>17</v>
      </c>
      <c r="F30" s="42">
        <f t="shared" si="0"/>
        <v>32.69230769230769</v>
      </c>
      <c r="G30" s="3">
        <v>6</v>
      </c>
      <c r="H30" s="43">
        <f t="shared" si="1"/>
        <v>17.142857142857142</v>
      </c>
      <c r="I30" s="44">
        <v>16</v>
      </c>
      <c r="J30" s="40">
        <f t="shared" si="2"/>
        <v>45.714285714285715</v>
      </c>
      <c r="K30" s="57">
        <v>6</v>
      </c>
      <c r="L30" s="56">
        <f t="shared" si="3"/>
        <v>17.142857142857142</v>
      </c>
      <c r="M30" s="41">
        <v>3</v>
      </c>
      <c r="N30" s="55">
        <f t="shared" si="4"/>
        <v>8.571428571428571</v>
      </c>
      <c r="O30" s="46">
        <v>0</v>
      </c>
      <c r="P30" s="42">
        <f t="shared" si="5"/>
        <v>0</v>
      </c>
      <c r="Q30" s="41">
        <v>4</v>
      </c>
      <c r="R30" s="40">
        <f t="shared" si="6"/>
        <v>11.428571428571429</v>
      </c>
      <c r="S30" s="39">
        <v>0</v>
      </c>
      <c r="T30" s="40">
        <f t="shared" si="7"/>
        <v>0</v>
      </c>
      <c r="U30" s="57">
        <v>0</v>
      </c>
      <c r="V30" s="40">
        <f t="shared" si="8"/>
        <v>0</v>
      </c>
      <c r="X30" s="51">
        <f t="shared" si="9"/>
        <v>35</v>
      </c>
      <c r="Z30" s="18"/>
    </row>
    <row r="31" spans="2:26" ht="15.75">
      <c r="B31" s="128">
        <v>24</v>
      </c>
      <c r="C31" s="131" t="s">
        <v>24</v>
      </c>
      <c r="D31" s="126">
        <v>153</v>
      </c>
      <c r="E31" s="41">
        <v>71</v>
      </c>
      <c r="F31" s="42">
        <f t="shared" si="0"/>
        <v>46.40522875816993</v>
      </c>
      <c r="G31" s="3">
        <v>14</v>
      </c>
      <c r="H31" s="43">
        <f t="shared" si="1"/>
        <v>17.073170731707318</v>
      </c>
      <c r="I31" s="44">
        <v>37</v>
      </c>
      <c r="J31" s="40">
        <f t="shared" si="2"/>
        <v>45.1219512195122</v>
      </c>
      <c r="K31" s="57">
        <v>11</v>
      </c>
      <c r="L31" s="56">
        <f t="shared" si="3"/>
        <v>13.414634146341465</v>
      </c>
      <c r="M31" s="41">
        <v>4</v>
      </c>
      <c r="N31" s="55">
        <f t="shared" si="4"/>
        <v>4.878048780487805</v>
      </c>
      <c r="O31" s="46">
        <v>4</v>
      </c>
      <c r="P31" s="42">
        <f t="shared" si="5"/>
        <v>4.878048780487805</v>
      </c>
      <c r="Q31" s="41">
        <v>10</v>
      </c>
      <c r="R31" s="40">
        <f t="shared" si="6"/>
        <v>12.195121951219512</v>
      </c>
      <c r="S31" s="39">
        <v>2</v>
      </c>
      <c r="T31" s="40">
        <f t="shared" si="7"/>
        <v>2.4390243902439024</v>
      </c>
      <c r="U31" s="57">
        <v>0</v>
      </c>
      <c r="V31" s="40">
        <f t="shared" si="8"/>
        <v>0</v>
      </c>
      <c r="X31" s="51">
        <f t="shared" si="9"/>
        <v>82</v>
      </c>
      <c r="Z31" s="18"/>
    </row>
    <row r="32" spans="2:26" ht="15.75">
      <c r="B32" s="128">
        <v>25</v>
      </c>
      <c r="C32" s="131" t="s">
        <v>25</v>
      </c>
      <c r="D32" s="126">
        <v>162</v>
      </c>
      <c r="E32" s="41">
        <v>63</v>
      </c>
      <c r="F32" s="42">
        <f t="shared" si="0"/>
        <v>38.88888888888889</v>
      </c>
      <c r="G32" s="3">
        <v>25</v>
      </c>
      <c r="H32" s="43">
        <f t="shared" si="1"/>
        <v>25.252525252525253</v>
      </c>
      <c r="I32" s="44">
        <v>55</v>
      </c>
      <c r="J32" s="40">
        <f t="shared" si="2"/>
        <v>55.55555555555556</v>
      </c>
      <c r="K32" s="57">
        <v>8</v>
      </c>
      <c r="L32" s="56">
        <f t="shared" si="3"/>
        <v>8.080808080808081</v>
      </c>
      <c r="M32" s="41">
        <v>5</v>
      </c>
      <c r="N32" s="55">
        <f t="shared" si="4"/>
        <v>5.05050505050505</v>
      </c>
      <c r="O32" s="46">
        <v>1</v>
      </c>
      <c r="P32" s="42">
        <f t="shared" si="5"/>
        <v>1.0101010101010102</v>
      </c>
      <c r="Q32" s="41">
        <v>5</v>
      </c>
      <c r="R32" s="40">
        <f t="shared" si="6"/>
        <v>5.05050505050505</v>
      </c>
      <c r="S32" s="39">
        <v>0</v>
      </c>
      <c r="T32" s="40">
        <f t="shared" si="7"/>
        <v>0</v>
      </c>
      <c r="U32" s="57">
        <v>0</v>
      </c>
      <c r="V32" s="40">
        <f t="shared" si="8"/>
        <v>0</v>
      </c>
      <c r="X32" s="51">
        <f t="shared" si="9"/>
        <v>99</v>
      </c>
      <c r="Z32" s="18"/>
    </row>
    <row r="33" spans="2:26" ht="15.75">
      <c r="B33" s="128">
        <v>26</v>
      </c>
      <c r="C33" s="132" t="s">
        <v>44</v>
      </c>
      <c r="D33" s="126">
        <v>319</v>
      </c>
      <c r="E33" s="41">
        <v>169</v>
      </c>
      <c r="F33" s="42">
        <f t="shared" si="0"/>
        <v>52.97805642633229</v>
      </c>
      <c r="G33" s="3">
        <v>13</v>
      </c>
      <c r="H33" s="43">
        <f t="shared" si="1"/>
        <v>8.666666666666668</v>
      </c>
      <c r="I33" s="44">
        <v>102</v>
      </c>
      <c r="J33" s="40">
        <f t="shared" si="2"/>
        <v>68</v>
      </c>
      <c r="K33" s="57">
        <v>5</v>
      </c>
      <c r="L33" s="56">
        <f t="shared" si="3"/>
        <v>3.3333333333333335</v>
      </c>
      <c r="M33" s="41">
        <v>9</v>
      </c>
      <c r="N33" s="55">
        <f t="shared" si="4"/>
        <v>6</v>
      </c>
      <c r="O33" s="46">
        <v>6</v>
      </c>
      <c r="P33" s="42">
        <f t="shared" si="5"/>
        <v>4</v>
      </c>
      <c r="Q33" s="41">
        <v>15</v>
      </c>
      <c r="R33" s="40">
        <f t="shared" si="6"/>
        <v>10</v>
      </c>
      <c r="S33" s="39">
        <v>0</v>
      </c>
      <c r="T33" s="40">
        <f t="shared" si="7"/>
        <v>0</v>
      </c>
      <c r="U33" s="57">
        <v>0</v>
      </c>
      <c r="V33" s="40">
        <f t="shared" si="8"/>
        <v>0</v>
      </c>
      <c r="X33" s="51">
        <f t="shared" si="9"/>
        <v>150</v>
      </c>
      <c r="Z33" s="18"/>
    </row>
    <row r="34" spans="2:26" ht="15.75">
      <c r="B34" s="128">
        <v>27</v>
      </c>
      <c r="C34" s="132" t="s">
        <v>48</v>
      </c>
      <c r="D34" s="126">
        <v>1</v>
      </c>
      <c r="E34" s="41">
        <v>0</v>
      </c>
      <c r="F34" s="42">
        <f>E34/D34*100</f>
        <v>0</v>
      </c>
      <c r="G34" s="3">
        <v>0</v>
      </c>
      <c r="H34" s="43">
        <f>G34/X34*100</f>
        <v>0</v>
      </c>
      <c r="I34" s="44">
        <v>0</v>
      </c>
      <c r="J34" s="40">
        <f>I34/X34*100</f>
        <v>0</v>
      </c>
      <c r="K34" s="57">
        <v>0</v>
      </c>
      <c r="L34" s="56">
        <f>K34/X34*100</f>
        <v>0</v>
      </c>
      <c r="M34" s="41">
        <v>0</v>
      </c>
      <c r="N34" s="55">
        <f>M34/X34*100</f>
        <v>0</v>
      </c>
      <c r="O34" s="46">
        <v>0</v>
      </c>
      <c r="P34" s="42">
        <f>O34/X34*100</f>
        <v>0</v>
      </c>
      <c r="Q34" s="41">
        <v>1</v>
      </c>
      <c r="R34" s="40">
        <f>Q34/X34*100</f>
        <v>100</v>
      </c>
      <c r="S34" s="39">
        <v>0</v>
      </c>
      <c r="T34" s="40">
        <f>S34/X34*100</f>
        <v>0</v>
      </c>
      <c r="U34" s="57">
        <v>0</v>
      </c>
      <c r="V34" s="40">
        <f>U34/X34*100</f>
        <v>0</v>
      </c>
      <c r="X34" s="51">
        <f>D34-E34</f>
        <v>1</v>
      </c>
      <c r="Z34" s="18"/>
    </row>
    <row r="35" spans="2:26" ht="15.75">
      <c r="B35" s="128">
        <v>28</v>
      </c>
      <c r="C35" s="132" t="s">
        <v>49</v>
      </c>
      <c r="D35" s="126">
        <v>2</v>
      </c>
      <c r="E35" s="41">
        <v>1</v>
      </c>
      <c r="F35" s="42">
        <f>E35/D35*100</f>
        <v>50</v>
      </c>
      <c r="G35" s="3">
        <v>0</v>
      </c>
      <c r="H35" s="43">
        <f>G35/X35*100</f>
        <v>0</v>
      </c>
      <c r="I35" s="44">
        <v>1</v>
      </c>
      <c r="J35" s="40">
        <f>I35/X35*100</f>
        <v>100</v>
      </c>
      <c r="K35" s="57">
        <v>0</v>
      </c>
      <c r="L35" s="56">
        <f>K35/X35*100</f>
        <v>0</v>
      </c>
      <c r="M35" s="41">
        <v>0</v>
      </c>
      <c r="N35" s="55">
        <f>M35/X35*100</f>
        <v>0</v>
      </c>
      <c r="O35" s="46">
        <v>0</v>
      </c>
      <c r="P35" s="42">
        <f>O35/X35*100</f>
        <v>0</v>
      </c>
      <c r="Q35" s="41">
        <v>0</v>
      </c>
      <c r="R35" s="40">
        <f>Q35/X35*100</f>
        <v>0</v>
      </c>
      <c r="S35" s="39">
        <v>0</v>
      </c>
      <c r="T35" s="40">
        <f>S35/X35*100</f>
        <v>0</v>
      </c>
      <c r="U35" s="57">
        <v>0</v>
      </c>
      <c r="V35" s="40">
        <f>U35/X35*100</f>
        <v>0</v>
      </c>
      <c r="X35" s="51">
        <f>D35-E35</f>
        <v>1</v>
      </c>
      <c r="Z35" s="18"/>
    </row>
    <row r="36" spans="2:26" ht="16.5" thickBot="1">
      <c r="B36" s="128">
        <v>29</v>
      </c>
      <c r="C36" s="133" t="s">
        <v>50</v>
      </c>
      <c r="D36" s="126">
        <v>4</v>
      </c>
      <c r="E36" s="41">
        <v>0</v>
      </c>
      <c r="F36" s="42">
        <f>E36/D36*100</f>
        <v>0</v>
      </c>
      <c r="G36" s="3">
        <v>0</v>
      </c>
      <c r="H36" s="43">
        <f>G36/X36*100</f>
        <v>0</v>
      </c>
      <c r="I36" s="44">
        <v>3</v>
      </c>
      <c r="J36" s="40">
        <f>I36/X36*100</f>
        <v>75</v>
      </c>
      <c r="K36" s="57">
        <v>0</v>
      </c>
      <c r="L36" s="56">
        <f>K36/X36*100</f>
        <v>0</v>
      </c>
      <c r="M36" s="41">
        <v>0</v>
      </c>
      <c r="N36" s="55">
        <f>M36/X36*100</f>
        <v>0</v>
      </c>
      <c r="O36" s="46">
        <v>0</v>
      </c>
      <c r="P36" s="42">
        <f>O36/X36*100</f>
        <v>0</v>
      </c>
      <c r="Q36" s="41">
        <v>1</v>
      </c>
      <c r="R36" s="40">
        <f>Q36/X36*100</f>
        <v>25</v>
      </c>
      <c r="S36" s="39">
        <v>0</v>
      </c>
      <c r="T36" s="40">
        <f>S36/X36*100</f>
        <v>0</v>
      </c>
      <c r="U36" s="57">
        <v>0</v>
      </c>
      <c r="V36" s="40">
        <f>U36/X36*100</f>
        <v>0</v>
      </c>
      <c r="X36" s="51">
        <f>D36-E36</f>
        <v>4</v>
      </c>
      <c r="Z36" s="18"/>
    </row>
    <row r="37" spans="2:26" ht="16.5" thickBot="1">
      <c r="B37" s="174" t="s">
        <v>45</v>
      </c>
      <c r="C37" s="175"/>
      <c r="D37" s="65">
        <f>SUM(D8:D32)</f>
        <v>4561</v>
      </c>
      <c r="E37" s="80">
        <f aca="true" t="shared" si="10" ref="E37:U37">SUM(E8:E32)</f>
        <v>2004</v>
      </c>
      <c r="F37" s="79">
        <f t="shared" si="0"/>
        <v>43.937732953299715</v>
      </c>
      <c r="G37" s="80">
        <f t="shared" si="10"/>
        <v>622</v>
      </c>
      <c r="H37" s="30">
        <f t="shared" si="1"/>
        <v>24.325381306218226</v>
      </c>
      <c r="I37" s="81">
        <f t="shared" si="10"/>
        <v>1145</v>
      </c>
      <c r="J37" s="49">
        <f t="shared" si="2"/>
        <v>44.779037935080176</v>
      </c>
      <c r="K37" s="80">
        <f t="shared" si="10"/>
        <v>367</v>
      </c>
      <c r="L37" s="82">
        <f t="shared" si="3"/>
        <v>14.352757137270238</v>
      </c>
      <c r="M37" s="80">
        <f t="shared" si="10"/>
        <v>174</v>
      </c>
      <c r="N37" s="59">
        <f t="shared" si="4"/>
        <v>6.804849432929213</v>
      </c>
      <c r="O37" s="81">
        <f t="shared" si="10"/>
        <v>52</v>
      </c>
      <c r="P37" s="79">
        <f t="shared" si="5"/>
        <v>2.033633163863903</v>
      </c>
      <c r="Q37" s="80">
        <f t="shared" si="10"/>
        <v>192</v>
      </c>
      <c r="R37" s="49">
        <f t="shared" si="6"/>
        <v>7.508799374266719</v>
      </c>
      <c r="S37" s="80">
        <f t="shared" si="10"/>
        <v>5</v>
      </c>
      <c r="T37" s="49">
        <f t="shared" si="7"/>
        <v>0.19554165037152915</v>
      </c>
      <c r="U37" s="80">
        <f t="shared" si="10"/>
        <v>0</v>
      </c>
      <c r="V37" s="49">
        <f t="shared" si="8"/>
        <v>0</v>
      </c>
      <c r="X37" s="38">
        <f>SUM(X8:X32)</f>
        <v>2557</v>
      </c>
      <c r="Z37" s="18"/>
    </row>
    <row r="38" spans="2:26" ht="16.5" thickBot="1">
      <c r="B38" s="206" t="s">
        <v>46</v>
      </c>
      <c r="C38" s="207"/>
      <c r="D38" s="65">
        <f>SUM(D8:D36)</f>
        <v>4887</v>
      </c>
      <c r="E38" s="80">
        <f aca="true" t="shared" si="11" ref="E38:U38">SUM(E8:E36)</f>
        <v>2174</v>
      </c>
      <c r="F38" s="79">
        <f t="shared" si="0"/>
        <v>44.4853693472478</v>
      </c>
      <c r="G38" s="80">
        <f t="shared" si="11"/>
        <v>635</v>
      </c>
      <c r="H38" s="30">
        <f t="shared" si="1"/>
        <v>23.405823811279028</v>
      </c>
      <c r="I38" s="81">
        <f t="shared" si="11"/>
        <v>1251</v>
      </c>
      <c r="J38" s="49">
        <f t="shared" si="2"/>
        <v>46.11131588647254</v>
      </c>
      <c r="K38" s="80">
        <f t="shared" si="11"/>
        <v>372</v>
      </c>
      <c r="L38" s="82">
        <f t="shared" si="3"/>
        <v>13.711758201253224</v>
      </c>
      <c r="M38" s="80">
        <f t="shared" si="11"/>
        <v>183</v>
      </c>
      <c r="N38" s="59">
        <f t="shared" si="4"/>
        <v>6.7453004054552155</v>
      </c>
      <c r="O38" s="81">
        <f t="shared" si="11"/>
        <v>58</v>
      </c>
      <c r="P38" s="79">
        <f t="shared" si="5"/>
        <v>2.1378547733136752</v>
      </c>
      <c r="Q38" s="80">
        <f t="shared" si="11"/>
        <v>209</v>
      </c>
      <c r="R38" s="49">
        <f t="shared" si="6"/>
        <v>7.703649096940655</v>
      </c>
      <c r="S38" s="80">
        <f t="shared" si="11"/>
        <v>5</v>
      </c>
      <c r="T38" s="49">
        <f t="shared" si="7"/>
        <v>0.18429782528566163</v>
      </c>
      <c r="U38" s="80">
        <f t="shared" si="11"/>
        <v>0</v>
      </c>
      <c r="V38" s="49">
        <f t="shared" si="8"/>
        <v>0</v>
      </c>
      <c r="X38" s="38">
        <f>SUM(X8:X36)</f>
        <v>2713</v>
      </c>
      <c r="Z38" s="18"/>
    </row>
    <row r="39" spans="2:22" ht="12.75">
      <c r="B39" s="180" t="s">
        <v>35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2:22" ht="12.75">
      <c r="B40" s="184" t="s">
        <v>36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6"/>
      <c r="V40" s="16"/>
    </row>
  </sheetData>
  <sheetProtection/>
  <mergeCells count="23">
    <mergeCell ref="B40:T40"/>
    <mergeCell ref="B37:C37"/>
    <mergeCell ref="C3:C7"/>
    <mergeCell ref="U1:V1"/>
    <mergeCell ref="S3:T6"/>
    <mergeCell ref="B2:W2"/>
    <mergeCell ref="B3:B7"/>
    <mergeCell ref="D3:F3"/>
    <mergeCell ref="G3:J3"/>
    <mergeCell ref="K3:L6"/>
    <mergeCell ref="Q1:R1"/>
    <mergeCell ref="B39:V39"/>
    <mergeCell ref="B38:C38"/>
    <mergeCell ref="U3:V6"/>
    <mergeCell ref="M3:P3"/>
    <mergeCell ref="Q3:R6"/>
    <mergeCell ref="X3:X7"/>
    <mergeCell ref="D4:D7"/>
    <mergeCell ref="I4:J6"/>
    <mergeCell ref="M4:N6"/>
    <mergeCell ref="O4:P6"/>
    <mergeCell ref="E4:F6"/>
    <mergeCell ref="G4:H6"/>
  </mergeCells>
  <printOptions/>
  <pageMargins left="0.39" right="0.34" top="0.27" bottom="0.22" header="0.2" footer="0.16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69"/>
      <c r="U1" s="169"/>
      <c r="V1" s="169"/>
    </row>
    <row r="2" spans="2:22" ht="21" customHeight="1" thickBot="1">
      <c r="B2" s="212" t="s">
        <v>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2:24" ht="28.5" customHeight="1" thickBot="1">
      <c r="B3" s="176" t="s">
        <v>0</v>
      </c>
      <c r="C3" s="178" t="s">
        <v>26</v>
      </c>
      <c r="D3" s="217" t="s">
        <v>40</v>
      </c>
      <c r="E3" s="217"/>
      <c r="F3" s="217"/>
      <c r="G3" s="218" t="s">
        <v>28</v>
      </c>
      <c r="H3" s="218"/>
      <c r="I3" s="218"/>
      <c r="J3" s="219"/>
      <c r="K3" s="157" t="s">
        <v>29</v>
      </c>
      <c r="L3" s="163"/>
      <c r="M3" s="189" t="s">
        <v>30</v>
      </c>
      <c r="N3" s="190"/>
      <c r="O3" s="190"/>
      <c r="P3" s="216"/>
      <c r="Q3" s="157" t="s">
        <v>51</v>
      </c>
      <c r="R3" s="163"/>
      <c r="S3" s="157" t="s">
        <v>52</v>
      </c>
      <c r="T3" s="163"/>
      <c r="U3" s="166" t="s">
        <v>31</v>
      </c>
      <c r="V3" s="163"/>
      <c r="X3" s="154" t="s">
        <v>43</v>
      </c>
    </row>
    <row r="4" spans="2:24" ht="12.75">
      <c r="B4" s="185"/>
      <c r="C4" s="187"/>
      <c r="D4" s="213" t="s">
        <v>39</v>
      </c>
      <c r="E4" s="157" t="s">
        <v>42</v>
      </c>
      <c r="F4" s="163"/>
      <c r="G4" s="157" t="s">
        <v>32</v>
      </c>
      <c r="H4" s="158"/>
      <c r="I4" s="158" t="s">
        <v>33</v>
      </c>
      <c r="J4" s="163"/>
      <c r="K4" s="159"/>
      <c r="L4" s="164"/>
      <c r="M4" s="157" t="s">
        <v>37</v>
      </c>
      <c r="N4" s="158"/>
      <c r="O4" s="158" t="s">
        <v>38</v>
      </c>
      <c r="P4" s="163"/>
      <c r="Q4" s="159"/>
      <c r="R4" s="164"/>
      <c r="S4" s="159"/>
      <c r="T4" s="164"/>
      <c r="U4" s="167"/>
      <c r="V4" s="164"/>
      <c r="X4" s="155"/>
    </row>
    <row r="5" spans="2:24" ht="12.75">
      <c r="B5" s="185"/>
      <c r="C5" s="187"/>
      <c r="D5" s="214"/>
      <c r="E5" s="159"/>
      <c r="F5" s="164"/>
      <c r="G5" s="159"/>
      <c r="H5" s="160"/>
      <c r="I5" s="160"/>
      <c r="J5" s="164"/>
      <c r="K5" s="159"/>
      <c r="L5" s="164"/>
      <c r="M5" s="159"/>
      <c r="N5" s="160"/>
      <c r="O5" s="160"/>
      <c r="P5" s="164"/>
      <c r="Q5" s="159"/>
      <c r="R5" s="164"/>
      <c r="S5" s="159"/>
      <c r="T5" s="164"/>
      <c r="U5" s="167"/>
      <c r="V5" s="164"/>
      <c r="X5" s="155"/>
    </row>
    <row r="6" spans="2:24" ht="12.75">
      <c r="B6" s="185"/>
      <c r="C6" s="187"/>
      <c r="D6" s="214"/>
      <c r="E6" s="159"/>
      <c r="F6" s="164"/>
      <c r="G6" s="159"/>
      <c r="H6" s="160"/>
      <c r="I6" s="160"/>
      <c r="J6" s="164"/>
      <c r="K6" s="159"/>
      <c r="L6" s="164"/>
      <c r="M6" s="159"/>
      <c r="N6" s="160"/>
      <c r="O6" s="160"/>
      <c r="P6" s="164"/>
      <c r="Q6" s="159"/>
      <c r="R6" s="164"/>
      <c r="S6" s="159"/>
      <c r="T6" s="164"/>
      <c r="U6" s="167"/>
      <c r="V6" s="164"/>
      <c r="X6" s="155"/>
    </row>
    <row r="7" spans="2:25" ht="13.5" thickBot="1">
      <c r="B7" s="186"/>
      <c r="C7" s="188"/>
      <c r="D7" s="215"/>
      <c r="E7" s="24" t="s">
        <v>34</v>
      </c>
      <c r="F7" s="23" t="s">
        <v>27</v>
      </c>
      <c r="G7" s="24" t="s">
        <v>34</v>
      </c>
      <c r="H7" s="22" t="s">
        <v>27</v>
      </c>
      <c r="I7" s="22" t="s">
        <v>34</v>
      </c>
      <c r="J7" s="23" t="s">
        <v>27</v>
      </c>
      <c r="K7" s="24" t="s">
        <v>34</v>
      </c>
      <c r="L7" s="23" t="s">
        <v>27</v>
      </c>
      <c r="M7" s="24" t="s">
        <v>34</v>
      </c>
      <c r="N7" s="22" t="s">
        <v>27</v>
      </c>
      <c r="O7" s="22" t="s">
        <v>34</v>
      </c>
      <c r="P7" s="23" t="s">
        <v>27</v>
      </c>
      <c r="Q7" s="24" t="s">
        <v>34</v>
      </c>
      <c r="R7" s="23" t="s">
        <v>27</v>
      </c>
      <c r="S7" s="24" t="s">
        <v>34</v>
      </c>
      <c r="T7" s="23" t="s">
        <v>27</v>
      </c>
      <c r="U7" s="21" t="s">
        <v>34</v>
      </c>
      <c r="V7" s="23" t="s">
        <v>27</v>
      </c>
      <c r="X7" s="156"/>
      <c r="Y7" s="18"/>
    </row>
    <row r="8" spans="2:25" ht="15.75">
      <c r="B8" s="2">
        <v>1</v>
      </c>
      <c r="C8" s="19" t="s">
        <v>1</v>
      </c>
      <c r="D8" s="64">
        <v>719</v>
      </c>
      <c r="E8" s="28">
        <v>143</v>
      </c>
      <c r="F8" s="29">
        <f aca="true" t="shared" si="0" ref="F8:F38">E8/D8*100</f>
        <v>19.88873435326843</v>
      </c>
      <c r="G8" s="84">
        <v>52</v>
      </c>
      <c r="H8" s="4">
        <f aca="true" t="shared" si="1" ref="H8:H38">G8/X8*100</f>
        <v>9.027777777777777</v>
      </c>
      <c r="I8" s="5">
        <v>405</v>
      </c>
      <c r="J8" s="9">
        <f aca="true" t="shared" si="2" ref="J8:J38">I8/X8*100</f>
        <v>70.3125</v>
      </c>
      <c r="K8" s="33">
        <v>59</v>
      </c>
      <c r="L8" s="29">
        <f aca="true" t="shared" si="3" ref="L8:L38">K8/X8*100</f>
        <v>10.243055555555555</v>
      </c>
      <c r="M8" s="28">
        <v>30</v>
      </c>
      <c r="N8" s="7">
        <f aca="true" t="shared" si="4" ref="N8:N38">M8/X8*100</f>
        <v>5.208333333333334</v>
      </c>
      <c r="O8" s="7">
        <v>0</v>
      </c>
      <c r="P8" s="29">
        <f aca="true" t="shared" si="5" ref="P8:P38">O8/X8*100</f>
        <v>0</v>
      </c>
      <c r="Q8" s="28">
        <v>30</v>
      </c>
      <c r="R8" s="9">
        <f aca="true" t="shared" si="6" ref="R8:R38">Q8/X8*100</f>
        <v>5.208333333333334</v>
      </c>
      <c r="S8" s="33">
        <v>0</v>
      </c>
      <c r="T8" s="9">
        <f aca="true" t="shared" si="7" ref="T8:T38">S8/X8*100</f>
        <v>0</v>
      </c>
      <c r="U8" s="17">
        <v>0</v>
      </c>
      <c r="V8" s="9">
        <f aca="true" t="shared" si="8" ref="V8:V38">U8/X8*100</f>
        <v>0</v>
      </c>
      <c r="X8" s="51">
        <f>D8-E8</f>
        <v>576</v>
      </c>
      <c r="Y8" s="18"/>
    </row>
    <row r="9" spans="2:25" ht="15.75">
      <c r="B9" s="3">
        <v>2</v>
      </c>
      <c r="C9" s="19" t="s">
        <v>2</v>
      </c>
      <c r="D9" s="64">
        <v>595</v>
      </c>
      <c r="E9" s="28">
        <v>161</v>
      </c>
      <c r="F9" s="29">
        <f t="shared" si="0"/>
        <v>27.058823529411764</v>
      </c>
      <c r="G9" s="84">
        <v>127</v>
      </c>
      <c r="H9" s="4">
        <f t="shared" si="1"/>
        <v>29.262672811059907</v>
      </c>
      <c r="I9" s="5">
        <v>210</v>
      </c>
      <c r="J9" s="9">
        <f t="shared" si="2"/>
        <v>48.38709677419355</v>
      </c>
      <c r="K9" s="33">
        <v>46</v>
      </c>
      <c r="L9" s="29">
        <f t="shared" si="3"/>
        <v>10.599078341013826</v>
      </c>
      <c r="M9" s="28">
        <v>36</v>
      </c>
      <c r="N9" s="6">
        <f t="shared" si="4"/>
        <v>8.294930875576037</v>
      </c>
      <c r="O9" s="7">
        <v>1</v>
      </c>
      <c r="P9" s="29">
        <f t="shared" si="5"/>
        <v>0.2304147465437788</v>
      </c>
      <c r="Q9" s="28">
        <v>13</v>
      </c>
      <c r="R9" s="9">
        <f t="shared" si="6"/>
        <v>2.995391705069124</v>
      </c>
      <c r="S9" s="33">
        <v>1</v>
      </c>
      <c r="T9" s="9">
        <f t="shared" si="7"/>
        <v>0.2304147465437788</v>
      </c>
      <c r="U9" s="17">
        <v>0</v>
      </c>
      <c r="V9" s="9">
        <f t="shared" si="8"/>
        <v>0</v>
      </c>
      <c r="X9" s="51">
        <f aca="true" t="shared" si="9" ref="X9:X36">D9-E9</f>
        <v>434</v>
      </c>
      <c r="Y9" s="18"/>
    </row>
    <row r="10" spans="2:25" ht="15.75">
      <c r="B10" s="3">
        <v>3</v>
      </c>
      <c r="C10" s="19" t="s">
        <v>3</v>
      </c>
      <c r="D10" s="64">
        <v>2158</v>
      </c>
      <c r="E10" s="28">
        <v>604</v>
      </c>
      <c r="F10" s="29">
        <f t="shared" si="0"/>
        <v>27.98887859128823</v>
      </c>
      <c r="G10" s="84">
        <v>248</v>
      </c>
      <c r="H10" s="4">
        <f t="shared" si="1"/>
        <v>15.958815958815958</v>
      </c>
      <c r="I10" s="5">
        <v>938</v>
      </c>
      <c r="J10" s="9">
        <f t="shared" si="2"/>
        <v>60.36036036036037</v>
      </c>
      <c r="K10" s="33">
        <v>147</v>
      </c>
      <c r="L10" s="29">
        <f t="shared" si="3"/>
        <v>9.45945945945946</v>
      </c>
      <c r="M10" s="28">
        <v>120</v>
      </c>
      <c r="N10" s="6">
        <f t="shared" si="4"/>
        <v>7.722007722007722</v>
      </c>
      <c r="O10" s="7">
        <v>25</v>
      </c>
      <c r="P10" s="29">
        <f t="shared" si="5"/>
        <v>1.6087516087516087</v>
      </c>
      <c r="Q10" s="28">
        <v>76</v>
      </c>
      <c r="R10" s="9">
        <f t="shared" si="6"/>
        <v>4.89060489060489</v>
      </c>
      <c r="S10" s="33">
        <v>0</v>
      </c>
      <c r="T10" s="9">
        <f t="shared" si="7"/>
        <v>0</v>
      </c>
      <c r="U10" s="17">
        <v>0</v>
      </c>
      <c r="V10" s="9">
        <f t="shared" si="8"/>
        <v>0</v>
      </c>
      <c r="X10" s="51">
        <f t="shared" si="9"/>
        <v>1554</v>
      </c>
      <c r="Y10" s="18"/>
    </row>
    <row r="11" spans="2:25" ht="15.75">
      <c r="B11" s="3">
        <v>4</v>
      </c>
      <c r="C11" s="19" t="s">
        <v>4</v>
      </c>
      <c r="D11" s="64">
        <v>1258</v>
      </c>
      <c r="E11" s="28">
        <v>325</v>
      </c>
      <c r="F11" s="29">
        <f t="shared" si="0"/>
        <v>25.834658187599363</v>
      </c>
      <c r="G11" s="84">
        <v>278</v>
      </c>
      <c r="H11" s="4">
        <f t="shared" si="1"/>
        <v>29.79635584137192</v>
      </c>
      <c r="I11" s="5">
        <v>430</v>
      </c>
      <c r="J11" s="9">
        <f t="shared" si="2"/>
        <v>46.08788853161844</v>
      </c>
      <c r="K11" s="33">
        <v>113</v>
      </c>
      <c r="L11" s="29">
        <f t="shared" si="3"/>
        <v>12.111468381564846</v>
      </c>
      <c r="M11" s="28">
        <v>45</v>
      </c>
      <c r="N11" s="6">
        <f t="shared" si="4"/>
        <v>4.823151125401929</v>
      </c>
      <c r="O11" s="7">
        <v>20</v>
      </c>
      <c r="P11" s="29">
        <f t="shared" si="5"/>
        <v>2.1436227224008575</v>
      </c>
      <c r="Q11" s="28">
        <v>47</v>
      </c>
      <c r="R11" s="9">
        <f t="shared" si="6"/>
        <v>5.037513397642015</v>
      </c>
      <c r="S11" s="33">
        <v>0</v>
      </c>
      <c r="T11" s="9">
        <f t="shared" si="7"/>
        <v>0</v>
      </c>
      <c r="U11" s="17">
        <v>0</v>
      </c>
      <c r="V11" s="9">
        <f t="shared" si="8"/>
        <v>0</v>
      </c>
      <c r="X11" s="51">
        <f t="shared" si="9"/>
        <v>933</v>
      </c>
      <c r="Y11" s="18"/>
    </row>
    <row r="12" spans="2:25" ht="15.75">
      <c r="B12" s="3">
        <v>5</v>
      </c>
      <c r="C12" s="19" t="s">
        <v>5</v>
      </c>
      <c r="D12" s="64">
        <v>857</v>
      </c>
      <c r="E12" s="28">
        <v>211</v>
      </c>
      <c r="F12" s="29">
        <f t="shared" si="0"/>
        <v>24.620770128354728</v>
      </c>
      <c r="G12" s="84">
        <v>264</v>
      </c>
      <c r="H12" s="4">
        <f t="shared" si="1"/>
        <v>40.86687306501548</v>
      </c>
      <c r="I12" s="5">
        <v>247</v>
      </c>
      <c r="J12" s="9">
        <f t="shared" si="2"/>
        <v>38.23529411764706</v>
      </c>
      <c r="K12" s="33">
        <v>65</v>
      </c>
      <c r="L12" s="29">
        <f t="shared" si="3"/>
        <v>10.061919504643962</v>
      </c>
      <c r="M12" s="28">
        <v>41</v>
      </c>
      <c r="N12" s="6">
        <f t="shared" si="4"/>
        <v>6.3467492260061915</v>
      </c>
      <c r="O12" s="7">
        <v>2</v>
      </c>
      <c r="P12" s="29">
        <f t="shared" si="5"/>
        <v>0.30959752321981426</v>
      </c>
      <c r="Q12" s="28">
        <v>27</v>
      </c>
      <c r="R12" s="9">
        <f t="shared" si="6"/>
        <v>4.179566563467492</v>
      </c>
      <c r="S12" s="33">
        <v>0</v>
      </c>
      <c r="T12" s="9">
        <f t="shared" si="7"/>
        <v>0</v>
      </c>
      <c r="U12" s="17">
        <v>0</v>
      </c>
      <c r="V12" s="9">
        <f t="shared" si="8"/>
        <v>0</v>
      </c>
      <c r="X12" s="51">
        <f t="shared" si="9"/>
        <v>646</v>
      </c>
      <c r="Y12" s="18"/>
    </row>
    <row r="13" spans="2:25" ht="15.75">
      <c r="B13" s="3">
        <v>6</v>
      </c>
      <c r="C13" s="19" t="s">
        <v>6</v>
      </c>
      <c r="D13" s="64">
        <v>809</v>
      </c>
      <c r="E13" s="28">
        <v>151</v>
      </c>
      <c r="F13" s="29">
        <f t="shared" si="0"/>
        <v>18.665018541409147</v>
      </c>
      <c r="G13" s="84">
        <v>304</v>
      </c>
      <c r="H13" s="4">
        <f t="shared" si="1"/>
        <v>46.20060790273556</v>
      </c>
      <c r="I13" s="5">
        <v>225</v>
      </c>
      <c r="J13" s="9">
        <f t="shared" si="2"/>
        <v>34.19452887537994</v>
      </c>
      <c r="K13" s="33">
        <v>24</v>
      </c>
      <c r="L13" s="29">
        <f t="shared" si="3"/>
        <v>3.64741641337386</v>
      </c>
      <c r="M13" s="28">
        <v>50</v>
      </c>
      <c r="N13" s="6">
        <f t="shared" si="4"/>
        <v>7.598784194528875</v>
      </c>
      <c r="O13" s="7">
        <v>1</v>
      </c>
      <c r="P13" s="29">
        <f t="shared" si="5"/>
        <v>0.1519756838905775</v>
      </c>
      <c r="Q13" s="28">
        <v>54</v>
      </c>
      <c r="R13" s="9">
        <f t="shared" si="6"/>
        <v>8.206686930091186</v>
      </c>
      <c r="S13" s="33">
        <v>0</v>
      </c>
      <c r="T13" s="9">
        <f t="shared" si="7"/>
        <v>0</v>
      </c>
      <c r="U13" s="17">
        <v>0</v>
      </c>
      <c r="V13" s="9">
        <f t="shared" si="8"/>
        <v>0</v>
      </c>
      <c r="X13" s="51">
        <f t="shared" si="9"/>
        <v>658</v>
      </c>
      <c r="Y13" s="18"/>
    </row>
    <row r="14" spans="2:25" ht="15.75">
      <c r="B14" s="3">
        <v>7</v>
      </c>
      <c r="C14" s="19" t="s">
        <v>7</v>
      </c>
      <c r="D14" s="64">
        <v>1142</v>
      </c>
      <c r="E14" s="28">
        <v>366</v>
      </c>
      <c r="F14" s="29">
        <f t="shared" si="0"/>
        <v>32.04903677758319</v>
      </c>
      <c r="G14" s="84">
        <v>148</v>
      </c>
      <c r="H14" s="4">
        <f t="shared" si="1"/>
        <v>19.072164948453608</v>
      </c>
      <c r="I14" s="5">
        <v>422</v>
      </c>
      <c r="J14" s="9">
        <f t="shared" si="2"/>
        <v>54.38144329896907</v>
      </c>
      <c r="K14" s="33">
        <v>67</v>
      </c>
      <c r="L14" s="29">
        <f t="shared" si="3"/>
        <v>8.6340206185567</v>
      </c>
      <c r="M14" s="28">
        <v>75</v>
      </c>
      <c r="N14" s="6">
        <f t="shared" si="4"/>
        <v>9.664948453608249</v>
      </c>
      <c r="O14" s="7">
        <v>5</v>
      </c>
      <c r="P14" s="29">
        <f t="shared" si="5"/>
        <v>0.6443298969072164</v>
      </c>
      <c r="Q14" s="28">
        <v>52</v>
      </c>
      <c r="R14" s="9">
        <f t="shared" si="6"/>
        <v>6.701030927835052</v>
      </c>
      <c r="S14" s="33">
        <v>7</v>
      </c>
      <c r="T14" s="9">
        <f t="shared" si="7"/>
        <v>0.902061855670103</v>
      </c>
      <c r="U14" s="17">
        <v>0</v>
      </c>
      <c r="V14" s="9">
        <f t="shared" si="8"/>
        <v>0</v>
      </c>
      <c r="X14" s="51">
        <f t="shared" si="9"/>
        <v>776</v>
      </c>
      <c r="Y14" s="18"/>
    </row>
    <row r="15" spans="2:25" ht="15.75">
      <c r="B15" s="3">
        <v>8</v>
      </c>
      <c r="C15" s="19" t="s">
        <v>8</v>
      </c>
      <c r="D15" s="64">
        <v>690</v>
      </c>
      <c r="E15" s="28">
        <v>94</v>
      </c>
      <c r="F15" s="29">
        <f t="shared" si="0"/>
        <v>13.623188405797102</v>
      </c>
      <c r="G15" s="84">
        <v>256</v>
      </c>
      <c r="H15" s="4">
        <f t="shared" si="1"/>
        <v>42.95302013422819</v>
      </c>
      <c r="I15" s="5">
        <v>200</v>
      </c>
      <c r="J15" s="9">
        <f t="shared" si="2"/>
        <v>33.557046979865774</v>
      </c>
      <c r="K15" s="33">
        <v>45</v>
      </c>
      <c r="L15" s="29">
        <f t="shared" si="3"/>
        <v>7.550335570469799</v>
      </c>
      <c r="M15" s="28">
        <v>31</v>
      </c>
      <c r="N15" s="6">
        <f t="shared" si="4"/>
        <v>5.201342281879195</v>
      </c>
      <c r="O15" s="7">
        <v>31</v>
      </c>
      <c r="P15" s="29">
        <f t="shared" si="5"/>
        <v>5.201342281879195</v>
      </c>
      <c r="Q15" s="28">
        <v>31</v>
      </c>
      <c r="R15" s="9">
        <f t="shared" si="6"/>
        <v>5.201342281879195</v>
      </c>
      <c r="S15" s="33">
        <v>2</v>
      </c>
      <c r="T15" s="9">
        <f t="shared" si="7"/>
        <v>0.33557046979865773</v>
      </c>
      <c r="U15" s="17">
        <v>0</v>
      </c>
      <c r="V15" s="9">
        <f t="shared" si="8"/>
        <v>0</v>
      </c>
      <c r="X15" s="51">
        <f t="shared" si="9"/>
        <v>596</v>
      </c>
      <c r="Y15" s="18"/>
    </row>
    <row r="16" spans="2:25" ht="15.75">
      <c r="B16" s="3">
        <v>9</v>
      </c>
      <c r="C16" s="19" t="s">
        <v>9</v>
      </c>
      <c r="D16" s="64">
        <v>1141</v>
      </c>
      <c r="E16" s="28">
        <v>324</v>
      </c>
      <c r="F16" s="29">
        <f t="shared" si="0"/>
        <v>28.396143733567047</v>
      </c>
      <c r="G16" s="84">
        <v>153</v>
      </c>
      <c r="H16" s="4">
        <f t="shared" si="1"/>
        <v>18.727050183598532</v>
      </c>
      <c r="I16" s="5">
        <v>483</v>
      </c>
      <c r="J16" s="9">
        <f t="shared" si="2"/>
        <v>59.118727050183594</v>
      </c>
      <c r="K16" s="33">
        <v>92</v>
      </c>
      <c r="L16" s="29">
        <f t="shared" si="3"/>
        <v>11.260709914320685</v>
      </c>
      <c r="M16" s="28">
        <v>26</v>
      </c>
      <c r="N16" s="6">
        <f t="shared" si="4"/>
        <v>3.182374541003672</v>
      </c>
      <c r="O16" s="7">
        <v>20</v>
      </c>
      <c r="P16" s="29">
        <f t="shared" si="5"/>
        <v>2.4479804161566707</v>
      </c>
      <c r="Q16" s="28">
        <v>40</v>
      </c>
      <c r="R16" s="9">
        <f t="shared" si="6"/>
        <v>4.8959608323133414</v>
      </c>
      <c r="S16" s="33">
        <v>3</v>
      </c>
      <c r="T16" s="9">
        <f t="shared" si="7"/>
        <v>0.36719706242350064</v>
      </c>
      <c r="U16" s="17">
        <v>0</v>
      </c>
      <c r="V16" s="9">
        <f t="shared" si="8"/>
        <v>0</v>
      </c>
      <c r="X16" s="51">
        <f t="shared" si="9"/>
        <v>817</v>
      </c>
      <c r="Y16" s="18"/>
    </row>
    <row r="17" spans="2:25" ht="15.75">
      <c r="B17" s="3">
        <v>10</v>
      </c>
      <c r="C17" s="19" t="s">
        <v>10</v>
      </c>
      <c r="D17" s="64">
        <v>643</v>
      </c>
      <c r="E17" s="28">
        <v>168</v>
      </c>
      <c r="F17" s="29">
        <f t="shared" si="0"/>
        <v>26.127527216174183</v>
      </c>
      <c r="G17" s="84">
        <v>42</v>
      </c>
      <c r="H17" s="4">
        <f t="shared" si="1"/>
        <v>8.842105263157894</v>
      </c>
      <c r="I17" s="5">
        <v>273</v>
      </c>
      <c r="J17" s="9">
        <f t="shared" si="2"/>
        <v>57.47368421052632</v>
      </c>
      <c r="K17" s="33">
        <v>67</v>
      </c>
      <c r="L17" s="29">
        <f t="shared" si="3"/>
        <v>14.105263157894738</v>
      </c>
      <c r="M17" s="28">
        <v>66</v>
      </c>
      <c r="N17" s="6">
        <f t="shared" si="4"/>
        <v>13.894736842105262</v>
      </c>
      <c r="O17" s="7">
        <v>0</v>
      </c>
      <c r="P17" s="29">
        <f t="shared" si="5"/>
        <v>0</v>
      </c>
      <c r="Q17" s="28">
        <v>27</v>
      </c>
      <c r="R17" s="9">
        <f t="shared" si="6"/>
        <v>5.684210526315789</v>
      </c>
      <c r="S17" s="33">
        <v>0</v>
      </c>
      <c r="T17" s="9">
        <f t="shared" si="7"/>
        <v>0</v>
      </c>
      <c r="U17" s="17">
        <v>0</v>
      </c>
      <c r="V17" s="9">
        <f t="shared" si="8"/>
        <v>0</v>
      </c>
      <c r="X17" s="51">
        <f t="shared" si="9"/>
        <v>475</v>
      </c>
      <c r="Y17" s="18"/>
    </row>
    <row r="18" spans="2:25" ht="15.75">
      <c r="B18" s="3">
        <v>11</v>
      </c>
      <c r="C18" s="19" t="s">
        <v>11</v>
      </c>
      <c r="D18" s="64">
        <v>469</v>
      </c>
      <c r="E18" s="28">
        <v>153</v>
      </c>
      <c r="F18" s="29">
        <f t="shared" si="0"/>
        <v>32.6226012793177</v>
      </c>
      <c r="G18" s="84">
        <v>1</v>
      </c>
      <c r="H18" s="4">
        <f t="shared" si="1"/>
        <v>0.31645569620253167</v>
      </c>
      <c r="I18" s="5">
        <v>219</v>
      </c>
      <c r="J18" s="9">
        <f t="shared" si="2"/>
        <v>69.30379746835443</v>
      </c>
      <c r="K18" s="33">
        <v>30</v>
      </c>
      <c r="L18" s="29">
        <f t="shared" si="3"/>
        <v>9.49367088607595</v>
      </c>
      <c r="M18" s="28">
        <v>22</v>
      </c>
      <c r="N18" s="6">
        <f t="shared" si="4"/>
        <v>6.962025316455696</v>
      </c>
      <c r="O18" s="7">
        <v>19</v>
      </c>
      <c r="P18" s="29">
        <f t="shared" si="5"/>
        <v>6.012658227848101</v>
      </c>
      <c r="Q18" s="28">
        <v>23</v>
      </c>
      <c r="R18" s="9">
        <f t="shared" si="6"/>
        <v>7.2784810126582276</v>
      </c>
      <c r="S18" s="33">
        <v>2</v>
      </c>
      <c r="T18" s="9">
        <f t="shared" si="7"/>
        <v>0.6329113924050633</v>
      </c>
      <c r="U18" s="17">
        <v>0</v>
      </c>
      <c r="V18" s="9">
        <f t="shared" si="8"/>
        <v>0</v>
      </c>
      <c r="X18" s="51">
        <f t="shared" si="9"/>
        <v>316</v>
      </c>
      <c r="Y18" s="18"/>
    </row>
    <row r="19" spans="2:25" ht="15.75">
      <c r="B19" s="3">
        <v>12</v>
      </c>
      <c r="C19" s="19" t="s">
        <v>12</v>
      </c>
      <c r="D19" s="64">
        <v>1480</v>
      </c>
      <c r="E19" s="28">
        <v>274</v>
      </c>
      <c r="F19" s="29">
        <f t="shared" si="0"/>
        <v>18.513513513513512</v>
      </c>
      <c r="G19" s="84">
        <v>372</v>
      </c>
      <c r="H19" s="4">
        <f t="shared" si="1"/>
        <v>30.845771144278604</v>
      </c>
      <c r="I19" s="5">
        <v>606</v>
      </c>
      <c r="J19" s="9">
        <f t="shared" si="2"/>
        <v>50.24875621890548</v>
      </c>
      <c r="K19" s="33">
        <v>111</v>
      </c>
      <c r="L19" s="29">
        <f t="shared" si="3"/>
        <v>9.203980099502488</v>
      </c>
      <c r="M19" s="28">
        <v>69</v>
      </c>
      <c r="N19" s="6">
        <f t="shared" si="4"/>
        <v>5.721393034825871</v>
      </c>
      <c r="O19" s="7">
        <v>9</v>
      </c>
      <c r="P19" s="29">
        <f t="shared" si="5"/>
        <v>0.7462686567164178</v>
      </c>
      <c r="Q19" s="28">
        <v>39</v>
      </c>
      <c r="R19" s="9">
        <f t="shared" si="6"/>
        <v>3.233830845771144</v>
      </c>
      <c r="S19" s="33">
        <v>0</v>
      </c>
      <c r="T19" s="9">
        <f t="shared" si="7"/>
        <v>0</v>
      </c>
      <c r="U19" s="17">
        <v>0</v>
      </c>
      <c r="V19" s="9">
        <f t="shared" si="8"/>
        <v>0</v>
      </c>
      <c r="X19" s="51">
        <f t="shared" si="9"/>
        <v>1206</v>
      </c>
      <c r="Y19" s="18"/>
    </row>
    <row r="20" spans="2:25" ht="15.75">
      <c r="B20" s="3">
        <v>13</v>
      </c>
      <c r="C20" s="19" t="s">
        <v>13</v>
      </c>
      <c r="D20" s="64">
        <v>744</v>
      </c>
      <c r="E20" s="28">
        <v>236</v>
      </c>
      <c r="F20" s="29">
        <f t="shared" si="0"/>
        <v>31.72043010752688</v>
      </c>
      <c r="G20" s="84">
        <v>68</v>
      </c>
      <c r="H20" s="4">
        <f t="shared" si="1"/>
        <v>13.385826771653544</v>
      </c>
      <c r="I20" s="5">
        <v>353</v>
      </c>
      <c r="J20" s="9">
        <f t="shared" si="2"/>
        <v>69.48818897637796</v>
      </c>
      <c r="K20" s="33">
        <v>42</v>
      </c>
      <c r="L20" s="29">
        <f t="shared" si="3"/>
        <v>8.267716535433072</v>
      </c>
      <c r="M20" s="28">
        <v>6</v>
      </c>
      <c r="N20" s="6">
        <f t="shared" si="4"/>
        <v>1.1811023622047243</v>
      </c>
      <c r="O20" s="7">
        <v>15</v>
      </c>
      <c r="P20" s="29">
        <f t="shared" si="5"/>
        <v>2.952755905511811</v>
      </c>
      <c r="Q20" s="28">
        <v>23</v>
      </c>
      <c r="R20" s="9">
        <f t="shared" si="6"/>
        <v>4.52755905511811</v>
      </c>
      <c r="S20" s="33">
        <v>1</v>
      </c>
      <c r="T20" s="9">
        <f t="shared" si="7"/>
        <v>0.19685039370078738</v>
      </c>
      <c r="U20" s="17">
        <v>0</v>
      </c>
      <c r="V20" s="9">
        <f t="shared" si="8"/>
        <v>0</v>
      </c>
      <c r="X20" s="51">
        <f t="shared" si="9"/>
        <v>508</v>
      </c>
      <c r="Y20" s="18"/>
    </row>
    <row r="21" spans="2:25" ht="15.75">
      <c r="B21" s="3">
        <v>14</v>
      </c>
      <c r="C21" s="19" t="s">
        <v>14</v>
      </c>
      <c r="D21" s="64">
        <v>2877</v>
      </c>
      <c r="E21" s="28">
        <v>688</v>
      </c>
      <c r="F21" s="29">
        <f t="shared" si="0"/>
        <v>23.91379909628085</v>
      </c>
      <c r="G21" s="84">
        <v>701</v>
      </c>
      <c r="H21" s="4">
        <f t="shared" si="1"/>
        <v>32.023755139333026</v>
      </c>
      <c r="I21" s="5">
        <v>877</v>
      </c>
      <c r="J21" s="9">
        <f t="shared" si="2"/>
        <v>40.06395614435815</v>
      </c>
      <c r="K21" s="33">
        <v>293</v>
      </c>
      <c r="L21" s="29">
        <f t="shared" si="3"/>
        <v>13.385107354956602</v>
      </c>
      <c r="M21" s="28">
        <v>78</v>
      </c>
      <c r="N21" s="6">
        <f t="shared" si="4"/>
        <v>3.563270899954317</v>
      </c>
      <c r="O21" s="7">
        <v>35</v>
      </c>
      <c r="P21" s="29">
        <f t="shared" si="5"/>
        <v>1.5989036089538604</v>
      </c>
      <c r="Q21" s="28">
        <v>201</v>
      </c>
      <c r="R21" s="9">
        <f t="shared" si="6"/>
        <v>9.18227501142074</v>
      </c>
      <c r="S21" s="33">
        <v>4</v>
      </c>
      <c r="T21" s="9">
        <f t="shared" si="7"/>
        <v>0.1827318410232983</v>
      </c>
      <c r="U21" s="17">
        <v>0</v>
      </c>
      <c r="V21" s="9">
        <f t="shared" si="8"/>
        <v>0</v>
      </c>
      <c r="X21" s="51">
        <f t="shared" si="9"/>
        <v>2189</v>
      </c>
      <c r="Y21" s="18"/>
    </row>
    <row r="22" spans="2:25" ht="15.75">
      <c r="B22" s="3">
        <v>15</v>
      </c>
      <c r="C22" s="19" t="s">
        <v>15</v>
      </c>
      <c r="D22" s="64">
        <v>797</v>
      </c>
      <c r="E22" s="28">
        <v>173</v>
      </c>
      <c r="F22" s="29">
        <f t="shared" si="0"/>
        <v>21.706398996235883</v>
      </c>
      <c r="G22" s="84">
        <v>212</v>
      </c>
      <c r="H22" s="4">
        <f t="shared" si="1"/>
        <v>33.97435897435898</v>
      </c>
      <c r="I22" s="5">
        <v>255</v>
      </c>
      <c r="J22" s="9">
        <f t="shared" si="2"/>
        <v>40.86538461538461</v>
      </c>
      <c r="K22" s="33">
        <v>73</v>
      </c>
      <c r="L22" s="29">
        <f t="shared" si="3"/>
        <v>11.698717948717949</v>
      </c>
      <c r="M22" s="28">
        <v>57</v>
      </c>
      <c r="N22" s="6">
        <f t="shared" si="4"/>
        <v>9.134615384615383</v>
      </c>
      <c r="O22" s="7">
        <v>3</v>
      </c>
      <c r="P22" s="29">
        <f t="shared" si="5"/>
        <v>0.4807692307692308</v>
      </c>
      <c r="Q22" s="28">
        <v>20</v>
      </c>
      <c r="R22" s="9">
        <f t="shared" si="6"/>
        <v>3.205128205128205</v>
      </c>
      <c r="S22" s="33">
        <v>4</v>
      </c>
      <c r="T22" s="9">
        <f t="shared" si="7"/>
        <v>0.641025641025641</v>
      </c>
      <c r="U22" s="17">
        <v>0</v>
      </c>
      <c r="V22" s="9">
        <f t="shared" si="8"/>
        <v>0</v>
      </c>
      <c r="X22" s="51">
        <f t="shared" si="9"/>
        <v>624</v>
      </c>
      <c r="Y22" s="18"/>
    </row>
    <row r="23" spans="2:25" ht="15.75">
      <c r="B23" s="3">
        <v>16</v>
      </c>
      <c r="C23" s="19" t="s">
        <v>16</v>
      </c>
      <c r="D23" s="64">
        <v>569</v>
      </c>
      <c r="E23" s="28">
        <v>95</v>
      </c>
      <c r="F23" s="29">
        <f t="shared" si="0"/>
        <v>16.695957820738137</v>
      </c>
      <c r="G23" s="84">
        <v>191</v>
      </c>
      <c r="H23" s="4">
        <f t="shared" si="1"/>
        <v>40.29535864978903</v>
      </c>
      <c r="I23" s="5">
        <v>195</v>
      </c>
      <c r="J23" s="9">
        <f t="shared" si="2"/>
        <v>41.139240506329116</v>
      </c>
      <c r="K23" s="33">
        <v>55</v>
      </c>
      <c r="L23" s="29">
        <f t="shared" si="3"/>
        <v>11.60337552742616</v>
      </c>
      <c r="M23" s="28">
        <v>16</v>
      </c>
      <c r="N23" s="6">
        <f t="shared" si="4"/>
        <v>3.375527426160337</v>
      </c>
      <c r="O23" s="7">
        <v>6</v>
      </c>
      <c r="P23" s="29">
        <f t="shared" si="5"/>
        <v>1.2658227848101267</v>
      </c>
      <c r="Q23" s="28">
        <v>11</v>
      </c>
      <c r="R23" s="9">
        <f t="shared" si="6"/>
        <v>2.320675105485232</v>
      </c>
      <c r="S23" s="33">
        <v>0</v>
      </c>
      <c r="T23" s="9">
        <f t="shared" si="7"/>
        <v>0</v>
      </c>
      <c r="U23" s="17">
        <v>0</v>
      </c>
      <c r="V23" s="9">
        <f t="shared" si="8"/>
        <v>0</v>
      </c>
      <c r="X23" s="51">
        <f t="shared" si="9"/>
        <v>474</v>
      </c>
      <c r="Y23" s="18"/>
    </row>
    <row r="24" spans="2:25" ht="15.75">
      <c r="B24" s="3">
        <v>17</v>
      </c>
      <c r="C24" s="19" t="s">
        <v>17</v>
      </c>
      <c r="D24" s="64">
        <v>655</v>
      </c>
      <c r="E24" s="28">
        <v>168</v>
      </c>
      <c r="F24" s="29">
        <f t="shared" si="0"/>
        <v>25.64885496183206</v>
      </c>
      <c r="G24" s="84">
        <v>86</v>
      </c>
      <c r="H24" s="4">
        <f t="shared" si="1"/>
        <v>17.659137577002053</v>
      </c>
      <c r="I24" s="5">
        <v>308</v>
      </c>
      <c r="J24" s="9">
        <f t="shared" si="2"/>
        <v>63.244353182751546</v>
      </c>
      <c r="K24" s="33">
        <v>37</v>
      </c>
      <c r="L24" s="29">
        <f t="shared" si="3"/>
        <v>7.597535934291582</v>
      </c>
      <c r="M24" s="28">
        <v>39</v>
      </c>
      <c r="N24" s="6">
        <f t="shared" si="4"/>
        <v>8.008213552361395</v>
      </c>
      <c r="O24" s="7">
        <v>1</v>
      </c>
      <c r="P24" s="29">
        <f t="shared" si="5"/>
        <v>0.20533880903490762</v>
      </c>
      <c r="Q24" s="28">
        <v>12</v>
      </c>
      <c r="R24" s="9">
        <f t="shared" si="6"/>
        <v>2.4640657084188913</v>
      </c>
      <c r="S24" s="33">
        <v>4</v>
      </c>
      <c r="T24" s="9">
        <f t="shared" si="7"/>
        <v>0.8213552361396305</v>
      </c>
      <c r="U24" s="17">
        <v>0</v>
      </c>
      <c r="V24" s="9">
        <f t="shared" si="8"/>
        <v>0</v>
      </c>
      <c r="X24" s="51">
        <f t="shared" si="9"/>
        <v>487</v>
      </c>
      <c r="Y24" s="18"/>
    </row>
    <row r="25" spans="2:25" ht="15.75">
      <c r="B25" s="3">
        <v>18</v>
      </c>
      <c r="C25" s="19" t="s">
        <v>18</v>
      </c>
      <c r="D25" s="64">
        <v>402</v>
      </c>
      <c r="E25" s="28">
        <v>82</v>
      </c>
      <c r="F25" s="29">
        <f t="shared" si="0"/>
        <v>20.398009950248756</v>
      </c>
      <c r="G25" s="84">
        <v>49</v>
      </c>
      <c r="H25" s="4">
        <f t="shared" si="1"/>
        <v>15.312500000000002</v>
      </c>
      <c r="I25" s="5">
        <v>206</v>
      </c>
      <c r="J25" s="9">
        <f t="shared" si="2"/>
        <v>64.375</v>
      </c>
      <c r="K25" s="33">
        <v>30</v>
      </c>
      <c r="L25" s="29">
        <f t="shared" si="3"/>
        <v>9.375</v>
      </c>
      <c r="M25" s="28">
        <v>15</v>
      </c>
      <c r="N25" s="6">
        <f t="shared" si="4"/>
        <v>4.6875</v>
      </c>
      <c r="O25" s="7">
        <v>2</v>
      </c>
      <c r="P25" s="29">
        <f t="shared" si="5"/>
        <v>0.625</v>
      </c>
      <c r="Q25" s="28">
        <v>18</v>
      </c>
      <c r="R25" s="9">
        <f t="shared" si="6"/>
        <v>5.625</v>
      </c>
      <c r="S25" s="33">
        <v>0</v>
      </c>
      <c r="T25" s="9">
        <f t="shared" si="7"/>
        <v>0</v>
      </c>
      <c r="U25" s="17">
        <v>0</v>
      </c>
      <c r="V25" s="9">
        <f t="shared" si="8"/>
        <v>0</v>
      </c>
      <c r="X25" s="51">
        <f t="shared" si="9"/>
        <v>320</v>
      </c>
      <c r="Y25" s="18"/>
    </row>
    <row r="26" spans="2:25" ht="15.75">
      <c r="B26" s="3">
        <v>19</v>
      </c>
      <c r="C26" s="19" t="s">
        <v>19</v>
      </c>
      <c r="D26" s="64">
        <v>1126</v>
      </c>
      <c r="E26" s="28">
        <v>345</v>
      </c>
      <c r="F26" s="29">
        <f t="shared" si="0"/>
        <v>30.639431616341028</v>
      </c>
      <c r="G26" s="84">
        <v>172</v>
      </c>
      <c r="H26" s="4">
        <f t="shared" si="1"/>
        <v>22.02304737516005</v>
      </c>
      <c r="I26" s="5">
        <v>427</v>
      </c>
      <c r="J26" s="9">
        <f t="shared" si="2"/>
        <v>54.67349551856594</v>
      </c>
      <c r="K26" s="33">
        <v>68</v>
      </c>
      <c r="L26" s="29">
        <f t="shared" si="3"/>
        <v>8.706786171574905</v>
      </c>
      <c r="M26" s="28">
        <v>61</v>
      </c>
      <c r="N26" s="6">
        <f t="shared" si="4"/>
        <v>7.810499359795134</v>
      </c>
      <c r="O26" s="7">
        <v>5</v>
      </c>
      <c r="P26" s="29">
        <f t="shared" si="5"/>
        <v>0.6402048655569782</v>
      </c>
      <c r="Q26" s="28">
        <v>45</v>
      </c>
      <c r="R26" s="9">
        <f t="shared" si="6"/>
        <v>5.761843790012804</v>
      </c>
      <c r="S26" s="33">
        <v>3</v>
      </c>
      <c r="T26" s="9">
        <f t="shared" si="7"/>
        <v>0.3841229193341869</v>
      </c>
      <c r="U26" s="17">
        <v>0</v>
      </c>
      <c r="V26" s="9">
        <f t="shared" si="8"/>
        <v>0</v>
      </c>
      <c r="X26" s="51">
        <f t="shared" si="9"/>
        <v>781</v>
      </c>
      <c r="Y26" s="18"/>
    </row>
    <row r="27" spans="2:25" ht="15.75">
      <c r="B27" s="3">
        <v>20</v>
      </c>
      <c r="C27" s="19" t="s">
        <v>20</v>
      </c>
      <c r="D27" s="64">
        <v>731</v>
      </c>
      <c r="E27" s="28">
        <v>250</v>
      </c>
      <c r="F27" s="29">
        <f t="shared" si="0"/>
        <v>34.19972640218879</v>
      </c>
      <c r="G27" s="84">
        <v>174</v>
      </c>
      <c r="H27" s="4">
        <f t="shared" si="1"/>
        <v>36.17463617463618</v>
      </c>
      <c r="I27" s="5">
        <v>192</v>
      </c>
      <c r="J27" s="9">
        <f t="shared" si="2"/>
        <v>39.91683991683992</v>
      </c>
      <c r="K27" s="33">
        <v>53</v>
      </c>
      <c r="L27" s="29">
        <f t="shared" si="3"/>
        <v>11.01871101871102</v>
      </c>
      <c r="M27" s="28">
        <v>27</v>
      </c>
      <c r="N27" s="6">
        <f t="shared" si="4"/>
        <v>5.613305613305614</v>
      </c>
      <c r="O27" s="7">
        <v>9</v>
      </c>
      <c r="P27" s="29">
        <f t="shared" si="5"/>
        <v>1.8711018711018712</v>
      </c>
      <c r="Q27" s="28">
        <v>26</v>
      </c>
      <c r="R27" s="9">
        <f t="shared" si="6"/>
        <v>5.405405405405405</v>
      </c>
      <c r="S27" s="33">
        <v>0</v>
      </c>
      <c r="T27" s="9">
        <f t="shared" si="7"/>
        <v>0</v>
      </c>
      <c r="U27" s="17">
        <v>0</v>
      </c>
      <c r="V27" s="9">
        <f t="shared" si="8"/>
        <v>0</v>
      </c>
      <c r="X27" s="51">
        <f t="shared" si="9"/>
        <v>481</v>
      </c>
      <c r="Y27" s="18"/>
    </row>
    <row r="28" spans="2:25" ht="15.75">
      <c r="B28" s="3">
        <v>21</v>
      </c>
      <c r="C28" s="19" t="s">
        <v>21</v>
      </c>
      <c r="D28" s="64">
        <v>698</v>
      </c>
      <c r="E28" s="28">
        <v>149</v>
      </c>
      <c r="F28" s="29">
        <f t="shared" si="0"/>
        <v>21.346704871060172</v>
      </c>
      <c r="G28" s="84">
        <v>217</v>
      </c>
      <c r="H28" s="4">
        <f t="shared" si="1"/>
        <v>39.526411657559194</v>
      </c>
      <c r="I28" s="5">
        <v>169</v>
      </c>
      <c r="J28" s="9">
        <f t="shared" si="2"/>
        <v>30.783242258652095</v>
      </c>
      <c r="K28" s="33">
        <v>70</v>
      </c>
      <c r="L28" s="29">
        <f t="shared" si="3"/>
        <v>12.750455373406194</v>
      </c>
      <c r="M28" s="28">
        <v>35</v>
      </c>
      <c r="N28" s="6">
        <f t="shared" si="4"/>
        <v>6.375227686703097</v>
      </c>
      <c r="O28" s="7">
        <v>34</v>
      </c>
      <c r="P28" s="29">
        <f t="shared" si="5"/>
        <v>6.193078324225866</v>
      </c>
      <c r="Q28" s="28">
        <v>24</v>
      </c>
      <c r="R28" s="9">
        <f t="shared" si="6"/>
        <v>4.371584699453552</v>
      </c>
      <c r="S28" s="33">
        <v>0</v>
      </c>
      <c r="T28" s="9">
        <f t="shared" si="7"/>
        <v>0</v>
      </c>
      <c r="U28" s="17">
        <v>0</v>
      </c>
      <c r="V28" s="9">
        <f t="shared" si="8"/>
        <v>0</v>
      </c>
      <c r="X28" s="51">
        <f t="shared" si="9"/>
        <v>549</v>
      </c>
      <c r="Y28" s="18"/>
    </row>
    <row r="29" spans="2:25" ht="15.75">
      <c r="B29" s="3">
        <v>22</v>
      </c>
      <c r="C29" s="19" t="s">
        <v>22</v>
      </c>
      <c r="D29" s="64">
        <v>606</v>
      </c>
      <c r="E29" s="28">
        <v>164</v>
      </c>
      <c r="F29" s="29">
        <f t="shared" si="0"/>
        <v>27.062706270627064</v>
      </c>
      <c r="G29" s="84">
        <v>91</v>
      </c>
      <c r="H29" s="4">
        <f t="shared" si="1"/>
        <v>20.588235294117645</v>
      </c>
      <c r="I29" s="5">
        <v>237</v>
      </c>
      <c r="J29" s="9">
        <f t="shared" si="2"/>
        <v>53.619909502262445</v>
      </c>
      <c r="K29" s="33">
        <v>51</v>
      </c>
      <c r="L29" s="29">
        <f t="shared" si="3"/>
        <v>11.538461538461538</v>
      </c>
      <c r="M29" s="28">
        <v>38</v>
      </c>
      <c r="N29" s="6">
        <f t="shared" si="4"/>
        <v>8.597285067873303</v>
      </c>
      <c r="O29" s="7">
        <v>5</v>
      </c>
      <c r="P29" s="29">
        <f t="shared" si="5"/>
        <v>1.1312217194570136</v>
      </c>
      <c r="Q29" s="28">
        <v>20</v>
      </c>
      <c r="R29" s="9">
        <f t="shared" si="6"/>
        <v>4.524886877828054</v>
      </c>
      <c r="S29" s="33">
        <v>0</v>
      </c>
      <c r="T29" s="9">
        <f t="shared" si="7"/>
        <v>0</v>
      </c>
      <c r="U29" s="17">
        <v>0</v>
      </c>
      <c r="V29" s="9">
        <f t="shared" si="8"/>
        <v>0</v>
      </c>
      <c r="X29" s="51">
        <f t="shared" si="9"/>
        <v>442</v>
      </c>
      <c r="Y29" s="18"/>
    </row>
    <row r="30" spans="2:25" ht="15.75">
      <c r="B30" s="3">
        <v>23</v>
      </c>
      <c r="C30" s="19" t="s">
        <v>23</v>
      </c>
      <c r="D30" s="64">
        <v>277</v>
      </c>
      <c r="E30" s="28">
        <v>44</v>
      </c>
      <c r="F30" s="29">
        <f t="shared" si="0"/>
        <v>15.884476534296029</v>
      </c>
      <c r="G30" s="84">
        <v>52</v>
      </c>
      <c r="H30" s="4">
        <f t="shared" si="1"/>
        <v>22.317596566523605</v>
      </c>
      <c r="I30" s="5">
        <v>120</v>
      </c>
      <c r="J30" s="9">
        <f t="shared" si="2"/>
        <v>51.50214592274678</v>
      </c>
      <c r="K30" s="33">
        <v>20</v>
      </c>
      <c r="L30" s="29">
        <f t="shared" si="3"/>
        <v>8.583690987124463</v>
      </c>
      <c r="M30" s="28">
        <v>20</v>
      </c>
      <c r="N30" s="6">
        <f t="shared" si="4"/>
        <v>8.583690987124463</v>
      </c>
      <c r="O30" s="7">
        <v>3</v>
      </c>
      <c r="P30" s="29">
        <f t="shared" si="5"/>
        <v>1.2875536480686696</v>
      </c>
      <c r="Q30" s="28">
        <v>15</v>
      </c>
      <c r="R30" s="9">
        <f t="shared" si="6"/>
        <v>6.437768240343347</v>
      </c>
      <c r="S30" s="33">
        <v>3</v>
      </c>
      <c r="T30" s="9">
        <f t="shared" si="7"/>
        <v>1.2875536480686696</v>
      </c>
      <c r="U30" s="17">
        <v>0</v>
      </c>
      <c r="V30" s="9">
        <f t="shared" si="8"/>
        <v>0</v>
      </c>
      <c r="X30" s="51">
        <f t="shared" si="9"/>
        <v>233</v>
      </c>
      <c r="Y30" s="18"/>
    </row>
    <row r="31" spans="2:25" ht="15.75">
      <c r="B31" s="3">
        <v>24</v>
      </c>
      <c r="C31" s="20" t="s">
        <v>24</v>
      </c>
      <c r="D31" s="64">
        <v>674</v>
      </c>
      <c r="E31" s="28">
        <v>165</v>
      </c>
      <c r="F31" s="29">
        <f t="shared" si="0"/>
        <v>24.480712166172104</v>
      </c>
      <c r="G31" s="84">
        <v>129</v>
      </c>
      <c r="H31" s="4">
        <f t="shared" si="1"/>
        <v>25.343811394891947</v>
      </c>
      <c r="I31" s="5">
        <v>238</v>
      </c>
      <c r="J31" s="9">
        <f t="shared" si="2"/>
        <v>46.75834970530452</v>
      </c>
      <c r="K31" s="33">
        <v>56</v>
      </c>
      <c r="L31" s="29">
        <f t="shared" si="3"/>
        <v>11.00196463654224</v>
      </c>
      <c r="M31" s="28">
        <v>33</v>
      </c>
      <c r="N31" s="6">
        <f t="shared" si="4"/>
        <v>6.4833005893909625</v>
      </c>
      <c r="O31" s="7">
        <v>11</v>
      </c>
      <c r="P31" s="29">
        <f t="shared" si="5"/>
        <v>2.161100196463654</v>
      </c>
      <c r="Q31" s="28">
        <v>37</v>
      </c>
      <c r="R31" s="9">
        <f t="shared" si="6"/>
        <v>7.269155206286837</v>
      </c>
      <c r="S31" s="33">
        <v>5</v>
      </c>
      <c r="T31" s="9">
        <f t="shared" si="7"/>
        <v>0.9823182711198428</v>
      </c>
      <c r="U31" s="17">
        <v>0</v>
      </c>
      <c r="V31" s="9">
        <f t="shared" si="8"/>
        <v>0</v>
      </c>
      <c r="X31" s="51">
        <f t="shared" si="9"/>
        <v>509</v>
      </c>
      <c r="Y31" s="18"/>
    </row>
    <row r="32" spans="2:25" ht="15.75">
      <c r="B32" s="3">
        <v>25</v>
      </c>
      <c r="C32" s="20" t="s">
        <v>25</v>
      </c>
      <c r="D32" s="64">
        <v>1185</v>
      </c>
      <c r="E32" s="28">
        <v>265</v>
      </c>
      <c r="F32" s="29">
        <f t="shared" si="0"/>
        <v>22.362869198312236</v>
      </c>
      <c r="G32" s="84">
        <v>259</v>
      </c>
      <c r="H32" s="4">
        <f t="shared" si="1"/>
        <v>28.152173913043477</v>
      </c>
      <c r="I32" s="5">
        <v>493</v>
      </c>
      <c r="J32" s="9">
        <f t="shared" si="2"/>
        <v>53.586956521739125</v>
      </c>
      <c r="K32" s="33">
        <v>94</v>
      </c>
      <c r="L32" s="29">
        <f t="shared" si="3"/>
        <v>10.217391304347826</v>
      </c>
      <c r="M32" s="28">
        <v>20</v>
      </c>
      <c r="N32" s="6">
        <f t="shared" si="4"/>
        <v>2.1739130434782608</v>
      </c>
      <c r="O32" s="7">
        <v>5</v>
      </c>
      <c r="P32" s="29">
        <f t="shared" si="5"/>
        <v>0.5434782608695652</v>
      </c>
      <c r="Q32" s="28">
        <v>43</v>
      </c>
      <c r="R32" s="9">
        <f t="shared" si="6"/>
        <v>4.673913043478261</v>
      </c>
      <c r="S32" s="33">
        <v>6</v>
      </c>
      <c r="T32" s="9">
        <f t="shared" si="7"/>
        <v>0.6521739130434783</v>
      </c>
      <c r="U32" s="17">
        <v>0</v>
      </c>
      <c r="V32" s="9">
        <f t="shared" si="8"/>
        <v>0</v>
      </c>
      <c r="X32" s="51">
        <f t="shared" si="9"/>
        <v>920</v>
      </c>
      <c r="Y32" s="18"/>
    </row>
    <row r="33" spans="2:25" ht="15.75">
      <c r="B33" s="3">
        <v>26</v>
      </c>
      <c r="C33" s="67" t="s">
        <v>44</v>
      </c>
      <c r="D33" s="64">
        <v>732</v>
      </c>
      <c r="E33" s="28">
        <v>287</v>
      </c>
      <c r="F33" s="29">
        <f t="shared" si="0"/>
        <v>39.20765027322404</v>
      </c>
      <c r="G33" s="84">
        <v>52</v>
      </c>
      <c r="H33" s="4">
        <f t="shared" si="1"/>
        <v>11.685393258426966</v>
      </c>
      <c r="I33" s="5">
        <v>284</v>
      </c>
      <c r="J33" s="9">
        <f t="shared" si="2"/>
        <v>63.82022471910113</v>
      </c>
      <c r="K33" s="33">
        <v>21</v>
      </c>
      <c r="L33" s="29">
        <f t="shared" si="3"/>
        <v>4.719101123595506</v>
      </c>
      <c r="M33" s="28">
        <v>31</v>
      </c>
      <c r="N33" s="6">
        <f t="shared" si="4"/>
        <v>6.96629213483146</v>
      </c>
      <c r="O33" s="7">
        <v>13</v>
      </c>
      <c r="P33" s="29">
        <f t="shared" si="5"/>
        <v>2.9213483146067416</v>
      </c>
      <c r="Q33" s="28">
        <v>44</v>
      </c>
      <c r="R33" s="9">
        <f t="shared" si="6"/>
        <v>9.887640449438202</v>
      </c>
      <c r="S33" s="33">
        <v>0</v>
      </c>
      <c r="T33" s="9">
        <f t="shared" si="7"/>
        <v>0</v>
      </c>
      <c r="U33" s="17">
        <v>0</v>
      </c>
      <c r="V33" s="9">
        <f t="shared" si="8"/>
        <v>0</v>
      </c>
      <c r="X33" s="51">
        <f t="shared" si="9"/>
        <v>445</v>
      </c>
      <c r="Y33" s="18"/>
    </row>
    <row r="34" spans="2:25" ht="15.75">
      <c r="B34" s="3">
        <v>27</v>
      </c>
      <c r="C34" s="67" t="s">
        <v>48</v>
      </c>
      <c r="D34" s="64">
        <v>52</v>
      </c>
      <c r="E34" s="64">
        <v>7</v>
      </c>
      <c r="F34" s="29">
        <f t="shared" si="0"/>
        <v>13.461538461538462</v>
      </c>
      <c r="G34" s="84">
        <v>4</v>
      </c>
      <c r="H34" s="4">
        <f t="shared" si="1"/>
        <v>8.88888888888889</v>
      </c>
      <c r="I34" s="5">
        <v>21</v>
      </c>
      <c r="J34" s="9">
        <f t="shared" si="2"/>
        <v>46.666666666666664</v>
      </c>
      <c r="K34" s="33">
        <v>5</v>
      </c>
      <c r="L34" s="29">
        <f t="shared" si="3"/>
        <v>11.11111111111111</v>
      </c>
      <c r="M34" s="28">
        <v>1</v>
      </c>
      <c r="N34" s="6">
        <f t="shared" si="4"/>
        <v>2.2222222222222223</v>
      </c>
      <c r="O34" s="7">
        <v>0</v>
      </c>
      <c r="P34" s="29">
        <f t="shared" si="5"/>
        <v>0</v>
      </c>
      <c r="Q34" s="28">
        <v>14</v>
      </c>
      <c r="R34" s="9">
        <f t="shared" si="6"/>
        <v>31.11111111111111</v>
      </c>
      <c r="S34" s="33">
        <v>0</v>
      </c>
      <c r="T34" s="9">
        <f t="shared" si="7"/>
        <v>0</v>
      </c>
      <c r="U34" s="17">
        <v>0</v>
      </c>
      <c r="V34" s="9">
        <f t="shared" si="8"/>
        <v>0</v>
      </c>
      <c r="X34" s="51">
        <f t="shared" si="9"/>
        <v>45</v>
      </c>
      <c r="Y34" s="18"/>
    </row>
    <row r="35" spans="2:25" ht="15.75">
      <c r="B35" s="3">
        <v>28</v>
      </c>
      <c r="C35" s="67" t="s">
        <v>49</v>
      </c>
      <c r="D35" s="64">
        <v>48</v>
      </c>
      <c r="E35" s="64">
        <v>7</v>
      </c>
      <c r="F35" s="29">
        <f t="shared" si="0"/>
        <v>14.583333333333334</v>
      </c>
      <c r="G35" s="84">
        <v>5</v>
      </c>
      <c r="H35" s="4">
        <f t="shared" si="1"/>
        <v>12.195121951219512</v>
      </c>
      <c r="I35" s="5">
        <v>31</v>
      </c>
      <c r="J35" s="9">
        <f t="shared" si="2"/>
        <v>75.60975609756098</v>
      </c>
      <c r="K35" s="33">
        <v>0</v>
      </c>
      <c r="L35" s="29">
        <f t="shared" si="3"/>
        <v>0</v>
      </c>
      <c r="M35" s="28">
        <v>0</v>
      </c>
      <c r="N35" s="6">
        <f t="shared" si="4"/>
        <v>0</v>
      </c>
      <c r="O35" s="7">
        <v>0</v>
      </c>
      <c r="P35" s="29">
        <f t="shared" si="5"/>
        <v>0</v>
      </c>
      <c r="Q35" s="28">
        <v>5</v>
      </c>
      <c r="R35" s="9">
        <f t="shared" si="6"/>
        <v>12.195121951219512</v>
      </c>
      <c r="S35" s="33">
        <v>0</v>
      </c>
      <c r="T35" s="9">
        <f t="shared" si="7"/>
        <v>0</v>
      </c>
      <c r="U35" s="17">
        <v>0</v>
      </c>
      <c r="V35" s="9">
        <f t="shared" si="8"/>
        <v>0</v>
      </c>
      <c r="X35" s="51">
        <f t="shared" si="9"/>
        <v>41</v>
      </c>
      <c r="Y35" s="18"/>
    </row>
    <row r="36" spans="2:25" ht="16.5" thickBot="1">
      <c r="B36" s="68">
        <v>27</v>
      </c>
      <c r="C36" s="69" t="s">
        <v>50</v>
      </c>
      <c r="D36" s="64">
        <v>64</v>
      </c>
      <c r="E36" s="64">
        <v>8</v>
      </c>
      <c r="F36" s="29">
        <f t="shared" si="0"/>
        <v>12.5</v>
      </c>
      <c r="G36" s="84">
        <v>7</v>
      </c>
      <c r="H36" s="4">
        <f t="shared" si="1"/>
        <v>12.5</v>
      </c>
      <c r="I36" s="5">
        <v>39</v>
      </c>
      <c r="J36" s="9">
        <f t="shared" si="2"/>
        <v>69.64285714285714</v>
      </c>
      <c r="K36" s="33">
        <v>0</v>
      </c>
      <c r="L36" s="29">
        <f t="shared" si="3"/>
        <v>0</v>
      </c>
      <c r="M36" s="28">
        <v>1</v>
      </c>
      <c r="N36" s="6">
        <f t="shared" si="4"/>
        <v>1.7857142857142856</v>
      </c>
      <c r="O36" s="7">
        <v>0</v>
      </c>
      <c r="P36" s="29">
        <f t="shared" si="5"/>
        <v>0</v>
      </c>
      <c r="Q36" s="28">
        <v>8</v>
      </c>
      <c r="R36" s="9">
        <f t="shared" si="6"/>
        <v>14.285714285714285</v>
      </c>
      <c r="S36" s="33">
        <v>1</v>
      </c>
      <c r="T36" s="9">
        <f t="shared" si="7"/>
        <v>1.7857142857142856</v>
      </c>
      <c r="U36" s="17">
        <v>0</v>
      </c>
      <c r="V36" s="9">
        <f t="shared" si="8"/>
        <v>0</v>
      </c>
      <c r="X36" s="51">
        <f t="shared" si="9"/>
        <v>56</v>
      </c>
      <c r="Y36" s="18"/>
    </row>
    <row r="37" spans="2:26" ht="16.5" thickBot="1">
      <c r="B37" s="174" t="s">
        <v>45</v>
      </c>
      <c r="C37" s="175"/>
      <c r="D37" s="65">
        <f>SUM(D8:D32)</f>
        <v>23302</v>
      </c>
      <c r="E37" s="80">
        <f aca="true" t="shared" si="10" ref="E37:U37">SUM(E8:E32)</f>
        <v>5798</v>
      </c>
      <c r="F37" s="79">
        <f t="shared" si="0"/>
        <v>24.881984379023258</v>
      </c>
      <c r="G37" s="80">
        <f t="shared" si="10"/>
        <v>4646</v>
      </c>
      <c r="H37" s="30">
        <f t="shared" si="1"/>
        <v>26.54250457038391</v>
      </c>
      <c r="I37" s="81">
        <f t="shared" si="10"/>
        <v>8728</v>
      </c>
      <c r="J37" s="49">
        <f t="shared" si="2"/>
        <v>49.86288848263254</v>
      </c>
      <c r="K37" s="80">
        <f t="shared" si="10"/>
        <v>1808</v>
      </c>
      <c r="L37" s="79">
        <f t="shared" si="3"/>
        <v>10.3290676416819</v>
      </c>
      <c r="M37" s="80">
        <f t="shared" si="10"/>
        <v>1056</v>
      </c>
      <c r="N37" s="59">
        <f t="shared" si="4"/>
        <v>6.032906764168191</v>
      </c>
      <c r="O37" s="81">
        <f t="shared" si="10"/>
        <v>267</v>
      </c>
      <c r="P37" s="79">
        <f t="shared" si="5"/>
        <v>1.52536563071298</v>
      </c>
      <c r="Q37" s="80">
        <f t="shared" si="10"/>
        <v>954</v>
      </c>
      <c r="R37" s="49">
        <f t="shared" si="6"/>
        <v>5.45018281535649</v>
      </c>
      <c r="S37" s="80">
        <f t="shared" si="10"/>
        <v>45</v>
      </c>
      <c r="T37" s="49">
        <f t="shared" si="7"/>
        <v>0.2570840950639854</v>
      </c>
      <c r="U37" s="80">
        <f t="shared" si="10"/>
        <v>0</v>
      </c>
      <c r="V37" s="49">
        <f t="shared" si="8"/>
        <v>0</v>
      </c>
      <c r="X37" s="38">
        <f>SUM(X8:X32)</f>
        <v>17504</v>
      </c>
      <c r="Y37" s="18"/>
      <c r="Z37" s="18"/>
    </row>
    <row r="38" spans="2:26" ht="16.5" thickBot="1">
      <c r="B38" s="206" t="s">
        <v>46</v>
      </c>
      <c r="C38" s="207"/>
      <c r="D38" s="65">
        <f>SUM(D8:D36)</f>
        <v>24198</v>
      </c>
      <c r="E38" s="80">
        <f aca="true" t="shared" si="11" ref="E38:U38">SUM(E8:E36)</f>
        <v>6107</v>
      </c>
      <c r="F38" s="79">
        <f t="shared" si="0"/>
        <v>25.23762294404496</v>
      </c>
      <c r="G38" s="80">
        <f t="shared" si="11"/>
        <v>4714</v>
      </c>
      <c r="H38" s="30">
        <f t="shared" si="1"/>
        <v>26.057155491680945</v>
      </c>
      <c r="I38" s="81">
        <f t="shared" si="11"/>
        <v>9103</v>
      </c>
      <c r="J38" s="49">
        <f t="shared" si="2"/>
        <v>50.31783759880604</v>
      </c>
      <c r="K38" s="80">
        <f t="shared" si="11"/>
        <v>1834</v>
      </c>
      <c r="L38" s="79">
        <f t="shared" si="3"/>
        <v>10.137637499309049</v>
      </c>
      <c r="M38" s="80">
        <f t="shared" si="11"/>
        <v>1089</v>
      </c>
      <c r="N38" s="59">
        <f t="shared" si="4"/>
        <v>6.019567740865623</v>
      </c>
      <c r="O38" s="81">
        <f t="shared" si="11"/>
        <v>280</v>
      </c>
      <c r="P38" s="79">
        <f t="shared" si="5"/>
        <v>1.5477309159250456</v>
      </c>
      <c r="Q38" s="80">
        <f t="shared" si="11"/>
        <v>1025</v>
      </c>
      <c r="R38" s="49">
        <f t="shared" si="6"/>
        <v>5.665800674368471</v>
      </c>
      <c r="S38" s="80">
        <f t="shared" si="11"/>
        <v>46</v>
      </c>
      <c r="T38" s="49">
        <f t="shared" si="7"/>
        <v>0.2542700790448289</v>
      </c>
      <c r="U38" s="80">
        <f t="shared" si="11"/>
        <v>0</v>
      </c>
      <c r="V38" s="49">
        <f t="shared" si="8"/>
        <v>0</v>
      </c>
      <c r="X38" s="38">
        <f>SUM(X8:X36)</f>
        <v>18091</v>
      </c>
      <c r="Z38" s="18"/>
    </row>
    <row r="39" spans="2:22" ht="12.75">
      <c r="B39" s="180" t="s">
        <v>35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2:22" ht="12.75">
      <c r="B40" s="184" t="s">
        <v>36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6"/>
      <c r="V40" s="16"/>
    </row>
  </sheetData>
  <sheetProtection/>
  <mergeCells count="22">
    <mergeCell ref="B39:V39"/>
    <mergeCell ref="B40:T40"/>
    <mergeCell ref="B38:C38"/>
    <mergeCell ref="B37:C37"/>
    <mergeCell ref="D3:F3"/>
    <mergeCell ref="G3:J3"/>
    <mergeCell ref="X3:X7"/>
    <mergeCell ref="D4:D7"/>
    <mergeCell ref="I4:J6"/>
    <mergeCell ref="M3:P3"/>
    <mergeCell ref="E4:F6"/>
    <mergeCell ref="S3:T6"/>
    <mergeCell ref="U3:V6"/>
    <mergeCell ref="T1:V1"/>
    <mergeCell ref="B2:V2"/>
    <mergeCell ref="B3:B7"/>
    <mergeCell ref="C3:C7"/>
    <mergeCell ref="Q3:R6"/>
    <mergeCell ref="K3:L6"/>
    <mergeCell ref="O4:P6"/>
    <mergeCell ref="G4:H6"/>
    <mergeCell ref="M4:N6"/>
  </mergeCells>
  <printOptions/>
  <pageMargins left="0.32" right="0.37" top="0.21" bottom="0.25" header="0.18" footer="0.16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0"/>
  <sheetViews>
    <sheetView tabSelected="1" zoomScale="82" zoomScaleNormal="82" zoomScalePageLayoutView="0" workbookViewId="0" topLeftCell="A1">
      <selection activeCell="B39" sqref="B39:T39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8.57421875" style="0" customWidth="1"/>
    <col min="10" max="19" width="6.8515625" style="0" customWidth="1"/>
    <col min="20" max="20" width="8.7109375" style="0" customWidth="1"/>
  </cols>
  <sheetData>
    <row r="1" spans="18:20" ht="15.75">
      <c r="R1" s="169"/>
      <c r="S1" s="169"/>
      <c r="T1" s="169"/>
    </row>
    <row r="2" spans="2:20" ht="21" customHeight="1" thickBot="1">
      <c r="B2" s="212" t="s">
        <v>58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2" ht="28.5" customHeight="1" thickBot="1">
      <c r="B3" s="176" t="s">
        <v>0</v>
      </c>
      <c r="C3" s="178" t="s">
        <v>26</v>
      </c>
      <c r="D3" s="217" t="s">
        <v>40</v>
      </c>
      <c r="E3" s="217"/>
      <c r="F3" s="217"/>
      <c r="G3" s="218" t="s">
        <v>61</v>
      </c>
      <c r="H3" s="218"/>
      <c r="I3" s="218"/>
      <c r="J3" s="219"/>
      <c r="K3" s="157" t="s">
        <v>29</v>
      </c>
      <c r="L3" s="163"/>
      <c r="M3" s="189" t="s">
        <v>60</v>
      </c>
      <c r="N3" s="220"/>
      <c r="O3" s="157" t="s">
        <v>51</v>
      </c>
      <c r="P3" s="163"/>
      <c r="Q3" s="157" t="s">
        <v>52</v>
      </c>
      <c r="R3" s="163"/>
      <c r="S3" s="166" t="s">
        <v>31</v>
      </c>
      <c r="T3" s="163"/>
      <c r="V3" s="154" t="s">
        <v>43</v>
      </c>
    </row>
    <row r="4" spans="2:22" ht="12.75">
      <c r="B4" s="185"/>
      <c r="C4" s="187"/>
      <c r="D4" s="213" t="s">
        <v>39</v>
      </c>
      <c r="E4" s="157" t="s">
        <v>42</v>
      </c>
      <c r="F4" s="163"/>
      <c r="G4" s="157" t="s">
        <v>32</v>
      </c>
      <c r="H4" s="158"/>
      <c r="I4" s="158" t="s">
        <v>33</v>
      </c>
      <c r="J4" s="163"/>
      <c r="K4" s="159"/>
      <c r="L4" s="164"/>
      <c r="M4" s="221"/>
      <c r="N4" s="222"/>
      <c r="O4" s="159"/>
      <c r="P4" s="164"/>
      <c r="Q4" s="159"/>
      <c r="R4" s="164"/>
      <c r="S4" s="167"/>
      <c r="T4" s="164"/>
      <c r="V4" s="155"/>
    </row>
    <row r="5" spans="2:22" ht="12.75">
      <c r="B5" s="185"/>
      <c r="C5" s="187"/>
      <c r="D5" s="214"/>
      <c r="E5" s="159"/>
      <c r="F5" s="164"/>
      <c r="G5" s="159"/>
      <c r="H5" s="160"/>
      <c r="I5" s="160"/>
      <c r="J5" s="164"/>
      <c r="K5" s="159"/>
      <c r="L5" s="164"/>
      <c r="M5" s="221"/>
      <c r="N5" s="222"/>
      <c r="O5" s="159"/>
      <c r="P5" s="164"/>
      <c r="Q5" s="159"/>
      <c r="R5" s="164"/>
      <c r="S5" s="167"/>
      <c r="T5" s="164"/>
      <c r="V5" s="155"/>
    </row>
    <row r="6" spans="2:22" ht="12.75">
      <c r="B6" s="185"/>
      <c r="C6" s="187"/>
      <c r="D6" s="214"/>
      <c r="E6" s="159"/>
      <c r="F6" s="164"/>
      <c r="G6" s="159"/>
      <c r="H6" s="160"/>
      <c r="I6" s="160"/>
      <c r="J6" s="164"/>
      <c r="K6" s="159"/>
      <c r="L6" s="164"/>
      <c r="M6" s="223"/>
      <c r="N6" s="224"/>
      <c r="O6" s="159"/>
      <c r="P6" s="164"/>
      <c r="Q6" s="159"/>
      <c r="R6" s="164"/>
      <c r="S6" s="167"/>
      <c r="T6" s="164"/>
      <c r="V6" s="155"/>
    </row>
    <row r="7" spans="2:23" ht="13.5" thickBot="1">
      <c r="B7" s="186"/>
      <c r="C7" s="188"/>
      <c r="D7" s="225"/>
      <c r="E7" s="90" t="s">
        <v>34</v>
      </c>
      <c r="F7" s="137" t="s">
        <v>27</v>
      </c>
      <c r="G7" s="90" t="s">
        <v>34</v>
      </c>
      <c r="H7" s="91" t="s">
        <v>27</v>
      </c>
      <c r="I7" s="91" t="s">
        <v>34</v>
      </c>
      <c r="J7" s="137" t="s">
        <v>27</v>
      </c>
      <c r="K7" s="90" t="s">
        <v>34</v>
      </c>
      <c r="L7" s="137" t="s">
        <v>27</v>
      </c>
      <c r="M7" s="91" t="s">
        <v>34</v>
      </c>
      <c r="N7" s="137" t="s">
        <v>27</v>
      </c>
      <c r="O7" s="90" t="s">
        <v>34</v>
      </c>
      <c r="P7" s="137" t="s">
        <v>27</v>
      </c>
      <c r="Q7" s="90" t="s">
        <v>34</v>
      </c>
      <c r="R7" s="137" t="s">
        <v>27</v>
      </c>
      <c r="S7" s="138" t="s">
        <v>34</v>
      </c>
      <c r="T7" s="137" t="s">
        <v>27</v>
      </c>
      <c r="V7" s="156"/>
      <c r="W7" s="18"/>
    </row>
    <row r="8" spans="2:24" ht="15.75">
      <c r="B8" s="2">
        <v>1</v>
      </c>
      <c r="C8" s="85" t="s">
        <v>1</v>
      </c>
      <c r="D8" s="139">
        <v>810</v>
      </c>
      <c r="E8" s="36">
        <v>148</v>
      </c>
      <c r="F8" s="12">
        <f aca="true" t="shared" si="0" ref="F8:F38">E8/D8*100</f>
        <v>18.271604938271604</v>
      </c>
      <c r="G8" s="149">
        <v>62</v>
      </c>
      <c r="H8" s="11">
        <f aca="true" t="shared" si="1" ref="H8:H38">G8/V8*100</f>
        <v>9.365558912386707</v>
      </c>
      <c r="I8" s="32">
        <v>475</v>
      </c>
      <c r="J8" s="11">
        <f aca="true" t="shared" si="2" ref="J8:J38">I8/V8*100</f>
        <v>71.75226586102718</v>
      </c>
      <c r="K8" s="32">
        <v>62</v>
      </c>
      <c r="L8" s="12">
        <f aca="true" t="shared" si="3" ref="L8:L38">K8/V8*100</f>
        <v>9.365558912386707</v>
      </c>
      <c r="M8" s="36">
        <v>32</v>
      </c>
      <c r="N8" s="12">
        <f aca="true" t="shared" si="4" ref="N8:N38">M8/V8*100</f>
        <v>4.833836858006042</v>
      </c>
      <c r="O8" s="36">
        <v>31</v>
      </c>
      <c r="P8" s="11">
        <f aca="true" t="shared" si="5" ref="P8:P38">O8/V8*100</f>
        <v>4.682779456193353</v>
      </c>
      <c r="Q8" s="32">
        <v>0</v>
      </c>
      <c r="R8" s="11">
        <f aca="true" t="shared" si="6" ref="R8:R38">Q8/V8*100</f>
        <v>0</v>
      </c>
      <c r="S8" s="32">
        <v>0</v>
      </c>
      <c r="T8" s="13">
        <f aca="true" t="shared" si="7" ref="T8:T38">S8/V8*100</f>
        <v>0</v>
      </c>
      <c r="V8" s="51">
        <f>D8-E8</f>
        <v>662</v>
      </c>
      <c r="W8" s="18"/>
      <c r="X8" s="153"/>
    </row>
    <row r="9" spans="2:24" ht="15.75">
      <c r="B9" s="3">
        <v>2</v>
      </c>
      <c r="C9" s="85" t="s">
        <v>2</v>
      </c>
      <c r="D9" s="140">
        <v>696</v>
      </c>
      <c r="E9" s="46">
        <v>165</v>
      </c>
      <c r="F9" s="55">
        <f t="shared" si="0"/>
        <v>23.70689655172414</v>
      </c>
      <c r="G9" s="143">
        <v>133</v>
      </c>
      <c r="H9" s="43">
        <f t="shared" si="1"/>
        <v>25.04708097928437</v>
      </c>
      <c r="I9" s="44">
        <v>293</v>
      </c>
      <c r="J9" s="43">
        <f t="shared" si="2"/>
        <v>55.1789077212806</v>
      </c>
      <c r="K9" s="44">
        <v>51</v>
      </c>
      <c r="L9" s="55">
        <f t="shared" si="3"/>
        <v>9.6045197740113</v>
      </c>
      <c r="M9" s="46">
        <v>37</v>
      </c>
      <c r="N9" s="55">
        <f t="shared" si="4"/>
        <v>6.96798493408663</v>
      </c>
      <c r="O9" s="46">
        <v>15</v>
      </c>
      <c r="P9" s="43">
        <f t="shared" si="5"/>
        <v>2.824858757062147</v>
      </c>
      <c r="Q9" s="44">
        <v>2</v>
      </c>
      <c r="R9" s="43">
        <f t="shared" si="6"/>
        <v>0.3766478342749529</v>
      </c>
      <c r="S9" s="44">
        <v>0</v>
      </c>
      <c r="T9" s="40">
        <f t="shared" si="7"/>
        <v>0</v>
      </c>
      <c r="V9" s="51">
        <f aca="true" t="shared" si="8" ref="V9:V36">D9-E9</f>
        <v>531</v>
      </c>
      <c r="W9" s="18"/>
      <c r="X9" s="153"/>
    </row>
    <row r="10" spans="2:24" ht="15.75">
      <c r="B10" s="3">
        <v>3</v>
      </c>
      <c r="C10" s="85" t="s">
        <v>3</v>
      </c>
      <c r="D10" s="140">
        <v>2446</v>
      </c>
      <c r="E10" s="46">
        <v>627</v>
      </c>
      <c r="F10" s="55">
        <f t="shared" si="0"/>
        <v>25.633687653311526</v>
      </c>
      <c r="G10" s="143">
        <v>269</v>
      </c>
      <c r="H10" s="43">
        <f t="shared" si="1"/>
        <v>14.788345244639912</v>
      </c>
      <c r="I10" s="44">
        <v>1141</v>
      </c>
      <c r="J10" s="43">
        <f t="shared" si="2"/>
        <v>62.72677295217153</v>
      </c>
      <c r="K10" s="44">
        <v>166</v>
      </c>
      <c r="L10" s="55">
        <f t="shared" si="3"/>
        <v>9.125893347993403</v>
      </c>
      <c r="M10" s="46">
        <v>158</v>
      </c>
      <c r="N10" s="55">
        <f t="shared" si="4"/>
        <v>8.68609125893348</v>
      </c>
      <c r="O10" s="46">
        <v>85</v>
      </c>
      <c r="P10" s="43">
        <f t="shared" si="5"/>
        <v>4.672897196261682</v>
      </c>
      <c r="Q10" s="44">
        <v>0</v>
      </c>
      <c r="R10" s="43">
        <f t="shared" si="6"/>
        <v>0</v>
      </c>
      <c r="S10" s="44">
        <v>0</v>
      </c>
      <c r="T10" s="40">
        <f t="shared" si="7"/>
        <v>0</v>
      </c>
      <c r="V10" s="51">
        <f t="shared" si="8"/>
        <v>1819</v>
      </c>
      <c r="W10" s="18"/>
      <c r="X10" s="153"/>
    </row>
    <row r="11" spans="2:24" ht="15.75">
      <c r="B11" s="3">
        <v>4</v>
      </c>
      <c r="C11" s="85" t="s">
        <v>4</v>
      </c>
      <c r="D11" s="140">
        <v>1306</v>
      </c>
      <c r="E11" s="46">
        <v>328</v>
      </c>
      <c r="F11" s="55">
        <f t="shared" si="0"/>
        <v>25.114854517611025</v>
      </c>
      <c r="G11" s="143">
        <v>281</v>
      </c>
      <c r="H11" s="43">
        <f t="shared" si="1"/>
        <v>28.732106339468306</v>
      </c>
      <c r="I11" s="44">
        <v>466</v>
      </c>
      <c r="J11" s="43">
        <f t="shared" si="2"/>
        <v>47.648261758691206</v>
      </c>
      <c r="K11" s="44">
        <v>115</v>
      </c>
      <c r="L11" s="55">
        <f t="shared" si="3"/>
        <v>11.758691206543967</v>
      </c>
      <c r="M11" s="46">
        <v>68</v>
      </c>
      <c r="N11" s="55">
        <f t="shared" si="4"/>
        <v>6.952965235173824</v>
      </c>
      <c r="O11" s="46">
        <v>48</v>
      </c>
      <c r="P11" s="43">
        <f t="shared" si="5"/>
        <v>4.9079754601226995</v>
      </c>
      <c r="Q11" s="44">
        <v>0</v>
      </c>
      <c r="R11" s="43">
        <f t="shared" si="6"/>
        <v>0</v>
      </c>
      <c r="S11" s="44">
        <v>0</v>
      </c>
      <c r="T11" s="40">
        <f t="shared" si="7"/>
        <v>0</v>
      </c>
      <c r="V11" s="51">
        <f t="shared" si="8"/>
        <v>978</v>
      </c>
      <c r="W11" s="18"/>
      <c r="X11" s="153"/>
    </row>
    <row r="12" spans="2:24" ht="15.75">
      <c r="B12" s="3">
        <v>5</v>
      </c>
      <c r="C12" s="85" t="s">
        <v>5</v>
      </c>
      <c r="D12" s="140">
        <v>936</v>
      </c>
      <c r="E12" s="46">
        <v>213</v>
      </c>
      <c r="F12" s="55">
        <f t="shared" si="0"/>
        <v>22.756410256410255</v>
      </c>
      <c r="G12" s="143">
        <v>285</v>
      </c>
      <c r="H12" s="43">
        <f t="shared" si="1"/>
        <v>39.41908713692946</v>
      </c>
      <c r="I12" s="44">
        <v>292</v>
      </c>
      <c r="J12" s="43">
        <f t="shared" si="2"/>
        <v>40.387275242047025</v>
      </c>
      <c r="K12" s="44">
        <v>72</v>
      </c>
      <c r="L12" s="55">
        <f t="shared" si="3"/>
        <v>9.95850622406639</v>
      </c>
      <c r="M12" s="46">
        <v>45</v>
      </c>
      <c r="N12" s="55">
        <f t="shared" si="4"/>
        <v>6.224066390041494</v>
      </c>
      <c r="O12" s="46">
        <v>29</v>
      </c>
      <c r="P12" s="43">
        <f t="shared" si="5"/>
        <v>4.011065006915629</v>
      </c>
      <c r="Q12" s="44">
        <v>0</v>
      </c>
      <c r="R12" s="43">
        <f t="shared" si="6"/>
        <v>0</v>
      </c>
      <c r="S12" s="44">
        <v>0</v>
      </c>
      <c r="T12" s="40">
        <f t="shared" si="7"/>
        <v>0</v>
      </c>
      <c r="V12" s="51">
        <f t="shared" si="8"/>
        <v>723</v>
      </c>
      <c r="W12" s="18"/>
      <c r="X12" s="153"/>
    </row>
    <row r="13" spans="2:24" ht="15.75">
      <c r="B13" s="3">
        <v>6</v>
      </c>
      <c r="C13" s="85" t="s">
        <v>6</v>
      </c>
      <c r="D13" s="140">
        <v>848</v>
      </c>
      <c r="E13" s="46">
        <v>154</v>
      </c>
      <c r="F13" s="55">
        <f t="shared" si="0"/>
        <v>18.160377358490564</v>
      </c>
      <c r="G13" s="143">
        <v>307</v>
      </c>
      <c r="H13" s="43">
        <f t="shared" si="1"/>
        <v>44.236311239193085</v>
      </c>
      <c r="I13" s="44">
        <v>254</v>
      </c>
      <c r="J13" s="43">
        <f t="shared" si="2"/>
        <v>36.59942363112392</v>
      </c>
      <c r="K13" s="44">
        <v>25</v>
      </c>
      <c r="L13" s="55">
        <f t="shared" si="3"/>
        <v>3.602305475504323</v>
      </c>
      <c r="M13" s="46">
        <v>53</v>
      </c>
      <c r="N13" s="55">
        <f t="shared" si="4"/>
        <v>7.636887608069164</v>
      </c>
      <c r="O13" s="46">
        <v>55</v>
      </c>
      <c r="P13" s="43">
        <f t="shared" si="5"/>
        <v>7.92507204610951</v>
      </c>
      <c r="Q13" s="44">
        <v>0</v>
      </c>
      <c r="R13" s="43">
        <f t="shared" si="6"/>
        <v>0</v>
      </c>
      <c r="S13" s="44">
        <v>0</v>
      </c>
      <c r="T13" s="40">
        <f t="shared" si="7"/>
        <v>0</v>
      </c>
      <c r="V13" s="51">
        <f t="shared" si="8"/>
        <v>694</v>
      </c>
      <c r="W13" s="18"/>
      <c r="X13" s="153"/>
    </row>
    <row r="14" spans="2:24" ht="15.75">
      <c r="B14" s="3">
        <v>7</v>
      </c>
      <c r="C14" s="85" t="s">
        <v>7</v>
      </c>
      <c r="D14" s="140">
        <v>1254</v>
      </c>
      <c r="E14" s="46">
        <v>386</v>
      </c>
      <c r="F14" s="55">
        <f t="shared" si="0"/>
        <v>30.78149920255183</v>
      </c>
      <c r="G14" s="143">
        <v>152</v>
      </c>
      <c r="H14" s="43">
        <f t="shared" si="1"/>
        <v>17.51152073732719</v>
      </c>
      <c r="I14" s="44">
        <v>497</v>
      </c>
      <c r="J14" s="43">
        <f t="shared" si="2"/>
        <v>57.25806451612904</v>
      </c>
      <c r="K14" s="44">
        <v>76</v>
      </c>
      <c r="L14" s="55">
        <f t="shared" si="3"/>
        <v>8.755760368663594</v>
      </c>
      <c r="M14" s="46">
        <v>81</v>
      </c>
      <c r="N14" s="55">
        <f t="shared" si="4"/>
        <v>9.331797235023041</v>
      </c>
      <c r="O14" s="46">
        <v>54</v>
      </c>
      <c r="P14" s="43">
        <f t="shared" si="5"/>
        <v>6.221198156682028</v>
      </c>
      <c r="Q14" s="44">
        <v>8</v>
      </c>
      <c r="R14" s="43">
        <f t="shared" si="6"/>
        <v>0.9216589861751152</v>
      </c>
      <c r="S14" s="44">
        <v>0</v>
      </c>
      <c r="T14" s="40">
        <f t="shared" si="7"/>
        <v>0</v>
      </c>
      <c r="V14" s="51">
        <f t="shared" si="8"/>
        <v>868</v>
      </c>
      <c r="W14" s="18"/>
      <c r="X14" s="153"/>
    </row>
    <row r="15" spans="2:24" ht="15.75">
      <c r="B15" s="3">
        <v>8</v>
      </c>
      <c r="C15" s="85" t="s">
        <v>8</v>
      </c>
      <c r="D15" s="140">
        <v>756</v>
      </c>
      <c r="E15" s="46">
        <v>96</v>
      </c>
      <c r="F15" s="55">
        <f t="shared" si="0"/>
        <v>12.698412698412698</v>
      </c>
      <c r="G15" s="143">
        <v>258</v>
      </c>
      <c r="H15" s="43">
        <f t="shared" si="1"/>
        <v>39.09090909090909</v>
      </c>
      <c r="I15" s="44">
        <v>252</v>
      </c>
      <c r="J15" s="43">
        <f t="shared" si="2"/>
        <v>38.18181818181819</v>
      </c>
      <c r="K15" s="44">
        <v>49</v>
      </c>
      <c r="L15" s="55">
        <f t="shared" si="3"/>
        <v>7.424242424242425</v>
      </c>
      <c r="M15" s="46">
        <v>67</v>
      </c>
      <c r="N15" s="55">
        <f t="shared" si="4"/>
        <v>10.151515151515152</v>
      </c>
      <c r="O15" s="46">
        <v>31</v>
      </c>
      <c r="P15" s="43">
        <f t="shared" si="5"/>
        <v>4.696969696969696</v>
      </c>
      <c r="Q15" s="44">
        <v>3</v>
      </c>
      <c r="R15" s="43">
        <f t="shared" si="6"/>
        <v>0.45454545454545453</v>
      </c>
      <c r="S15" s="44">
        <v>0</v>
      </c>
      <c r="T15" s="40">
        <f t="shared" si="7"/>
        <v>0</v>
      </c>
      <c r="V15" s="51">
        <f t="shared" si="8"/>
        <v>660</v>
      </c>
      <c r="W15" s="18"/>
      <c r="X15" s="153"/>
    </row>
    <row r="16" spans="2:24" ht="15.75">
      <c r="B16" s="3">
        <v>9</v>
      </c>
      <c r="C16" s="85" t="s">
        <v>9</v>
      </c>
      <c r="D16" s="140">
        <v>1264</v>
      </c>
      <c r="E16" s="46">
        <v>344</v>
      </c>
      <c r="F16" s="55">
        <f t="shared" si="0"/>
        <v>27.21518987341772</v>
      </c>
      <c r="G16" s="143">
        <v>167</v>
      </c>
      <c r="H16" s="43">
        <f t="shared" si="1"/>
        <v>18.15217391304348</v>
      </c>
      <c r="I16" s="44">
        <v>543</v>
      </c>
      <c r="J16" s="43">
        <f t="shared" si="2"/>
        <v>59.02173913043478</v>
      </c>
      <c r="K16" s="44">
        <v>105</v>
      </c>
      <c r="L16" s="55">
        <f t="shared" si="3"/>
        <v>11.41304347826087</v>
      </c>
      <c r="M16" s="46">
        <v>57</v>
      </c>
      <c r="N16" s="55">
        <f t="shared" si="4"/>
        <v>6.195652173913044</v>
      </c>
      <c r="O16" s="46">
        <v>43</v>
      </c>
      <c r="P16" s="43">
        <f t="shared" si="5"/>
        <v>4.673913043478261</v>
      </c>
      <c r="Q16" s="44">
        <v>5</v>
      </c>
      <c r="R16" s="43">
        <f t="shared" si="6"/>
        <v>0.5434782608695652</v>
      </c>
      <c r="S16" s="44">
        <v>0</v>
      </c>
      <c r="T16" s="40">
        <f t="shared" si="7"/>
        <v>0</v>
      </c>
      <c r="V16" s="51">
        <f t="shared" si="8"/>
        <v>920</v>
      </c>
      <c r="W16" s="18"/>
      <c r="X16" s="153"/>
    </row>
    <row r="17" spans="2:24" ht="15.75">
      <c r="B17" s="3">
        <v>10</v>
      </c>
      <c r="C17" s="85" t="s">
        <v>10</v>
      </c>
      <c r="D17" s="140">
        <v>685</v>
      </c>
      <c r="E17" s="46">
        <v>175</v>
      </c>
      <c r="F17" s="55">
        <f t="shared" si="0"/>
        <v>25.547445255474454</v>
      </c>
      <c r="G17" s="143">
        <v>44</v>
      </c>
      <c r="H17" s="43">
        <f t="shared" si="1"/>
        <v>8.627450980392156</v>
      </c>
      <c r="I17" s="44">
        <v>298</v>
      </c>
      <c r="J17" s="43">
        <f t="shared" si="2"/>
        <v>58.43137254901961</v>
      </c>
      <c r="K17" s="44">
        <v>69</v>
      </c>
      <c r="L17" s="55">
        <f t="shared" si="3"/>
        <v>13.529411764705882</v>
      </c>
      <c r="M17" s="46">
        <v>68</v>
      </c>
      <c r="N17" s="55">
        <f t="shared" si="4"/>
        <v>13.333333333333334</v>
      </c>
      <c r="O17" s="46">
        <v>31</v>
      </c>
      <c r="P17" s="43">
        <f t="shared" si="5"/>
        <v>6.078431372549019</v>
      </c>
      <c r="Q17" s="44">
        <v>0</v>
      </c>
      <c r="R17" s="43">
        <f t="shared" si="6"/>
        <v>0</v>
      </c>
      <c r="S17" s="44">
        <v>0</v>
      </c>
      <c r="T17" s="40">
        <f t="shared" si="7"/>
        <v>0</v>
      </c>
      <c r="V17" s="51">
        <f t="shared" si="8"/>
        <v>510</v>
      </c>
      <c r="W17" s="18"/>
      <c r="X17" s="153"/>
    </row>
    <row r="18" spans="2:24" ht="15.75">
      <c r="B18" s="3">
        <v>11</v>
      </c>
      <c r="C18" s="85" t="s">
        <v>11</v>
      </c>
      <c r="D18" s="140">
        <v>480</v>
      </c>
      <c r="E18" s="46">
        <v>153</v>
      </c>
      <c r="F18" s="55">
        <f t="shared" si="0"/>
        <v>31.874999999999996</v>
      </c>
      <c r="G18" s="143">
        <v>1</v>
      </c>
      <c r="H18" s="43">
        <f t="shared" si="1"/>
        <v>0.3058103975535168</v>
      </c>
      <c r="I18" s="44">
        <v>229</v>
      </c>
      <c r="J18" s="43">
        <f t="shared" si="2"/>
        <v>70.03058103975535</v>
      </c>
      <c r="K18" s="44">
        <v>30</v>
      </c>
      <c r="L18" s="55">
        <f t="shared" si="3"/>
        <v>9.174311926605505</v>
      </c>
      <c r="M18" s="46">
        <v>42</v>
      </c>
      <c r="N18" s="55">
        <f t="shared" si="4"/>
        <v>12.844036697247708</v>
      </c>
      <c r="O18" s="46">
        <v>20</v>
      </c>
      <c r="P18" s="43">
        <f t="shared" si="5"/>
        <v>6.116207951070336</v>
      </c>
      <c r="Q18" s="44">
        <v>5</v>
      </c>
      <c r="R18" s="43">
        <f t="shared" si="6"/>
        <v>1.529051987767584</v>
      </c>
      <c r="S18" s="44">
        <v>0</v>
      </c>
      <c r="T18" s="40">
        <f t="shared" si="7"/>
        <v>0</v>
      </c>
      <c r="V18" s="51">
        <f t="shared" si="8"/>
        <v>327</v>
      </c>
      <c r="W18" s="18"/>
      <c r="X18" s="153"/>
    </row>
    <row r="19" spans="2:24" ht="15.75">
      <c r="B19" s="3">
        <v>12</v>
      </c>
      <c r="C19" s="85" t="s">
        <v>12</v>
      </c>
      <c r="D19" s="140">
        <v>1584</v>
      </c>
      <c r="E19" s="46">
        <v>279</v>
      </c>
      <c r="F19" s="55">
        <f t="shared" si="0"/>
        <v>17.613636363636363</v>
      </c>
      <c r="G19" s="143">
        <v>376</v>
      </c>
      <c r="H19" s="43">
        <f t="shared" si="1"/>
        <v>28.812260536398465</v>
      </c>
      <c r="I19" s="44">
        <v>684</v>
      </c>
      <c r="J19" s="43">
        <f t="shared" si="2"/>
        <v>52.41379310344828</v>
      </c>
      <c r="K19" s="44">
        <v>120</v>
      </c>
      <c r="L19" s="55">
        <f t="shared" si="3"/>
        <v>9.195402298850574</v>
      </c>
      <c r="M19" s="46">
        <v>85</v>
      </c>
      <c r="N19" s="55">
        <f t="shared" si="4"/>
        <v>6.513409961685824</v>
      </c>
      <c r="O19" s="46">
        <v>40</v>
      </c>
      <c r="P19" s="43">
        <f t="shared" si="5"/>
        <v>3.065134099616858</v>
      </c>
      <c r="Q19" s="44">
        <v>0</v>
      </c>
      <c r="R19" s="43">
        <f t="shared" si="6"/>
        <v>0</v>
      </c>
      <c r="S19" s="44">
        <v>0</v>
      </c>
      <c r="T19" s="40">
        <f t="shared" si="7"/>
        <v>0</v>
      </c>
      <c r="V19" s="51">
        <f t="shared" si="8"/>
        <v>1305</v>
      </c>
      <c r="W19" s="18"/>
      <c r="X19" s="153"/>
    </row>
    <row r="20" spans="2:24" ht="15.75">
      <c r="B20" s="3">
        <v>13</v>
      </c>
      <c r="C20" s="85" t="s">
        <v>13</v>
      </c>
      <c r="D20" s="140">
        <v>785</v>
      </c>
      <c r="E20" s="46">
        <v>240</v>
      </c>
      <c r="F20" s="55">
        <f t="shared" si="0"/>
        <v>30.573248407643312</v>
      </c>
      <c r="G20" s="143">
        <v>88</v>
      </c>
      <c r="H20" s="43">
        <f t="shared" si="1"/>
        <v>16.14678899082569</v>
      </c>
      <c r="I20" s="44">
        <v>366</v>
      </c>
      <c r="J20" s="43">
        <f t="shared" si="2"/>
        <v>67.1559633027523</v>
      </c>
      <c r="K20" s="44">
        <v>44</v>
      </c>
      <c r="L20" s="55">
        <f t="shared" si="3"/>
        <v>8.073394495412845</v>
      </c>
      <c r="M20" s="46">
        <v>22</v>
      </c>
      <c r="N20" s="55">
        <f t="shared" si="4"/>
        <v>4.036697247706423</v>
      </c>
      <c r="O20" s="46">
        <v>24</v>
      </c>
      <c r="P20" s="43">
        <f t="shared" si="5"/>
        <v>4.4036697247706424</v>
      </c>
      <c r="Q20" s="44">
        <v>1</v>
      </c>
      <c r="R20" s="43">
        <f t="shared" si="6"/>
        <v>0.1834862385321101</v>
      </c>
      <c r="S20" s="44">
        <v>0</v>
      </c>
      <c r="T20" s="40">
        <f t="shared" si="7"/>
        <v>0</v>
      </c>
      <c r="V20" s="51">
        <f t="shared" si="8"/>
        <v>545</v>
      </c>
      <c r="W20" s="18"/>
      <c r="X20" s="153"/>
    </row>
    <row r="21" spans="2:24" ht="15.75">
      <c r="B21" s="3">
        <v>14</v>
      </c>
      <c r="C21" s="85" t="s">
        <v>14</v>
      </c>
      <c r="D21" s="140">
        <v>3292</v>
      </c>
      <c r="E21" s="46">
        <v>727</v>
      </c>
      <c r="F21" s="55">
        <f t="shared" si="0"/>
        <v>22.083839611178615</v>
      </c>
      <c r="G21" s="143">
        <v>732</v>
      </c>
      <c r="H21" s="43">
        <f t="shared" si="1"/>
        <v>28.538011695906434</v>
      </c>
      <c r="I21" s="44">
        <v>1149</v>
      </c>
      <c r="J21" s="43">
        <f t="shared" si="2"/>
        <v>44.7953216374269</v>
      </c>
      <c r="K21" s="44">
        <v>325</v>
      </c>
      <c r="L21" s="55">
        <f t="shared" si="3"/>
        <v>12.670565302144249</v>
      </c>
      <c r="M21" s="46">
        <v>118</v>
      </c>
      <c r="N21" s="55">
        <f t="shared" si="4"/>
        <v>4.6003898635477585</v>
      </c>
      <c r="O21" s="46">
        <v>237</v>
      </c>
      <c r="P21" s="43">
        <f t="shared" si="5"/>
        <v>9.239766081871345</v>
      </c>
      <c r="Q21" s="44">
        <v>4</v>
      </c>
      <c r="R21" s="43">
        <f t="shared" si="6"/>
        <v>0.15594541910331383</v>
      </c>
      <c r="S21" s="44">
        <v>0</v>
      </c>
      <c r="T21" s="40">
        <f t="shared" si="7"/>
        <v>0</v>
      </c>
      <c r="V21" s="51">
        <f t="shared" si="8"/>
        <v>2565</v>
      </c>
      <c r="W21" s="18"/>
      <c r="X21" s="153"/>
    </row>
    <row r="22" spans="2:24" ht="15.75">
      <c r="B22" s="3">
        <v>15</v>
      </c>
      <c r="C22" s="85" t="s">
        <v>15</v>
      </c>
      <c r="D22" s="140">
        <v>834</v>
      </c>
      <c r="E22" s="46">
        <v>174</v>
      </c>
      <c r="F22" s="55">
        <f t="shared" si="0"/>
        <v>20.863309352517987</v>
      </c>
      <c r="G22" s="143">
        <v>219</v>
      </c>
      <c r="H22" s="43">
        <f t="shared" si="1"/>
        <v>33.18181818181819</v>
      </c>
      <c r="I22" s="44">
        <v>275</v>
      </c>
      <c r="J22" s="43">
        <f t="shared" si="2"/>
        <v>41.66666666666667</v>
      </c>
      <c r="K22" s="44">
        <v>79</v>
      </c>
      <c r="L22" s="55">
        <f t="shared" si="3"/>
        <v>11.969696969696969</v>
      </c>
      <c r="M22" s="46">
        <v>61</v>
      </c>
      <c r="N22" s="55">
        <f t="shared" si="4"/>
        <v>9.242424242424242</v>
      </c>
      <c r="O22" s="46">
        <v>23</v>
      </c>
      <c r="P22" s="43">
        <f t="shared" si="5"/>
        <v>3.4848484848484853</v>
      </c>
      <c r="Q22" s="44">
        <v>3</v>
      </c>
      <c r="R22" s="43">
        <f t="shared" si="6"/>
        <v>0.45454545454545453</v>
      </c>
      <c r="S22" s="44">
        <v>0</v>
      </c>
      <c r="T22" s="40">
        <f t="shared" si="7"/>
        <v>0</v>
      </c>
      <c r="V22" s="51">
        <f t="shared" si="8"/>
        <v>660</v>
      </c>
      <c r="W22" s="18"/>
      <c r="X22" s="153"/>
    </row>
    <row r="23" spans="2:24" ht="15.75">
      <c r="B23" s="3">
        <v>16</v>
      </c>
      <c r="C23" s="85" t="s">
        <v>16</v>
      </c>
      <c r="D23" s="140">
        <v>627</v>
      </c>
      <c r="E23" s="46">
        <v>97</v>
      </c>
      <c r="F23" s="55">
        <f t="shared" si="0"/>
        <v>15.47049441786284</v>
      </c>
      <c r="G23" s="143">
        <v>201</v>
      </c>
      <c r="H23" s="43">
        <f t="shared" si="1"/>
        <v>37.924528301886795</v>
      </c>
      <c r="I23" s="44">
        <v>234</v>
      </c>
      <c r="J23" s="43">
        <f t="shared" si="2"/>
        <v>44.15094339622642</v>
      </c>
      <c r="K23" s="44">
        <v>59</v>
      </c>
      <c r="L23" s="55">
        <f t="shared" si="3"/>
        <v>11.132075471698114</v>
      </c>
      <c r="M23" s="46">
        <v>24</v>
      </c>
      <c r="N23" s="55">
        <f t="shared" si="4"/>
        <v>4.528301886792453</v>
      </c>
      <c r="O23" s="46">
        <v>12</v>
      </c>
      <c r="P23" s="43">
        <f t="shared" si="5"/>
        <v>2.2641509433962264</v>
      </c>
      <c r="Q23" s="44">
        <v>0</v>
      </c>
      <c r="R23" s="43">
        <f t="shared" si="6"/>
        <v>0</v>
      </c>
      <c r="S23" s="44">
        <v>0</v>
      </c>
      <c r="T23" s="40">
        <f t="shared" si="7"/>
        <v>0</v>
      </c>
      <c r="V23" s="51">
        <f t="shared" si="8"/>
        <v>530</v>
      </c>
      <c r="W23" s="18"/>
      <c r="X23" s="153"/>
    </row>
    <row r="24" spans="2:24" ht="15.75">
      <c r="B24" s="3">
        <v>17</v>
      </c>
      <c r="C24" s="85" t="s">
        <v>17</v>
      </c>
      <c r="D24" s="140">
        <v>710</v>
      </c>
      <c r="E24" s="46">
        <v>174</v>
      </c>
      <c r="F24" s="55">
        <f t="shared" si="0"/>
        <v>24.507042253521128</v>
      </c>
      <c r="G24" s="143">
        <v>91</v>
      </c>
      <c r="H24" s="43">
        <f t="shared" si="1"/>
        <v>16.977611940298505</v>
      </c>
      <c r="I24" s="44">
        <v>343</v>
      </c>
      <c r="J24" s="43">
        <f t="shared" si="2"/>
        <v>63.99253731343284</v>
      </c>
      <c r="K24" s="44">
        <v>42</v>
      </c>
      <c r="L24" s="55">
        <f t="shared" si="3"/>
        <v>7.835820895522389</v>
      </c>
      <c r="M24" s="46">
        <v>42</v>
      </c>
      <c r="N24" s="55">
        <f t="shared" si="4"/>
        <v>7.835820895522389</v>
      </c>
      <c r="O24" s="46">
        <v>14</v>
      </c>
      <c r="P24" s="43">
        <f t="shared" si="5"/>
        <v>2.6119402985074625</v>
      </c>
      <c r="Q24" s="44">
        <v>4</v>
      </c>
      <c r="R24" s="43">
        <f t="shared" si="6"/>
        <v>0.7462686567164178</v>
      </c>
      <c r="S24" s="44">
        <v>0</v>
      </c>
      <c r="T24" s="40">
        <f t="shared" si="7"/>
        <v>0</v>
      </c>
      <c r="V24" s="51">
        <f t="shared" si="8"/>
        <v>536</v>
      </c>
      <c r="W24" s="18"/>
      <c r="X24" s="153"/>
    </row>
    <row r="25" spans="2:24" ht="15.75">
      <c r="B25" s="3">
        <v>18</v>
      </c>
      <c r="C25" s="85" t="s">
        <v>18</v>
      </c>
      <c r="D25" s="140">
        <v>434</v>
      </c>
      <c r="E25" s="46">
        <v>82</v>
      </c>
      <c r="F25" s="55">
        <f t="shared" si="0"/>
        <v>18.89400921658986</v>
      </c>
      <c r="G25" s="143">
        <v>49</v>
      </c>
      <c r="H25" s="43">
        <f t="shared" si="1"/>
        <v>13.920454545454545</v>
      </c>
      <c r="I25" s="44">
        <v>233</v>
      </c>
      <c r="J25" s="43">
        <f t="shared" si="2"/>
        <v>66.19318181818183</v>
      </c>
      <c r="K25" s="44">
        <v>31</v>
      </c>
      <c r="L25" s="55">
        <f t="shared" si="3"/>
        <v>8.806818181818182</v>
      </c>
      <c r="M25" s="46">
        <v>18</v>
      </c>
      <c r="N25" s="55">
        <f t="shared" si="4"/>
        <v>5.113636363636364</v>
      </c>
      <c r="O25" s="46">
        <v>19</v>
      </c>
      <c r="P25" s="43">
        <f t="shared" si="5"/>
        <v>5.3977272727272725</v>
      </c>
      <c r="Q25" s="44">
        <v>2</v>
      </c>
      <c r="R25" s="43">
        <f t="shared" si="6"/>
        <v>0.5681818181818182</v>
      </c>
      <c r="S25" s="44">
        <v>0</v>
      </c>
      <c r="T25" s="40">
        <f t="shared" si="7"/>
        <v>0</v>
      </c>
      <c r="V25" s="51">
        <f t="shared" si="8"/>
        <v>352</v>
      </c>
      <c r="W25" s="18"/>
      <c r="X25" s="153"/>
    </row>
    <row r="26" spans="2:24" ht="15.75">
      <c r="B26" s="3">
        <v>19</v>
      </c>
      <c r="C26" s="85" t="s">
        <v>19</v>
      </c>
      <c r="D26" s="140">
        <v>1202</v>
      </c>
      <c r="E26" s="46">
        <v>356</v>
      </c>
      <c r="F26" s="55">
        <f t="shared" si="0"/>
        <v>29.61730449251248</v>
      </c>
      <c r="G26" s="143">
        <v>179</v>
      </c>
      <c r="H26" s="43">
        <f t="shared" si="1"/>
        <v>21.15839243498818</v>
      </c>
      <c r="I26" s="44">
        <v>477</v>
      </c>
      <c r="J26" s="43">
        <f t="shared" si="2"/>
        <v>56.38297872340425</v>
      </c>
      <c r="K26" s="44">
        <v>70</v>
      </c>
      <c r="L26" s="55">
        <f t="shared" si="3"/>
        <v>8.274231678486997</v>
      </c>
      <c r="M26" s="46">
        <v>69</v>
      </c>
      <c r="N26" s="55">
        <f t="shared" si="4"/>
        <v>8.156028368794328</v>
      </c>
      <c r="O26" s="46">
        <v>48</v>
      </c>
      <c r="P26" s="43">
        <f t="shared" si="5"/>
        <v>5.673758865248227</v>
      </c>
      <c r="Q26" s="44">
        <v>3</v>
      </c>
      <c r="R26" s="43">
        <f t="shared" si="6"/>
        <v>0.3546099290780142</v>
      </c>
      <c r="S26" s="44">
        <v>0</v>
      </c>
      <c r="T26" s="40">
        <f t="shared" si="7"/>
        <v>0</v>
      </c>
      <c r="V26" s="51">
        <f t="shared" si="8"/>
        <v>846</v>
      </c>
      <c r="W26" s="18"/>
      <c r="X26" s="153"/>
    </row>
    <row r="27" spans="2:24" ht="15.75">
      <c r="B27" s="3">
        <v>20</v>
      </c>
      <c r="C27" s="85" t="s">
        <v>20</v>
      </c>
      <c r="D27" s="140">
        <v>800</v>
      </c>
      <c r="E27" s="46">
        <v>257</v>
      </c>
      <c r="F27" s="55">
        <f t="shared" si="0"/>
        <v>32.125</v>
      </c>
      <c r="G27" s="143">
        <v>180</v>
      </c>
      <c r="H27" s="43">
        <f t="shared" si="1"/>
        <v>33.14917127071823</v>
      </c>
      <c r="I27" s="44">
        <v>234</v>
      </c>
      <c r="J27" s="43">
        <f t="shared" si="2"/>
        <v>43.0939226519337</v>
      </c>
      <c r="K27" s="44">
        <v>61</v>
      </c>
      <c r="L27" s="55">
        <f t="shared" si="3"/>
        <v>11.233885819521179</v>
      </c>
      <c r="M27" s="46">
        <v>37</v>
      </c>
      <c r="N27" s="55">
        <f t="shared" si="4"/>
        <v>6.8139963167587485</v>
      </c>
      <c r="O27" s="46">
        <v>31</v>
      </c>
      <c r="P27" s="43">
        <f t="shared" si="5"/>
        <v>5.70902394106814</v>
      </c>
      <c r="Q27" s="44">
        <v>0</v>
      </c>
      <c r="R27" s="43">
        <f t="shared" si="6"/>
        <v>0</v>
      </c>
      <c r="S27" s="44">
        <v>0</v>
      </c>
      <c r="T27" s="40">
        <f t="shared" si="7"/>
        <v>0</v>
      </c>
      <c r="V27" s="51">
        <f t="shared" si="8"/>
        <v>543</v>
      </c>
      <c r="W27" s="18"/>
      <c r="X27" s="153"/>
    </row>
    <row r="28" spans="2:24" ht="15.75">
      <c r="B28" s="3">
        <v>21</v>
      </c>
      <c r="C28" s="85" t="s">
        <v>21</v>
      </c>
      <c r="D28" s="140">
        <v>778</v>
      </c>
      <c r="E28" s="46">
        <v>153</v>
      </c>
      <c r="F28" s="55">
        <f t="shared" si="0"/>
        <v>19.665809768637533</v>
      </c>
      <c r="G28" s="143">
        <v>223</v>
      </c>
      <c r="H28" s="43">
        <f t="shared" si="1"/>
        <v>35.68</v>
      </c>
      <c r="I28" s="44">
        <v>229</v>
      </c>
      <c r="J28" s="43">
        <f t="shared" si="2"/>
        <v>36.64</v>
      </c>
      <c r="K28" s="44">
        <v>74</v>
      </c>
      <c r="L28" s="55">
        <f t="shared" si="3"/>
        <v>11.84</v>
      </c>
      <c r="M28" s="46">
        <v>71</v>
      </c>
      <c r="N28" s="55">
        <f t="shared" si="4"/>
        <v>11.360000000000001</v>
      </c>
      <c r="O28" s="46">
        <v>28</v>
      </c>
      <c r="P28" s="43">
        <f t="shared" si="5"/>
        <v>4.4799999999999995</v>
      </c>
      <c r="Q28" s="44">
        <v>0</v>
      </c>
      <c r="R28" s="43">
        <f t="shared" si="6"/>
        <v>0</v>
      </c>
      <c r="S28" s="44">
        <v>0</v>
      </c>
      <c r="T28" s="40">
        <f t="shared" si="7"/>
        <v>0</v>
      </c>
      <c r="V28" s="51">
        <f t="shared" si="8"/>
        <v>625</v>
      </c>
      <c r="W28" s="18"/>
      <c r="X28" s="153"/>
    </row>
    <row r="29" spans="2:24" ht="15.75">
      <c r="B29" s="3">
        <v>22</v>
      </c>
      <c r="C29" s="85" t="s">
        <v>22</v>
      </c>
      <c r="D29" s="140">
        <v>707</v>
      </c>
      <c r="E29" s="46">
        <v>169</v>
      </c>
      <c r="F29" s="55">
        <f t="shared" si="0"/>
        <v>23.903818953323906</v>
      </c>
      <c r="G29" s="143">
        <v>143</v>
      </c>
      <c r="H29" s="43">
        <f t="shared" si="1"/>
        <v>26.579925650557623</v>
      </c>
      <c r="I29" s="44">
        <v>268</v>
      </c>
      <c r="J29" s="43">
        <f t="shared" si="2"/>
        <v>49.814126394052046</v>
      </c>
      <c r="K29" s="44">
        <v>61</v>
      </c>
      <c r="L29" s="55">
        <f t="shared" si="3"/>
        <v>11.338289962825279</v>
      </c>
      <c r="M29" s="46">
        <v>45</v>
      </c>
      <c r="N29" s="55">
        <f t="shared" si="4"/>
        <v>8.364312267657994</v>
      </c>
      <c r="O29" s="46">
        <v>21</v>
      </c>
      <c r="P29" s="43">
        <f t="shared" si="5"/>
        <v>3.903345724907063</v>
      </c>
      <c r="Q29" s="44">
        <v>0</v>
      </c>
      <c r="R29" s="43">
        <f t="shared" si="6"/>
        <v>0</v>
      </c>
      <c r="S29" s="44">
        <v>0</v>
      </c>
      <c r="T29" s="40">
        <f t="shared" si="7"/>
        <v>0</v>
      </c>
      <c r="V29" s="51">
        <f t="shared" si="8"/>
        <v>538</v>
      </c>
      <c r="W29" s="18"/>
      <c r="X29" s="153"/>
    </row>
    <row r="30" spans="2:24" ht="15.75">
      <c r="B30" s="3">
        <v>23</v>
      </c>
      <c r="C30" s="85" t="s">
        <v>23</v>
      </c>
      <c r="D30" s="140">
        <v>308</v>
      </c>
      <c r="E30" s="46">
        <v>45</v>
      </c>
      <c r="F30" s="55">
        <f t="shared" si="0"/>
        <v>14.61038961038961</v>
      </c>
      <c r="G30" s="143">
        <v>73</v>
      </c>
      <c r="H30" s="43">
        <f t="shared" si="1"/>
        <v>27.756653992395435</v>
      </c>
      <c r="I30" s="44">
        <v>122</v>
      </c>
      <c r="J30" s="43">
        <f t="shared" si="2"/>
        <v>46.38783269961977</v>
      </c>
      <c r="K30" s="44">
        <v>21</v>
      </c>
      <c r="L30" s="55">
        <f t="shared" si="3"/>
        <v>7.984790874524715</v>
      </c>
      <c r="M30" s="46">
        <v>25</v>
      </c>
      <c r="N30" s="55">
        <f t="shared" si="4"/>
        <v>9.505703422053232</v>
      </c>
      <c r="O30" s="46">
        <v>18</v>
      </c>
      <c r="P30" s="43">
        <f t="shared" si="5"/>
        <v>6.844106463878327</v>
      </c>
      <c r="Q30" s="44">
        <v>4</v>
      </c>
      <c r="R30" s="43">
        <f t="shared" si="6"/>
        <v>1.520912547528517</v>
      </c>
      <c r="S30" s="44">
        <v>0</v>
      </c>
      <c r="T30" s="40">
        <f t="shared" si="7"/>
        <v>0</v>
      </c>
      <c r="V30" s="51">
        <f t="shared" si="8"/>
        <v>263</v>
      </c>
      <c r="W30" s="18"/>
      <c r="X30" s="153"/>
    </row>
    <row r="31" spans="2:24" ht="15.75">
      <c r="B31" s="3">
        <v>24</v>
      </c>
      <c r="C31" s="86" t="s">
        <v>24</v>
      </c>
      <c r="D31" s="140">
        <v>734</v>
      </c>
      <c r="E31" s="46">
        <v>168</v>
      </c>
      <c r="F31" s="55">
        <f t="shared" si="0"/>
        <v>22.888283378746593</v>
      </c>
      <c r="G31" s="143">
        <v>139</v>
      </c>
      <c r="H31" s="43">
        <f t="shared" si="1"/>
        <v>24.558303886925795</v>
      </c>
      <c r="I31" s="44">
        <v>277</v>
      </c>
      <c r="J31" s="43">
        <f t="shared" si="2"/>
        <v>48.93992932862191</v>
      </c>
      <c r="K31" s="44">
        <v>61</v>
      </c>
      <c r="L31" s="55">
        <f t="shared" si="3"/>
        <v>10.777385159010601</v>
      </c>
      <c r="M31" s="46">
        <v>45</v>
      </c>
      <c r="N31" s="55">
        <f t="shared" si="4"/>
        <v>7.950530035335689</v>
      </c>
      <c r="O31" s="46">
        <v>39</v>
      </c>
      <c r="P31" s="43">
        <f t="shared" si="5"/>
        <v>6.890459363957597</v>
      </c>
      <c r="Q31" s="44">
        <v>5</v>
      </c>
      <c r="R31" s="43">
        <f t="shared" si="6"/>
        <v>0.88339222614841</v>
      </c>
      <c r="S31" s="44">
        <v>0</v>
      </c>
      <c r="T31" s="40">
        <f t="shared" si="7"/>
        <v>0</v>
      </c>
      <c r="V31" s="51">
        <f t="shared" si="8"/>
        <v>566</v>
      </c>
      <c r="W31" s="18"/>
      <c r="X31" s="153"/>
    </row>
    <row r="32" spans="2:24" ht="15.75">
      <c r="B32" s="3">
        <v>25</v>
      </c>
      <c r="C32" s="86" t="s">
        <v>25</v>
      </c>
      <c r="D32" s="140">
        <v>1305</v>
      </c>
      <c r="E32" s="46">
        <v>273</v>
      </c>
      <c r="F32" s="55">
        <f t="shared" si="0"/>
        <v>20.919540229885058</v>
      </c>
      <c r="G32" s="143">
        <v>263</v>
      </c>
      <c r="H32" s="43">
        <f t="shared" si="1"/>
        <v>25.484496124031008</v>
      </c>
      <c r="I32" s="44">
        <v>580</v>
      </c>
      <c r="J32" s="43">
        <f t="shared" si="2"/>
        <v>56.201550387596896</v>
      </c>
      <c r="K32" s="44">
        <v>104</v>
      </c>
      <c r="L32" s="55">
        <f t="shared" si="3"/>
        <v>10.077519379844961</v>
      </c>
      <c r="M32" s="46">
        <v>28</v>
      </c>
      <c r="N32" s="55">
        <f t="shared" si="4"/>
        <v>2.7131782945736433</v>
      </c>
      <c r="O32" s="46">
        <v>48</v>
      </c>
      <c r="P32" s="43">
        <f t="shared" si="5"/>
        <v>4.651162790697675</v>
      </c>
      <c r="Q32" s="44">
        <v>9</v>
      </c>
      <c r="R32" s="43">
        <f t="shared" si="6"/>
        <v>0.872093023255814</v>
      </c>
      <c r="S32" s="44">
        <v>0</v>
      </c>
      <c r="T32" s="40">
        <f t="shared" si="7"/>
        <v>0</v>
      </c>
      <c r="V32" s="51">
        <f>D32-E32</f>
        <v>1032</v>
      </c>
      <c r="W32" s="18"/>
      <c r="X32" s="153"/>
    </row>
    <row r="33" spans="2:24" ht="15.75">
      <c r="B33" s="3">
        <v>26</v>
      </c>
      <c r="C33" s="87" t="s">
        <v>44</v>
      </c>
      <c r="D33" s="140">
        <v>764</v>
      </c>
      <c r="E33" s="46">
        <v>289</v>
      </c>
      <c r="F33" s="55">
        <f t="shared" si="0"/>
        <v>37.82722513089005</v>
      </c>
      <c r="G33" s="143">
        <v>74</v>
      </c>
      <c r="H33" s="43">
        <f t="shared" si="1"/>
        <v>15.578947368421053</v>
      </c>
      <c r="I33" s="44">
        <v>287</v>
      </c>
      <c r="J33" s="43">
        <f t="shared" si="2"/>
        <v>60.421052631578945</v>
      </c>
      <c r="K33" s="44">
        <v>20</v>
      </c>
      <c r="L33" s="55">
        <f t="shared" si="3"/>
        <v>4.2105263157894735</v>
      </c>
      <c r="M33" s="46">
        <v>46</v>
      </c>
      <c r="N33" s="55">
        <f t="shared" si="4"/>
        <v>9.68421052631579</v>
      </c>
      <c r="O33" s="46">
        <v>46</v>
      </c>
      <c r="P33" s="43">
        <f t="shared" si="5"/>
        <v>9.68421052631579</v>
      </c>
      <c r="Q33" s="44">
        <v>2</v>
      </c>
      <c r="R33" s="43">
        <f t="shared" si="6"/>
        <v>0.42105263157894735</v>
      </c>
      <c r="S33" s="44">
        <v>0</v>
      </c>
      <c r="T33" s="40">
        <f t="shared" si="7"/>
        <v>0</v>
      </c>
      <c r="V33" s="51">
        <f t="shared" si="8"/>
        <v>475</v>
      </c>
      <c r="W33" s="18"/>
      <c r="X33" s="153"/>
    </row>
    <row r="34" spans="2:26" ht="15.75">
      <c r="B34" s="3">
        <v>27</v>
      </c>
      <c r="C34" s="87" t="s">
        <v>48</v>
      </c>
      <c r="D34" s="140">
        <v>56</v>
      </c>
      <c r="E34" s="136">
        <v>6</v>
      </c>
      <c r="F34" s="55">
        <f t="shared" si="0"/>
        <v>10.714285714285714</v>
      </c>
      <c r="G34" s="143">
        <v>6</v>
      </c>
      <c r="H34" s="43">
        <f t="shared" si="1"/>
        <v>12</v>
      </c>
      <c r="I34" s="44">
        <v>28</v>
      </c>
      <c r="J34" s="43">
        <f t="shared" si="2"/>
        <v>56.00000000000001</v>
      </c>
      <c r="K34" s="44">
        <v>1</v>
      </c>
      <c r="L34" s="55">
        <f t="shared" si="3"/>
        <v>2</v>
      </c>
      <c r="M34" s="46">
        <v>1</v>
      </c>
      <c r="N34" s="55">
        <f t="shared" si="4"/>
        <v>2</v>
      </c>
      <c r="O34" s="46">
        <v>14</v>
      </c>
      <c r="P34" s="43">
        <f t="shared" si="5"/>
        <v>28.000000000000004</v>
      </c>
      <c r="Q34" s="44">
        <v>0</v>
      </c>
      <c r="R34" s="43">
        <f t="shared" si="6"/>
        <v>0</v>
      </c>
      <c r="S34" s="44">
        <v>0</v>
      </c>
      <c r="T34" s="40">
        <f t="shared" si="7"/>
        <v>0</v>
      </c>
      <c r="V34" s="51">
        <f t="shared" si="8"/>
        <v>50</v>
      </c>
      <c r="W34" s="18"/>
      <c r="X34" s="153"/>
      <c r="Y34" s="18"/>
      <c r="Z34" s="18"/>
    </row>
    <row r="35" spans="2:25" ht="15.75">
      <c r="B35" s="3">
        <v>28</v>
      </c>
      <c r="C35" s="87" t="s">
        <v>49</v>
      </c>
      <c r="D35" s="140">
        <v>48</v>
      </c>
      <c r="E35" s="136">
        <v>7</v>
      </c>
      <c r="F35" s="55">
        <f t="shared" si="0"/>
        <v>14.583333333333334</v>
      </c>
      <c r="G35" s="143">
        <v>6</v>
      </c>
      <c r="H35" s="43">
        <f t="shared" si="1"/>
        <v>14.634146341463413</v>
      </c>
      <c r="I35" s="44">
        <v>30</v>
      </c>
      <c r="J35" s="43">
        <f t="shared" si="2"/>
        <v>73.17073170731707</v>
      </c>
      <c r="K35" s="44">
        <v>0</v>
      </c>
      <c r="L35" s="55">
        <f t="shared" si="3"/>
        <v>0</v>
      </c>
      <c r="M35" s="46">
        <v>0</v>
      </c>
      <c r="N35" s="55">
        <f t="shared" si="4"/>
        <v>0</v>
      </c>
      <c r="O35" s="46">
        <v>5</v>
      </c>
      <c r="P35" s="43">
        <f t="shared" si="5"/>
        <v>12.195121951219512</v>
      </c>
      <c r="Q35" s="44">
        <v>0</v>
      </c>
      <c r="R35" s="43">
        <f t="shared" si="6"/>
        <v>0</v>
      </c>
      <c r="S35" s="44">
        <v>0</v>
      </c>
      <c r="T35" s="40">
        <f t="shared" si="7"/>
        <v>0</v>
      </c>
      <c r="V35" s="51">
        <f t="shared" si="8"/>
        <v>41</v>
      </c>
      <c r="W35" s="18"/>
      <c r="X35" s="153"/>
      <c r="Y35" s="18"/>
    </row>
    <row r="36" spans="2:25" ht="16.5" thickBot="1">
      <c r="B36" s="68">
        <v>27</v>
      </c>
      <c r="C36" s="88" t="s">
        <v>50</v>
      </c>
      <c r="D36" s="141">
        <v>66</v>
      </c>
      <c r="E36" s="142">
        <v>9</v>
      </c>
      <c r="F36" s="58">
        <f t="shared" si="0"/>
        <v>13.636363636363635</v>
      </c>
      <c r="G36" s="152">
        <v>8</v>
      </c>
      <c r="H36" s="14">
        <f t="shared" si="1"/>
        <v>14.035087719298245</v>
      </c>
      <c r="I36" s="45">
        <v>42</v>
      </c>
      <c r="J36" s="14">
        <f t="shared" si="2"/>
        <v>73.68421052631578</v>
      </c>
      <c r="K36" s="45">
        <v>0</v>
      </c>
      <c r="L36" s="58">
        <f t="shared" si="3"/>
        <v>0</v>
      </c>
      <c r="M36" s="47">
        <v>1</v>
      </c>
      <c r="N36" s="58">
        <f t="shared" si="4"/>
        <v>1.7543859649122806</v>
      </c>
      <c r="O36" s="47">
        <v>5</v>
      </c>
      <c r="P36" s="14">
        <f t="shared" si="5"/>
        <v>8.771929824561402</v>
      </c>
      <c r="Q36" s="45">
        <v>1</v>
      </c>
      <c r="R36" s="14">
        <f t="shared" si="6"/>
        <v>1.7543859649122806</v>
      </c>
      <c r="S36" s="45">
        <v>0</v>
      </c>
      <c r="T36" s="15">
        <f t="shared" si="7"/>
        <v>0</v>
      </c>
      <c r="V36" s="51">
        <f t="shared" si="8"/>
        <v>57</v>
      </c>
      <c r="W36" s="18"/>
      <c r="X36" s="153"/>
      <c r="Y36" s="18"/>
    </row>
    <row r="37" spans="2:24" ht="16.5" thickBot="1">
      <c r="B37" s="174" t="s">
        <v>45</v>
      </c>
      <c r="C37" s="175"/>
      <c r="D37" s="135">
        <f>SUM(D8:D32)</f>
        <v>25581</v>
      </c>
      <c r="E37" s="144">
        <f>SUM(E8:E32)</f>
        <v>5983</v>
      </c>
      <c r="F37" s="148">
        <f t="shared" si="0"/>
        <v>23.388452366991125</v>
      </c>
      <c r="G37" s="144">
        <f aca="true" t="shared" si="9" ref="G37:S37">SUM(G8:G32)</f>
        <v>4915</v>
      </c>
      <c r="H37" s="145">
        <f t="shared" si="1"/>
        <v>25.07908970303092</v>
      </c>
      <c r="I37" s="146">
        <f t="shared" si="9"/>
        <v>10211</v>
      </c>
      <c r="J37" s="147">
        <f t="shared" si="2"/>
        <v>52.10225533217675</v>
      </c>
      <c r="K37" s="144">
        <f t="shared" si="9"/>
        <v>1972</v>
      </c>
      <c r="L37" s="148">
        <f t="shared" si="3"/>
        <v>10.062251250127565</v>
      </c>
      <c r="M37" s="146">
        <f t="shared" si="9"/>
        <v>1398</v>
      </c>
      <c r="N37" s="148">
        <f t="shared" si="4"/>
        <v>7.133380957240535</v>
      </c>
      <c r="O37" s="144">
        <f t="shared" si="9"/>
        <v>1044</v>
      </c>
      <c r="P37" s="147">
        <f t="shared" si="5"/>
        <v>5.327074191244004</v>
      </c>
      <c r="Q37" s="144">
        <f t="shared" si="9"/>
        <v>58</v>
      </c>
      <c r="R37" s="147">
        <f t="shared" si="6"/>
        <v>0.29594856618022247</v>
      </c>
      <c r="S37" s="144">
        <f t="shared" si="9"/>
        <v>0</v>
      </c>
      <c r="T37" s="147">
        <f t="shared" si="7"/>
        <v>0</v>
      </c>
      <c r="V37" s="38">
        <f>SUM(V8:V32)</f>
        <v>19598</v>
      </c>
      <c r="W37" s="18"/>
      <c r="X37" s="153"/>
    </row>
    <row r="38" spans="2:24" ht="16.5" thickBot="1">
      <c r="B38" s="206" t="s">
        <v>46</v>
      </c>
      <c r="C38" s="207"/>
      <c r="D38" s="65">
        <f>SUM(D8:D36)</f>
        <v>26515</v>
      </c>
      <c r="E38" s="80">
        <f>SUM(E8:E36)</f>
        <v>6294</v>
      </c>
      <c r="F38" s="79">
        <f t="shared" si="0"/>
        <v>23.73750707146898</v>
      </c>
      <c r="G38" s="80">
        <f aca="true" t="shared" si="10" ref="G38:S38">SUM(G8:G36)</f>
        <v>5009</v>
      </c>
      <c r="H38" s="30">
        <f t="shared" si="1"/>
        <v>24.77127738489689</v>
      </c>
      <c r="I38" s="81">
        <f>SUM(I8:I36)</f>
        <v>10598</v>
      </c>
      <c r="J38" s="49">
        <f t="shared" si="2"/>
        <v>52.41085999703279</v>
      </c>
      <c r="K38" s="80">
        <f t="shared" si="10"/>
        <v>1993</v>
      </c>
      <c r="L38" s="79">
        <f t="shared" si="3"/>
        <v>9.856090203254043</v>
      </c>
      <c r="M38" s="81">
        <f t="shared" si="10"/>
        <v>1446</v>
      </c>
      <c r="N38" s="79">
        <f t="shared" si="4"/>
        <v>7.150981652737254</v>
      </c>
      <c r="O38" s="80">
        <f t="shared" si="10"/>
        <v>1114</v>
      </c>
      <c r="P38" s="49">
        <f t="shared" si="5"/>
        <v>5.509124177834924</v>
      </c>
      <c r="Q38" s="80">
        <f t="shared" si="10"/>
        <v>61</v>
      </c>
      <c r="R38" s="49">
        <f t="shared" si="6"/>
        <v>0.30166658424410264</v>
      </c>
      <c r="S38" s="80">
        <f t="shared" si="10"/>
        <v>0</v>
      </c>
      <c r="T38" s="49">
        <f t="shared" si="7"/>
        <v>0</v>
      </c>
      <c r="V38" s="38">
        <f>SUM(V8:V36)</f>
        <v>20221</v>
      </c>
      <c r="W38" s="18"/>
      <c r="X38" s="153"/>
    </row>
    <row r="39" spans="2:20" ht="12.75">
      <c r="B39" s="180" t="s">
        <v>62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2.75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6"/>
      <c r="T40" s="16"/>
    </row>
  </sheetData>
  <sheetProtection/>
  <mergeCells count="20">
    <mergeCell ref="V3:V7"/>
    <mergeCell ref="D4:D7"/>
    <mergeCell ref="E4:F6"/>
    <mergeCell ref="G4:H6"/>
    <mergeCell ref="I4:J6"/>
    <mergeCell ref="R1:T1"/>
    <mergeCell ref="B2:T2"/>
    <mergeCell ref="B3:B7"/>
    <mergeCell ref="C3:C7"/>
    <mergeCell ref="D3:F3"/>
    <mergeCell ref="B37:C37"/>
    <mergeCell ref="B38:C38"/>
    <mergeCell ref="B39:T39"/>
    <mergeCell ref="B40:R40"/>
    <mergeCell ref="M3:N6"/>
    <mergeCell ref="S3:T6"/>
    <mergeCell ref="G3:J3"/>
    <mergeCell ref="K3:L6"/>
    <mergeCell ref="O3:P6"/>
    <mergeCell ref="Q3:R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0"/>
  <sheetViews>
    <sheetView zoomScale="80" zoomScaleNormal="80" zoomScalePageLayoutView="0" workbookViewId="0" topLeftCell="A1">
      <selection activeCell="Q3" sqref="Q3:R6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169"/>
      <c r="Q1" s="169"/>
      <c r="R1" s="169"/>
      <c r="U1" s="209"/>
      <c r="V1" s="209"/>
    </row>
    <row r="2" spans="2:22" ht="21.75" customHeight="1" thickBot="1">
      <c r="B2" s="197" t="s">
        <v>59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4" ht="27" customHeight="1" thickBot="1">
      <c r="B3" s="176" t="s">
        <v>0</v>
      </c>
      <c r="C3" s="178" t="s">
        <v>26</v>
      </c>
      <c r="D3" s="190" t="s">
        <v>40</v>
      </c>
      <c r="E3" s="190"/>
      <c r="F3" s="190"/>
      <c r="G3" s="176" t="s">
        <v>28</v>
      </c>
      <c r="H3" s="177"/>
      <c r="I3" s="177"/>
      <c r="J3" s="178"/>
      <c r="K3" s="166" t="s">
        <v>29</v>
      </c>
      <c r="L3" s="171"/>
      <c r="M3" s="189" t="s">
        <v>30</v>
      </c>
      <c r="N3" s="190"/>
      <c r="O3" s="190"/>
      <c r="P3" s="216"/>
      <c r="Q3" s="166" t="s">
        <v>51</v>
      </c>
      <c r="R3" s="171"/>
      <c r="S3" s="157" t="s">
        <v>52</v>
      </c>
      <c r="T3" s="163"/>
      <c r="U3" s="166" t="s">
        <v>31</v>
      </c>
      <c r="V3" s="163"/>
      <c r="X3" s="154" t="s">
        <v>43</v>
      </c>
    </row>
    <row r="4" spans="2:24" ht="12.75">
      <c r="B4" s="185"/>
      <c r="C4" s="187"/>
      <c r="D4" s="213" t="s">
        <v>39</v>
      </c>
      <c r="E4" s="157" t="s">
        <v>42</v>
      </c>
      <c r="F4" s="171"/>
      <c r="G4" s="157" t="s">
        <v>32</v>
      </c>
      <c r="H4" s="171"/>
      <c r="I4" s="157" t="s">
        <v>33</v>
      </c>
      <c r="J4" s="163"/>
      <c r="K4" s="167"/>
      <c r="L4" s="172"/>
      <c r="M4" s="157" t="s">
        <v>37</v>
      </c>
      <c r="N4" s="158"/>
      <c r="O4" s="158" t="s">
        <v>38</v>
      </c>
      <c r="P4" s="163"/>
      <c r="Q4" s="167"/>
      <c r="R4" s="172"/>
      <c r="S4" s="159"/>
      <c r="T4" s="164"/>
      <c r="U4" s="167"/>
      <c r="V4" s="164"/>
      <c r="X4" s="155"/>
    </row>
    <row r="5" spans="2:24" ht="12.75">
      <c r="B5" s="185"/>
      <c r="C5" s="187"/>
      <c r="D5" s="214"/>
      <c r="E5" s="159"/>
      <c r="F5" s="172"/>
      <c r="G5" s="159"/>
      <c r="H5" s="172"/>
      <c r="I5" s="159"/>
      <c r="J5" s="164"/>
      <c r="K5" s="167"/>
      <c r="L5" s="172"/>
      <c r="M5" s="159"/>
      <c r="N5" s="160"/>
      <c r="O5" s="160"/>
      <c r="P5" s="164"/>
      <c r="Q5" s="167"/>
      <c r="R5" s="172"/>
      <c r="S5" s="159"/>
      <c r="T5" s="164"/>
      <c r="U5" s="167"/>
      <c r="V5" s="164"/>
      <c r="X5" s="155"/>
    </row>
    <row r="6" spans="2:24" ht="12.75">
      <c r="B6" s="185"/>
      <c r="C6" s="187"/>
      <c r="D6" s="214"/>
      <c r="E6" s="159"/>
      <c r="F6" s="172"/>
      <c r="G6" s="159"/>
      <c r="H6" s="172"/>
      <c r="I6" s="159"/>
      <c r="J6" s="164"/>
      <c r="K6" s="167"/>
      <c r="L6" s="172"/>
      <c r="M6" s="159"/>
      <c r="N6" s="160"/>
      <c r="O6" s="160"/>
      <c r="P6" s="164"/>
      <c r="Q6" s="167"/>
      <c r="R6" s="172"/>
      <c r="S6" s="159"/>
      <c r="T6" s="164"/>
      <c r="U6" s="167"/>
      <c r="V6" s="164"/>
      <c r="X6" s="155"/>
    </row>
    <row r="7" spans="2:24" ht="13.5" thickBot="1">
      <c r="B7" s="186"/>
      <c r="C7" s="188"/>
      <c r="D7" s="215"/>
      <c r="E7" s="24" t="s">
        <v>34</v>
      </c>
      <c r="F7" s="25" t="s">
        <v>27</v>
      </c>
      <c r="G7" s="24" t="s">
        <v>34</v>
      </c>
      <c r="H7" s="25" t="s">
        <v>27</v>
      </c>
      <c r="I7" s="24" t="s">
        <v>34</v>
      </c>
      <c r="J7" s="23" t="s">
        <v>27</v>
      </c>
      <c r="K7" s="21" t="s">
        <v>34</v>
      </c>
      <c r="L7" s="25" t="s">
        <v>27</v>
      </c>
      <c r="M7" s="24" t="s">
        <v>34</v>
      </c>
      <c r="N7" s="22" t="s">
        <v>27</v>
      </c>
      <c r="O7" s="22" t="s">
        <v>34</v>
      </c>
      <c r="P7" s="23" t="s">
        <v>27</v>
      </c>
      <c r="Q7" s="21" t="s">
        <v>34</v>
      </c>
      <c r="R7" s="25" t="s">
        <v>27</v>
      </c>
      <c r="S7" s="24" t="s">
        <v>34</v>
      </c>
      <c r="T7" s="23" t="s">
        <v>27</v>
      </c>
      <c r="U7" s="21" t="s">
        <v>34</v>
      </c>
      <c r="V7" s="23" t="s">
        <v>27</v>
      </c>
      <c r="X7" s="156"/>
    </row>
    <row r="8" spans="2:26" ht="15.75">
      <c r="B8" s="2">
        <v>1</v>
      </c>
      <c r="C8" s="19" t="s">
        <v>1</v>
      </c>
      <c r="D8" s="64">
        <v>51</v>
      </c>
      <c r="E8" s="28">
        <v>6</v>
      </c>
      <c r="F8" s="8">
        <f aca="true" t="shared" si="0" ref="F8:F38">E8/D8*100</f>
        <v>11.76470588235294</v>
      </c>
      <c r="G8" s="2">
        <v>1</v>
      </c>
      <c r="H8" s="8">
        <f aca="true" t="shared" si="1" ref="H8:H38">G8/X8*100</f>
        <v>2.2222222222222223</v>
      </c>
      <c r="I8" s="33">
        <v>32</v>
      </c>
      <c r="J8" s="9">
        <f aca="true" t="shared" si="2" ref="J8:J38">I8/X8*100</f>
        <v>71.11111111111111</v>
      </c>
      <c r="K8" s="17">
        <v>5</v>
      </c>
      <c r="L8" s="35">
        <f aca="true" t="shared" si="3" ref="L8:L38">K8/X8*100</f>
        <v>11.11111111111111</v>
      </c>
      <c r="M8" s="28">
        <v>0</v>
      </c>
      <c r="N8" s="6">
        <f aca="true" t="shared" si="4" ref="N8:N38">M8/X8*100</f>
        <v>0</v>
      </c>
      <c r="O8" s="7">
        <v>1</v>
      </c>
      <c r="P8" s="29">
        <f aca="true" t="shared" si="5" ref="P8:P38">O8/X8*100</f>
        <v>2.2222222222222223</v>
      </c>
      <c r="Q8" s="34">
        <v>6</v>
      </c>
      <c r="R8" s="8">
        <f aca="true" t="shared" si="6" ref="R8:R38">Q8/X8*100</f>
        <v>13.333333333333334</v>
      </c>
      <c r="S8" s="33">
        <v>0</v>
      </c>
      <c r="T8" s="9">
        <f aca="true" t="shared" si="7" ref="T8:T38">S8/X8*100</f>
        <v>0</v>
      </c>
      <c r="U8" s="17">
        <v>0</v>
      </c>
      <c r="V8" s="9">
        <f aca="true" t="shared" si="8" ref="V8:V38">U8/X8*100</f>
        <v>0</v>
      </c>
      <c r="X8" s="51">
        <f>D8-E8</f>
        <v>45</v>
      </c>
      <c r="Z8" s="18"/>
    </row>
    <row r="9" spans="2:26" ht="15.75">
      <c r="B9" s="3">
        <v>2</v>
      </c>
      <c r="C9" s="19" t="s">
        <v>2</v>
      </c>
      <c r="D9" s="64">
        <v>62</v>
      </c>
      <c r="E9" s="28">
        <v>17</v>
      </c>
      <c r="F9" s="8">
        <f t="shared" si="0"/>
        <v>27.419354838709676</v>
      </c>
      <c r="G9" s="2">
        <v>20</v>
      </c>
      <c r="H9" s="8">
        <f t="shared" si="1"/>
        <v>44.44444444444444</v>
      </c>
      <c r="I9" s="33">
        <v>12</v>
      </c>
      <c r="J9" s="9">
        <f t="shared" si="2"/>
        <v>26.666666666666668</v>
      </c>
      <c r="K9" s="17">
        <v>4</v>
      </c>
      <c r="L9" s="35">
        <f t="shared" si="3"/>
        <v>8.88888888888889</v>
      </c>
      <c r="M9" s="28">
        <v>3</v>
      </c>
      <c r="N9" s="6">
        <f t="shared" si="4"/>
        <v>6.666666666666667</v>
      </c>
      <c r="O9" s="7">
        <v>0</v>
      </c>
      <c r="P9" s="29">
        <f t="shared" si="5"/>
        <v>0</v>
      </c>
      <c r="Q9" s="34">
        <v>6</v>
      </c>
      <c r="R9" s="8">
        <f t="shared" si="6"/>
        <v>13.333333333333334</v>
      </c>
      <c r="S9" s="33">
        <v>0</v>
      </c>
      <c r="T9" s="9">
        <f t="shared" si="7"/>
        <v>0</v>
      </c>
      <c r="U9" s="17">
        <v>0</v>
      </c>
      <c r="V9" s="9">
        <f t="shared" si="8"/>
        <v>0</v>
      </c>
      <c r="X9" s="51">
        <f aca="true" t="shared" si="9" ref="X9:X33">D9-E9</f>
        <v>45</v>
      </c>
      <c r="Z9" s="18"/>
    </row>
    <row r="10" spans="2:26" ht="15.75">
      <c r="B10" s="3">
        <v>3</v>
      </c>
      <c r="C10" s="19" t="s">
        <v>3</v>
      </c>
      <c r="D10" s="64">
        <v>918</v>
      </c>
      <c r="E10" s="28">
        <v>228</v>
      </c>
      <c r="F10" s="8">
        <f t="shared" si="0"/>
        <v>24.836601307189543</v>
      </c>
      <c r="G10" s="2">
        <v>144</v>
      </c>
      <c r="H10" s="8">
        <f t="shared" si="1"/>
        <v>20.869565217391305</v>
      </c>
      <c r="I10" s="33">
        <v>256</v>
      </c>
      <c r="J10" s="9">
        <f t="shared" si="2"/>
        <v>37.10144927536232</v>
      </c>
      <c r="K10" s="17">
        <v>120</v>
      </c>
      <c r="L10" s="35">
        <f t="shared" si="3"/>
        <v>17.391304347826086</v>
      </c>
      <c r="M10" s="28">
        <v>83</v>
      </c>
      <c r="N10" s="6">
        <f t="shared" si="4"/>
        <v>12.028985507246377</v>
      </c>
      <c r="O10" s="7">
        <v>5</v>
      </c>
      <c r="P10" s="29">
        <f t="shared" si="5"/>
        <v>0.7246376811594203</v>
      </c>
      <c r="Q10" s="34">
        <v>82</v>
      </c>
      <c r="R10" s="8">
        <f t="shared" si="6"/>
        <v>11.884057971014492</v>
      </c>
      <c r="S10" s="33">
        <v>0</v>
      </c>
      <c r="T10" s="9">
        <f t="shared" si="7"/>
        <v>0</v>
      </c>
      <c r="U10" s="17">
        <v>0</v>
      </c>
      <c r="V10" s="9">
        <f t="shared" si="8"/>
        <v>0</v>
      </c>
      <c r="X10" s="51">
        <f t="shared" si="9"/>
        <v>690</v>
      </c>
      <c r="Z10" s="18"/>
    </row>
    <row r="11" spans="2:26" ht="15.75">
      <c r="B11" s="3">
        <v>4</v>
      </c>
      <c r="C11" s="19" t="s">
        <v>4</v>
      </c>
      <c r="D11" s="64">
        <v>160</v>
      </c>
      <c r="E11" s="28">
        <v>50</v>
      </c>
      <c r="F11" s="8">
        <f t="shared" si="0"/>
        <v>31.25</v>
      </c>
      <c r="G11" s="2">
        <v>37</v>
      </c>
      <c r="H11" s="8">
        <f t="shared" si="1"/>
        <v>33.63636363636363</v>
      </c>
      <c r="I11" s="33">
        <v>21</v>
      </c>
      <c r="J11" s="9">
        <f t="shared" si="2"/>
        <v>19.090909090909093</v>
      </c>
      <c r="K11" s="17">
        <v>20</v>
      </c>
      <c r="L11" s="35">
        <f t="shared" si="3"/>
        <v>18.181818181818183</v>
      </c>
      <c r="M11" s="28">
        <v>15</v>
      </c>
      <c r="N11" s="6">
        <f t="shared" si="4"/>
        <v>13.636363636363635</v>
      </c>
      <c r="O11" s="7">
        <v>1</v>
      </c>
      <c r="P11" s="29">
        <f t="shared" si="5"/>
        <v>0.9090909090909091</v>
      </c>
      <c r="Q11" s="34">
        <v>16</v>
      </c>
      <c r="R11" s="8">
        <f t="shared" si="6"/>
        <v>14.545454545454545</v>
      </c>
      <c r="S11" s="33">
        <v>0</v>
      </c>
      <c r="T11" s="9">
        <f t="shared" si="7"/>
        <v>0</v>
      </c>
      <c r="U11" s="17">
        <v>0</v>
      </c>
      <c r="V11" s="9">
        <f t="shared" si="8"/>
        <v>0</v>
      </c>
      <c r="X11" s="51">
        <f t="shared" si="9"/>
        <v>110</v>
      </c>
      <c r="Z11" s="18"/>
    </row>
    <row r="12" spans="2:26" ht="15.75">
      <c r="B12" s="3">
        <v>5</v>
      </c>
      <c r="C12" s="19" t="s">
        <v>5</v>
      </c>
      <c r="D12" s="64">
        <v>76</v>
      </c>
      <c r="E12" s="28">
        <v>10</v>
      </c>
      <c r="F12" s="8">
        <f t="shared" si="0"/>
        <v>13.157894736842104</v>
      </c>
      <c r="G12" s="2">
        <v>27</v>
      </c>
      <c r="H12" s="8">
        <f t="shared" si="1"/>
        <v>40.909090909090914</v>
      </c>
      <c r="I12" s="33">
        <v>17</v>
      </c>
      <c r="J12" s="9">
        <f t="shared" si="2"/>
        <v>25.757575757575758</v>
      </c>
      <c r="K12" s="17">
        <v>5</v>
      </c>
      <c r="L12" s="35">
        <f t="shared" si="3"/>
        <v>7.575757575757576</v>
      </c>
      <c r="M12" s="28">
        <v>5</v>
      </c>
      <c r="N12" s="6">
        <f t="shared" si="4"/>
        <v>7.575757575757576</v>
      </c>
      <c r="O12" s="7">
        <v>0</v>
      </c>
      <c r="P12" s="29">
        <f t="shared" si="5"/>
        <v>0</v>
      </c>
      <c r="Q12" s="34">
        <v>12</v>
      </c>
      <c r="R12" s="8">
        <f t="shared" si="6"/>
        <v>18.181818181818183</v>
      </c>
      <c r="S12" s="33">
        <v>0</v>
      </c>
      <c r="T12" s="9">
        <f t="shared" si="7"/>
        <v>0</v>
      </c>
      <c r="U12" s="17">
        <v>0</v>
      </c>
      <c r="V12" s="9">
        <f t="shared" si="8"/>
        <v>0</v>
      </c>
      <c r="X12" s="51">
        <f t="shared" si="9"/>
        <v>66</v>
      </c>
      <c r="Z12" s="18"/>
    </row>
    <row r="13" spans="2:26" ht="15.75">
      <c r="B13" s="3">
        <v>6</v>
      </c>
      <c r="C13" s="19" t="s">
        <v>6</v>
      </c>
      <c r="D13" s="64">
        <v>195</v>
      </c>
      <c r="E13" s="28">
        <v>47</v>
      </c>
      <c r="F13" s="8">
        <f t="shared" si="0"/>
        <v>24.102564102564102</v>
      </c>
      <c r="G13" s="2">
        <v>73</v>
      </c>
      <c r="H13" s="8">
        <f t="shared" si="1"/>
        <v>49.32432432432432</v>
      </c>
      <c r="I13" s="33">
        <v>19</v>
      </c>
      <c r="J13" s="9">
        <f t="shared" si="2"/>
        <v>12.837837837837837</v>
      </c>
      <c r="K13" s="17">
        <v>9</v>
      </c>
      <c r="L13" s="35">
        <f t="shared" si="3"/>
        <v>6.081081081081082</v>
      </c>
      <c r="M13" s="28">
        <v>15</v>
      </c>
      <c r="N13" s="6">
        <f t="shared" si="4"/>
        <v>10.135135135135135</v>
      </c>
      <c r="O13" s="7">
        <v>0</v>
      </c>
      <c r="P13" s="29">
        <f t="shared" si="5"/>
        <v>0</v>
      </c>
      <c r="Q13" s="34">
        <v>32</v>
      </c>
      <c r="R13" s="8">
        <f t="shared" si="6"/>
        <v>21.62162162162162</v>
      </c>
      <c r="S13" s="33">
        <v>0</v>
      </c>
      <c r="T13" s="9">
        <f t="shared" si="7"/>
        <v>0</v>
      </c>
      <c r="U13" s="17">
        <v>0</v>
      </c>
      <c r="V13" s="9">
        <f t="shared" si="8"/>
        <v>0</v>
      </c>
      <c r="X13" s="51">
        <f t="shared" si="9"/>
        <v>148</v>
      </c>
      <c r="Z13" s="18"/>
    </row>
    <row r="14" spans="2:26" ht="15.75">
      <c r="B14" s="3">
        <v>7</v>
      </c>
      <c r="C14" s="19" t="s">
        <v>7</v>
      </c>
      <c r="D14" s="64">
        <v>132</v>
      </c>
      <c r="E14" s="28">
        <v>14</v>
      </c>
      <c r="F14" s="8">
        <f t="shared" si="0"/>
        <v>10.606060606060606</v>
      </c>
      <c r="G14" s="2">
        <v>43</v>
      </c>
      <c r="H14" s="8">
        <f t="shared" si="1"/>
        <v>36.440677966101696</v>
      </c>
      <c r="I14" s="33">
        <v>30</v>
      </c>
      <c r="J14" s="9">
        <f t="shared" si="2"/>
        <v>25.423728813559322</v>
      </c>
      <c r="K14" s="17">
        <v>4</v>
      </c>
      <c r="L14" s="35">
        <f t="shared" si="3"/>
        <v>3.389830508474576</v>
      </c>
      <c r="M14" s="28">
        <v>22</v>
      </c>
      <c r="N14" s="6">
        <f t="shared" si="4"/>
        <v>18.64406779661017</v>
      </c>
      <c r="O14" s="7">
        <v>4</v>
      </c>
      <c r="P14" s="29">
        <f t="shared" si="5"/>
        <v>3.389830508474576</v>
      </c>
      <c r="Q14" s="34">
        <v>15</v>
      </c>
      <c r="R14" s="8">
        <f t="shared" si="6"/>
        <v>12.711864406779661</v>
      </c>
      <c r="S14" s="33">
        <v>0</v>
      </c>
      <c r="T14" s="9">
        <f t="shared" si="7"/>
        <v>0</v>
      </c>
      <c r="U14" s="17">
        <v>0</v>
      </c>
      <c r="V14" s="9">
        <f t="shared" si="8"/>
        <v>0</v>
      </c>
      <c r="X14" s="51">
        <f t="shared" si="9"/>
        <v>118</v>
      </c>
      <c r="Z14" s="18"/>
    </row>
    <row r="15" spans="2:26" ht="15.75">
      <c r="B15" s="3">
        <v>8</v>
      </c>
      <c r="C15" s="19" t="s">
        <v>8</v>
      </c>
      <c r="D15" s="64">
        <v>151</v>
      </c>
      <c r="E15" s="28">
        <v>19</v>
      </c>
      <c r="F15" s="8">
        <f t="shared" si="0"/>
        <v>12.582781456953644</v>
      </c>
      <c r="G15" s="2">
        <v>47</v>
      </c>
      <c r="H15" s="8">
        <f t="shared" si="1"/>
        <v>35.60606060606061</v>
      </c>
      <c r="I15" s="33">
        <v>37</v>
      </c>
      <c r="J15" s="9">
        <f t="shared" si="2"/>
        <v>28.030303030303028</v>
      </c>
      <c r="K15" s="17">
        <v>10</v>
      </c>
      <c r="L15" s="35">
        <f t="shared" si="3"/>
        <v>7.575757575757576</v>
      </c>
      <c r="M15" s="28">
        <v>11</v>
      </c>
      <c r="N15" s="6">
        <f t="shared" si="4"/>
        <v>8.333333333333332</v>
      </c>
      <c r="O15" s="7">
        <v>8</v>
      </c>
      <c r="P15" s="29">
        <f t="shared" si="5"/>
        <v>6.0606060606060606</v>
      </c>
      <c r="Q15" s="34">
        <v>19</v>
      </c>
      <c r="R15" s="8">
        <f t="shared" si="6"/>
        <v>14.393939393939394</v>
      </c>
      <c r="S15" s="33">
        <v>0</v>
      </c>
      <c r="T15" s="9">
        <f t="shared" si="7"/>
        <v>0</v>
      </c>
      <c r="U15" s="17">
        <v>0</v>
      </c>
      <c r="V15" s="9">
        <f t="shared" si="8"/>
        <v>0</v>
      </c>
      <c r="X15" s="51">
        <f t="shared" si="9"/>
        <v>132</v>
      </c>
      <c r="Z15" s="18"/>
    </row>
    <row r="16" spans="2:26" ht="15.75">
      <c r="B16" s="3">
        <v>9</v>
      </c>
      <c r="C16" s="19" t="s">
        <v>9</v>
      </c>
      <c r="D16" s="64">
        <v>95</v>
      </c>
      <c r="E16" s="28">
        <v>37</v>
      </c>
      <c r="F16" s="8">
        <f t="shared" si="0"/>
        <v>38.94736842105263</v>
      </c>
      <c r="G16" s="2">
        <v>11</v>
      </c>
      <c r="H16" s="8">
        <f t="shared" si="1"/>
        <v>18.96551724137931</v>
      </c>
      <c r="I16" s="33">
        <v>23</v>
      </c>
      <c r="J16" s="9">
        <f t="shared" si="2"/>
        <v>39.6551724137931</v>
      </c>
      <c r="K16" s="17">
        <v>4</v>
      </c>
      <c r="L16" s="35">
        <f t="shared" si="3"/>
        <v>6.896551724137931</v>
      </c>
      <c r="M16" s="28">
        <v>6</v>
      </c>
      <c r="N16" s="6">
        <f t="shared" si="4"/>
        <v>10.344827586206897</v>
      </c>
      <c r="O16" s="7">
        <v>3</v>
      </c>
      <c r="P16" s="29">
        <f t="shared" si="5"/>
        <v>5.172413793103448</v>
      </c>
      <c r="Q16" s="34">
        <v>11</v>
      </c>
      <c r="R16" s="8">
        <f t="shared" si="6"/>
        <v>18.96551724137931</v>
      </c>
      <c r="S16" s="33">
        <v>0</v>
      </c>
      <c r="T16" s="9">
        <f t="shared" si="7"/>
        <v>0</v>
      </c>
      <c r="U16" s="17">
        <v>0</v>
      </c>
      <c r="V16" s="9">
        <f t="shared" si="8"/>
        <v>0</v>
      </c>
      <c r="X16" s="51">
        <f t="shared" si="9"/>
        <v>58</v>
      </c>
      <c r="Z16" s="18"/>
    </row>
    <row r="17" spans="2:26" ht="15.75">
      <c r="B17" s="3">
        <v>10</v>
      </c>
      <c r="C17" s="19" t="s">
        <v>10</v>
      </c>
      <c r="D17" s="64">
        <v>209</v>
      </c>
      <c r="E17" s="28">
        <v>54</v>
      </c>
      <c r="F17" s="8">
        <f t="shared" si="0"/>
        <v>25.837320574162682</v>
      </c>
      <c r="G17" s="2">
        <v>26</v>
      </c>
      <c r="H17" s="8">
        <f t="shared" si="1"/>
        <v>16.7741935483871</v>
      </c>
      <c r="I17" s="33">
        <v>72</v>
      </c>
      <c r="J17" s="9">
        <f t="shared" si="2"/>
        <v>46.45161290322581</v>
      </c>
      <c r="K17" s="17">
        <v>26</v>
      </c>
      <c r="L17" s="35">
        <f t="shared" si="3"/>
        <v>16.7741935483871</v>
      </c>
      <c r="M17" s="28">
        <v>23</v>
      </c>
      <c r="N17" s="6">
        <f t="shared" si="4"/>
        <v>14.838709677419354</v>
      </c>
      <c r="O17" s="7">
        <v>0</v>
      </c>
      <c r="P17" s="29">
        <f t="shared" si="5"/>
        <v>0</v>
      </c>
      <c r="Q17" s="34">
        <v>8</v>
      </c>
      <c r="R17" s="8">
        <f t="shared" si="6"/>
        <v>5.161290322580645</v>
      </c>
      <c r="S17" s="33">
        <v>0</v>
      </c>
      <c r="T17" s="9">
        <f t="shared" si="7"/>
        <v>0</v>
      </c>
      <c r="U17" s="17">
        <v>0</v>
      </c>
      <c r="V17" s="9">
        <f t="shared" si="8"/>
        <v>0</v>
      </c>
      <c r="X17" s="51">
        <f t="shared" si="9"/>
        <v>155</v>
      </c>
      <c r="Z17" s="18"/>
    </row>
    <row r="18" spans="2:26" ht="15.75">
      <c r="B18" s="3">
        <v>11</v>
      </c>
      <c r="C18" s="19" t="s">
        <v>11</v>
      </c>
      <c r="D18" s="64">
        <v>89</v>
      </c>
      <c r="E18" s="28">
        <v>24</v>
      </c>
      <c r="F18" s="8">
        <f t="shared" si="0"/>
        <v>26.96629213483146</v>
      </c>
      <c r="G18" s="2">
        <v>0</v>
      </c>
      <c r="H18" s="8">
        <f t="shared" si="1"/>
        <v>0</v>
      </c>
      <c r="I18" s="33">
        <v>37</v>
      </c>
      <c r="J18" s="9">
        <f t="shared" si="2"/>
        <v>56.92307692307692</v>
      </c>
      <c r="K18" s="17">
        <v>7</v>
      </c>
      <c r="L18" s="35">
        <f t="shared" si="3"/>
        <v>10.76923076923077</v>
      </c>
      <c r="M18" s="28">
        <v>7</v>
      </c>
      <c r="N18" s="6">
        <f t="shared" si="4"/>
        <v>10.76923076923077</v>
      </c>
      <c r="O18" s="7">
        <v>3</v>
      </c>
      <c r="P18" s="29">
        <f t="shared" si="5"/>
        <v>4.615384615384616</v>
      </c>
      <c r="Q18" s="34">
        <v>9</v>
      </c>
      <c r="R18" s="8">
        <f t="shared" si="6"/>
        <v>13.846153846153847</v>
      </c>
      <c r="S18" s="33">
        <v>2</v>
      </c>
      <c r="T18" s="9">
        <f t="shared" si="7"/>
        <v>3.076923076923077</v>
      </c>
      <c r="U18" s="17">
        <v>0</v>
      </c>
      <c r="V18" s="9">
        <f t="shared" si="8"/>
        <v>0</v>
      </c>
      <c r="X18" s="51">
        <f t="shared" si="9"/>
        <v>65</v>
      </c>
      <c r="Z18" s="18"/>
    </row>
    <row r="19" spans="2:26" ht="15.75">
      <c r="B19" s="3">
        <v>12</v>
      </c>
      <c r="C19" s="19" t="s">
        <v>12</v>
      </c>
      <c r="D19" s="64">
        <v>141</v>
      </c>
      <c r="E19" s="28">
        <v>34</v>
      </c>
      <c r="F19" s="8">
        <f t="shared" si="0"/>
        <v>24.113475177304963</v>
      </c>
      <c r="G19" s="2">
        <v>40</v>
      </c>
      <c r="H19" s="8">
        <f t="shared" si="1"/>
        <v>37.38317757009346</v>
      </c>
      <c r="I19" s="33">
        <v>30</v>
      </c>
      <c r="J19" s="9">
        <f t="shared" si="2"/>
        <v>28.037383177570092</v>
      </c>
      <c r="K19" s="17">
        <v>11</v>
      </c>
      <c r="L19" s="35">
        <f t="shared" si="3"/>
        <v>10.2803738317757</v>
      </c>
      <c r="M19" s="28">
        <v>15</v>
      </c>
      <c r="N19" s="6">
        <f t="shared" si="4"/>
        <v>14.018691588785046</v>
      </c>
      <c r="O19" s="7">
        <v>2</v>
      </c>
      <c r="P19" s="29">
        <f t="shared" si="5"/>
        <v>1.8691588785046727</v>
      </c>
      <c r="Q19" s="34">
        <v>9</v>
      </c>
      <c r="R19" s="8">
        <f t="shared" si="6"/>
        <v>8.411214953271028</v>
      </c>
      <c r="S19" s="33">
        <v>0</v>
      </c>
      <c r="T19" s="9">
        <f t="shared" si="7"/>
        <v>0</v>
      </c>
      <c r="U19" s="17">
        <v>0</v>
      </c>
      <c r="V19" s="9">
        <f t="shared" si="8"/>
        <v>0</v>
      </c>
      <c r="X19" s="51">
        <f t="shared" si="9"/>
        <v>107</v>
      </c>
      <c r="Z19" s="18"/>
    </row>
    <row r="20" spans="2:26" ht="15.75">
      <c r="B20" s="3">
        <v>13</v>
      </c>
      <c r="C20" s="19" t="s">
        <v>13</v>
      </c>
      <c r="D20" s="64">
        <v>184</v>
      </c>
      <c r="E20" s="28">
        <v>67</v>
      </c>
      <c r="F20" s="8">
        <f t="shared" si="0"/>
        <v>36.41304347826087</v>
      </c>
      <c r="G20" s="2">
        <v>17</v>
      </c>
      <c r="H20" s="8">
        <f t="shared" si="1"/>
        <v>14.529914529914532</v>
      </c>
      <c r="I20" s="33">
        <v>56</v>
      </c>
      <c r="J20" s="9">
        <f t="shared" si="2"/>
        <v>47.863247863247864</v>
      </c>
      <c r="K20" s="17">
        <v>24</v>
      </c>
      <c r="L20" s="35">
        <f t="shared" si="3"/>
        <v>20.51282051282051</v>
      </c>
      <c r="M20" s="28">
        <v>1</v>
      </c>
      <c r="N20" s="6">
        <f t="shared" si="4"/>
        <v>0.8547008547008548</v>
      </c>
      <c r="O20" s="7">
        <v>6</v>
      </c>
      <c r="P20" s="29">
        <f t="shared" si="5"/>
        <v>5.128205128205128</v>
      </c>
      <c r="Q20" s="34">
        <v>13</v>
      </c>
      <c r="R20" s="8">
        <f t="shared" si="6"/>
        <v>11.11111111111111</v>
      </c>
      <c r="S20" s="33">
        <v>0</v>
      </c>
      <c r="T20" s="9">
        <f t="shared" si="7"/>
        <v>0</v>
      </c>
      <c r="U20" s="17">
        <v>0</v>
      </c>
      <c r="V20" s="9">
        <f t="shared" si="8"/>
        <v>0</v>
      </c>
      <c r="X20" s="51">
        <f t="shared" si="9"/>
        <v>117</v>
      </c>
      <c r="Z20" s="18"/>
    </row>
    <row r="21" spans="2:26" ht="15.75">
      <c r="B21" s="3">
        <v>14</v>
      </c>
      <c r="C21" s="19" t="s">
        <v>14</v>
      </c>
      <c r="D21" s="64">
        <v>248</v>
      </c>
      <c r="E21" s="28">
        <v>43</v>
      </c>
      <c r="F21" s="8">
        <f t="shared" si="0"/>
        <v>17.338709677419356</v>
      </c>
      <c r="G21" s="2">
        <v>90</v>
      </c>
      <c r="H21" s="8">
        <f t="shared" si="1"/>
        <v>43.90243902439025</v>
      </c>
      <c r="I21" s="33">
        <v>30</v>
      </c>
      <c r="J21" s="9">
        <f t="shared" si="2"/>
        <v>14.634146341463413</v>
      </c>
      <c r="K21" s="17">
        <v>33</v>
      </c>
      <c r="L21" s="35">
        <f t="shared" si="3"/>
        <v>16.097560975609756</v>
      </c>
      <c r="M21" s="28">
        <v>7</v>
      </c>
      <c r="N21" s="6">
        <f t="shared" si="4"/>
        <v>3.414634146341464</v>
      </c>
      <c r="O21" s="7">
        <v>1</v>
      </c>
      <c r="P21" s="29">
        <f t="shared" si="5"/>
        <v>0.4878048780487805</v>
      </c>
      <c r="Q21" s="34">
        <v>44</v>
      </c>
      <c r="R21" s="8">
        <f t="shared" si="6"/>
        <v>21.463414634146343</v>
      </c>
      <c r="S21" s="33">
        <v>0</v>
      </c>
      <c r="T21" s="9">
        <f t="shared" si="7"/>
        <v>0</v>
      </c>
      <c r="U21" s="17">
        <v>0</v>
      </c>
      <c r="V21" s="9">
        <f t="shared" si="8"/>
        <v>0</v>
      </c>
      <c r="X21" s="51">
        <f t="shared" si="9"/>
        <v>205</v>
      </c>
      <c r="Z21" s="18"/>
    </row>
    <row r="22" spans="2:26" ht="15.75">
      <c r="B22" s="3">
        <v>15</v>
      </c>
      <c r="C22" s="19" t="s">
        <v>15</v>
      </c>
      <c r="D22" s="64">
        <v>88</v>
      </c>
      <c r="E22" s="28">
        <v>28</v>
      </c>
      <c r="F22" s="8">
        <f t="shared" si="0"/>
        <v>31.818181818181817</v>
      </c>
      <c r="G22" s="2">
        <v>37</v>
      </c>
      <c r="H22" s="8">
        <f t="shared" si="1"/>
        <v>61.66666666666667</v>
      </c>
      <c r="I22" s="33">
        <v>9</v>
      </c>
      <c r="J22" s="9">
        <f t="shared" si="2"/>
        <v>15</v>
      </c>
      <c r="K22" s="17">
        <v>7</v>
      </c>
      <c r="L22" s="35">
        <f t="shared" si="3"/>
        <v>11.666666666666666</v>
      </c>
      <c r="M22" s="28">
        <v>3</v>
      </c>
      <c r="N22" s="6">
        <f t="shared" si="4"/>
        <v>5</v>
      </c>
      <c r="O22" s="7">
        <v>0</v>
      </c>
      <c r="P22" s="29">
        <f t="shared" si="5"/>
        <v>0</v>
      </c>
      <c r="Q22" s="34">
        <v>3</v>
      </c>
      <c r="R22" s="8">
        <f t="shared" si="6"/>
        <v>5</v>
      </c>
      <c r="S22" s="33">
        <v>1</v>
      </c>
      <c r="T22" s="9">
        <f t="shared" si="7"/>
        <v>1.6666666666666667</v>
      </c>
      <c r="U22" s="17">
        <v>0</v>
      </c>
      <c r="V22" s="9">
        <f t="shared" si="8"/>
        <v>0</v>
      </c>
      <c r="X22" s="51">
        <f t="shared" si="9"/>
        <v>60</v>
      </c>
      <c r="Z22" s="18"/>
    </row>
    <row r="23" spans="2:26" ht="15.75">
      <c r="B23" s="3">
        <v>16</v>
      </c>
      <c r="C23" s="19" t="s">
        <v>16</v>
      </c>
      <c r="D23" s="64">
        <v>26</v>
      </c>
      <c r="E23" s="28">
        <v>2</v>
      </c>
      <c r="F23" s="8">
        <f t="shared" si="0"/>
        <v>7.6923076923076925</v>
      </c>
      <c r="G23" s="2">
        <v>12</v>
      </c>
      <c r="H23" s="8">
        <f t="shared" si="1"/>
        <v>50</v>
      </c>
      <c r="I23" s="33">
        <v>5</v>
      </c>
      <c r="J23" s="9">
        <f t="shared" si="2"/>
        <v>20.833333333333336</v>
      </c>
      <c r="K23" s="17">
        <v>1</v>
      </c>
      <c r="L23" s="35">
        <f t="shared" si="3"/>
        <v>4.166666666666666</v>
      </c>
      <c r="M23" s="28">
        <v>3</v>
      </c>
      <c r="N23" s="6">
        <f t="shared" si="4"/>
        <v>12.5</v>
      </c>
      <c r="O23" s="7">
        <v>0</v>
      </c>
      <c r="P23" s="29">
        <f t="shared" si="5"/>
        <v>0</v>
      </c>
      <c r="Q23" s="34">
        <v>3</v>
      </c>
      <c r="R23" s="8">
        <f t="shared" si="6"/>
        <v>12.5</v>
      </c>
      <c r="S23" s="33">
        <v>0</v>
      </c>
      <c r="T23" s="9">
        <f t="shared" si="7"/>
        <v>0</v>
      </c>
      <c r="U23" s="17">
        <v>0</v>
      </c>
      <c r="V23" s="9">
        <f t="shared" si="8"/>
        <v>0</v>
      </c>
      <c r="X23" s="51">
        <f t="shared" si="9"/>
        <v>24</v>
      </c>
      <c r="Z23" s="18"/>
    </row>
    <row r="24" spans="2:26" ht="15.75">
      <c r="B24" s="3">
        <v>17</v>
      </c>
      <c r="C24" s="19" t="s">
        <v>17</v>
      </c>
      <c r="D24" s="64">
        <v>33</v>
      </c>
      <c r="E24" s="28">
        <v>4</v>
      </c>
      <c r="F24" s="8">
        <f t="shared" si="0"/>
        <v>12.121212121212121</v>
      </c>
      <c r="G24" s="2">
        <v>5</v>
      </c>
      <c r="H24" s="8">
        <f t="shared" si="1"/>
        <v>17.24137931034483</v>
      </c>
      <c r="I24" s="33">
        <v>14</v>
      </c>
      <c r="J24" s="9">
        <f t="shared" si="2"/>
        <v>48.275862068965516</v>
      </c>
      <c r="K24" s="17">
        <v>2</v>
      </c>
      <c r="L24" s="35">
        <f t="shared" si="3"/>
        <v>6.896551724137931</v>
      </c>
      <c r="M24" s="28">
        <v>3</v>
      </c>
      <c r="N24" s="6">
        <f t="shared" si="4"/>
        <v>10.344827586206897</v>
      </c>
      <c r="O24" s="7">
        <v>0</v>
      </c>
      <c r="P24" s="29">
        <f t="shared" si="5"/>
        <v>0</v>
      </c>
      <c r="Q24" s="34">
        <v>5</v>
      </c>
      <c r="R24" s="8">
        <f t="shared" si="6"/>
        <v>17.24137931034483</v>
      </c>
      <c r="S24" s="33">
        <v>0</v>
      </c>
      <c r="T24" s="9">
        <f t="shared" si="7"/>
        <v>0</v>
      </c>
      <c r="U24" s="17">
        <v>0</v>
      </c>
      <c r="V24" s="9">
        <f t="shared" si="8"/>
        <v>0</v>
      </c>
      <c r="X24" s="51">
        <f t="shared" si="9"/>
        <v>29</v>
      </c>
      <c r="Z24" s="18"/>
    </row>
    <row r="25" spans="2:26" ht="15.75">
      <c r="B25" s="3">
        <v>18</v>
      </c>
      <c r="C25" s="19" t="s">
        <v>18</v>
      </c>
      <c r="D25" s="64">
        <v>23</v>
      </c>
      <c r="E25" s="28">
        <v>2</v>
      </c>
      <c r="F25" s="8">
        <f t="shared" si="0"/>
        <v>8.695652173913043</v>
      </c>
      <c r="G25" s="2">
        <v>7</v>
      </c>
      <c r="H25" s="8">
        <f t="shared" si="1"/>
        <v>33.33333333333333</v>
      </c>
      <c r="I25" s="33">
        <v>10</v>
      </c>
      <c r="J25" s="9">
        <f t="shared" si="2"/>
        <v>47.61904761904761</v>
      </c>
      <c r="K25" s="17">
        <v>0</v>
      </c>
      <c r="L25" s="35">
        <f t="shared" si="3"/>
        <v>0</v>
      </c>
      <c r="M25" s="28">
        <v>1</v>
      </c>
      <c r="N25" s="6">
        <f t="shared" si="4"/>
        <v>4.761904761904762</v>
      </c>
      <c r="O25" s="7">
        <v>0</v>
      </c>
      <c r="P25" s="29">
        <f t="shared" si="5"/>
        <v>0</v>
      </c>
      <c r="Q25" s="34">
        <v>3</v>
      </c>
      <c r="R25" s="8">
        <f t="shared" si="6"/>
        <v>14.285714285714285</v>
      </c>
      <c r="S25" s="33">
        <v>0</v>
      </c>
      <c r="T25" s="9">
        <f t="shared" si="7"/>
        <v>0</v>
      </c>
      <c r="U25" s="17">
        <v>0</v>
      </c>
      <c r="V25" s="9">
        <f t="shared" si="8"/>
        <v>0</v>
      </c>
      <c r="X25" s="51">
        <f t="shared" si="9"/>
        <v>21</v>
      </c>
      <c r="Z25" s="18"/>
    </row>
    <row r="26" spans="2:26" ht="15.75">
      <c r="B26" s="3">
        <v>19</v>
      </c>
      <c r="C26" s="19" t="s">
        <v>19</v>
      </c>
      <c r="D26" s="64">
        <v>148</v>
      </c>
      <c r="E26" s="28">
        <v>28</v>
      </c>
      <c r="F26" s="8">
        <f t="shared" si="0"/>
        <v>18.91891891891892</v>
      </c>
      <c r="G26" s="2">
        <v>56</v>
      </c>
      <c r="H26" s="8">
        <f t="shared" si="1"/>
        <v>46.666666666666664</v>
      </c>
      <c r="I26" s="33">
        <v>21</v>
      </c>
      <c r="J26" s="9">
        <f t="shared" si="2"/>
        <v>17.5</v>
      </c>
      <c r="K26" s="17">
        <v>14</v>
      </c>
      <c r="L26" s="35">
        <f t="shared" si="3"/>
        <v>11.666666666666666</v>
      </c>
      <c r="M26" s="28">
        <v>13</v>
      </c>
      <c r="N26" s="6">
        <f t="shared" si="4"/>
        <v>10.833333333333334</v>
      </c>
      <c r="O26" s="7">
        <v>3</v>
      </c>
      <c r="P26" s="29">
        <f t="shared" si="5"/>
        <v>2.5</v>
      </c>
      <c r="Q26" s="34">
        <v>13</v>
      </c>
      <c r="R26" s="8">
        <f t="shared" si="6"/>
        <v>10.833333333333334</v>
      </c>
      <c r="S26" s="33">
        <v>0</v>
      </c>
      <c r="T26" s="9">
        <f t="shared" si="7"/>
        <v>0</v>
      </c>
      <c r="U26" s="17">
        <v>0</v>
      </c>
      <c r="V26" s="9">
        <f t="shared" si="8"/>
        <v>0</v>
      </c>
      <c r="X26" s="51">
        <f t="shared" si="9"/>
        <v>120</v>
      </c>
      <c r="Z26" s="18"/>
    </row>
    <row r="27" spans="2:26" ht="15.75">
      <c r="B27" s="3">
        <v>20</v>
      </c>
      <c r="C27" s="19" t="s">
        <v>20</v>
      </c>
      <c r="D27" s="64">
        <v>91</v>
      </c>
      <c r="E27" s="28">
        <v>23</v>
      </c>
      <c r="F27" s="8">
        <f t="shared" si="0"/>
        <v>25.274725274725274</v>
      </c>
      <c r="G27" s="2">
        <v>21</v>
      </c>
      <c r="H27" s="8">
        <f t="shared" si="1"/>
        <v>30.88235294117647</v>
      </c>
      <c r="I27" s="33">
        <v>20</v>
      </c>
      <c r="J27" s="9">
        <f t="shared" si="2"/>
        <v>29.411764705882355</v>
      </c>
      <c r="K27" s="17">
        <v>6</v>
      </c>
      <c r="L27" s="35">
        <f t="shared" si="3"/>
        <v>8.823529411764707</v>
      </c>
      <c r="M27" s="28">
        <v>8</v>
      </c>
      <c r="N27" s="6">
        <f t="shared" si="4"/>
        <v>11.76470588235294</v>
      </c>
      <c r="O27" s="7">
        <v>3</v>
      </c>
      <c r="P27" s="29">
        <f t="shared" si="5"/>
        <v>4.411764705882353</v>
      </c>
      <c r="Q27" s="34">
        <v>10</v>
      </c>
      <c r="R27" s="8">
        <f t="shared" si="6"/>
        <v>14.705882352941178</v>
      </c>
      <c r="S27" s="33">
        <v>0</v>
      </c>
      <c r="T27" s="9">
        <f t="shared" si="7"/>
        <v>0</v>
      </c>
      <c r="U27" s="17">
        <v>0</v>
      </c>
      <c r="V27" s="9">
        <f t="shared" si="8"/>
        <v>0</v>
      </c>
      <c r="X27" s="51">
        <f t="shared" si="9"/>
        <v>68</v>
      </c>
      <c r="Z27" s="18"/>
    </row>
    <row r="28" spans="2:26" ht="15.75">
      <c r="B28" s="3">
        <v>21</v>
      </c>
      <c r="C28" s="19" t="s">
        <v>21</v>
      </c>
      <c r="D28" s="64">
        <v>125</v>
      </c>
      <c r="E28" s="28">
        <v>13</v>
      </c>
      <c r="F28" s="8">
        <f t="shared" si="0"/>
        <v>10.4</v>
      </c>
      <c r="G28" s="2">
        <v>33</v>
      </c>
      <c r="H28" s="8">
        <f t="shared" si="1"/>
        <v>29.464285714285715</v>
      </c>
      <c r="I28" s="33">
        <v>26</v>
      </c>
      <c r="J28" s="9">
        <f t="shared" si="2"/>
        <v>23.214285714285715</v>
      </c>
      <c r="K28" s="17">
        <v>14</v>
      </c>
      <c r="L28" s="35">
        <f t="shared" si="3"/>
        <v>12.5</v>
      </c>
      <c r="M28" s="28">
        <v>17</v>
      </c>
      <c r="N28" s="6">
        <f t="shared" si="4"/>
        <v>15.178571428571427</v>
      </c>
      <c r="O28" s="7">
        <v>10</v>
      </c>
      <c r="P28" s="29">
        <f t="shared" si="5"/>
        <v>8.928571428571429</v>
      </c>
      <c r="Q28" s="34">
        <v>12</v>
      </c>
      <c r="R28" s="8">
        <f t="shared" si="6"/>
        <v>10.714285714285714</v>
      </c>
      <c r="S28" s="33">
        <v>0</v>
      </c>
      <c r="T28" s="9">
        <f t="shared" si="7"/>
        <v>0</v>
      </c>
      <c r="U28" s="17">
        <v>0</v>
      </c>
      <c r="V28" s="9">
        <f t="shared" si="8"/>
        <v>0</v>
      </c>
      <c r="X28" s="51">
        <f t="shared" si="9"/>
        <v>112</v>
      </c>
      <c r="Z28" s="18"/>
    </row>
    <row r="29" spans="2:26" ht="15.75">
      <c r="B29" s="3">
        <v>22</v>
      </c>
      <c r="C29" s="19" t="s">
        <v>22</v>
      </c>
      <c r="D29" s="64">
        <v>61</v>
      </c>
      <c r="E29" s="28">
        <v>13</v>
      </c>
      <c r="F29" s="8">
        <f t="shared" si="0"/>
        <v>21.311475409836063</v>
      </c>
      <c r="G29" s="2">
        <v>22</v>
      </c>
      <c r="H29" s="8">
        <f t="shared" si="1"/>
        <v>45.83333333333333</v>
      </c>
      <c r="I29" s="33">
        <v>17</v>
      </c>
      <c r="J29" s="9">
        <f t="shared" si="2"/>
        <v>35.41666666666667</v>
      </c>
      <c r="K29" s="17">
        <v>3</v>
      </c>
      <c r="L29" s="35">
        <f t="shared" si="3"/>
        <v>6.25</v>
      </c>
      <c r="M29" s="28">
        <v>4</v>
      </c>
      <c r="N29" s="6">
        <f t="shared" si="4"/>
        <v>8.333333333333332</v>
      </c>
      <c r="O29" s="7">
        <v>0</v>
      </c>
      <c r="P29" s="29">
        <f t="shared" si="5"/>
        <v>0</v>
      </c>
      <c r="Q29" s="34">
        <v>2</v>
      </c>
      <c r="R29" s="8">
        <f t="shared" si="6"/>
        <v>4.166666666666666</v>
      </c>
      <c r="S29" s="33">
        <v>0</v>
      </c>
      <c r="T29" s="9">
        <f t="shared" si="7"/>
        <v>0</v>
      </c>
      <c r="U29" s="17">
        <v>0</v>
      </c>
      <c r="V29" s="9">
        <f t="shared" si="8"/>
        <v>0</v>
      </c>
      <c r="X29" s="51">
        <f t="shared" si="9"/>
        <v>48</v>
      </c>
      <c r="Z29" s="18"/>
    </row>
    <row r="30" spans="2:26" ht="15.75">
      <c r="B30" s="3">
        <v>23</v>
      </c>
      <c r="C30" s="19" t="s">
        <v>23</v>
      </c>
      <c r="D30" s="64">
        <v>52</v>
      </c>
      <c r="E30" s="28">
        <v>8</v>
      </c>
      <c r="F30" s="8">
        <f t="shared" si="0"/>
        <v>15.384615384615385</v>
      </c>
      <c r="G30" s="2">
        <v>12</v>
      </c>
      <c r="H30" s="8">
        <f t="shared" si="1"/>
        <v>27.27272727272727</v>
      </c>
      <c r="I30" s="33">
        <v>22</v>
      </c>
      <c r="J30" s="9">
        <f t="shared" si="2"/>
        <v>50</v>
      </c>
      <c r="K30" s="17">
        <v>4</v>
      </c>
      <c r="L30" s="35">
        <f t="shared" si="3"/>
        <v>9.090909090909092</v>
      </c>
      <c r="M30" s="28">
        <v>1</v>
      </c>
      <c r="N30" s="6">
        <f t="shared" si="4"/>
        <v>2.272727272727273</v>
      </c>
      <c r="O30" s="7">
        <v>0</v>
      </c>
      <c r="P30" s="29">
        <f t="shared" si="5"/>
        <v>0</v>
      </c>
      <c r="Q30" s="34">
        <v>5</v>
      </c>
      <c r="R30" s="8">
        <f t="shared" si="6"/>
        <v>11.363636363636363</v>
      </c>
      <c r="S30" s="33">
        <v>0</v>
      </c>
      <c r="T30" s="9">
        <f t="shared" si="7"/>
        <v>0</v>
      </c>
      <c r="U30" s="17">
        <v>0</v>
      </c>
      <c r="V30" s="9">
        <f t="shared" si="8"/>
        <v>0</v>
      </c>
      <c r="X30" s="51">
        <f t="shared" si="9"/>
        <v>44</v>
      </c>
      <c r="Z30" s="18"/>
    </row>
    <row r="31" spans="2:26" ht="15.75">
      <c r="B31" s="3">
        <v>24</v>
      </c>
      <c r="C31" s="20" t="s">
        <v>24</v>
      </c>
      <c r="D31" s="64">
        <v>75</v>
      </c>
      <c r="E31" s="28">
        <v>4</v>
      </c>
      <c r="F31" s="8">
        <f t="shared" si="0"/>
        <v>5.333333333333334</v>
      </c>
      <c r="G31" s="2">
        <v>12</v>
      </c>
      <c r="H31" s="8">
        <f t="shared" si="1"/>
        <v>16.901408450704224</v>
      </c>
      <c r="I31" s="33">
        <v>27</v>
      </c>
      <c r="J31" s="9">
        <f t="shared" si="2"/>
        <v>38.028169014084504</v>
      </c>
      <c r="K31" s="17">
        <v>7</v>
      </c>
      <c r="L31" s="35">
        <f t="shared" si="3"/>
        <v>9.859154929577464</v>
      </c>
      <c r="M31" s="28">
        <v>13</v>
      </c>
      <c r="N31" s="6">
        <f t="shared" si="4"/>
        <v>18.30985915492958</v>
      </c>
      <c r="O31" s="7">
        <v>3</v>
      </c>
      <c r="P31" s="29">
        <f t="shared" si="5"/>
        <v>4.225352112676056</v>
      </c>
      <c r="Q31" s="34">
        <v>8</v>
      </c>
      <c r="R31" s="8">
        <f t="shared" si="6"/>
        <v>11.267605633802818</v>
      </c>
      <c r="S31" s="33">
        <v>1</v>
      </c>
      <c r="T31" s="9">
        <f t="shared" si="7"/>
        <v>1.4084507042253522</v>
      </c>
      <c r="U31" s="17">
        <v>0</v>
      </c>
      <c r="V31" s="9">
        <f t="shared" si="8"/>
        <v>0</v>
      </c>
      <c r="X31" s="51">
        <f t="shared" si="9"/>
        <v>71</v>
      </c>
      <c r="Z31" s="18"/>
    </row>
    <row r="32" spans="2:26" ht="15.75">
      <c r="B32" s="3">
        <v>25</v>
      </c>
      <c r="C32" s="20" t="s">
        <v>25</v>
      </c>
      <c r="D32" s="64">
        <v>184</v>
      </c>
      <c r="E32" s="28">
        <v>58</v>
      </c>
      <c r="F32" s="8">
        <f t="shared" si="0"/>
        <v>31.521739130434785</v>
      </c>
      <c r="G32" s="2">
        <v>36</v>
      </c>
      <c r="H32" s="8">
        <f t="shared" si="1"/>
        <v>28.57142857142857</v>
      </c>
      <c r="I32" s="33">
        <v>33</v>
      </c>
      <c r="J32" s="9">
        <f t="shared" si="2"/>
        <v>26.190476190476193</v>
      </c>
      <c r="K32" s="17">
        <v>22</v>
      </c>
      <c r="L32" s="35">
        <f t="shared" si="3"/>
        <v>17.46031746031746</v>
      </c>
      <c r="M32" s="28">
        <v>8</v>
      </c>
      <c r="N32" s="6">
        <f t="shared" si="4"/>
        <v>6.349206349206349</v>
      </c>
      <c r="O32" s="7">
        <v>1</v>
      </c>
      <c r="P32" s="29">
        <f t="shared" si="5"/>
        <v>0.7936507936507936</v>
      </c>
      <c r="Q32" s="34">
        <v>26</v>
      </c>
      <c r="R32" s="8">
        <f t="shared" si="6"/>
        <v>20.634920634920633</v>
      </c>
      <c r="S32" s="33">
        <v>0</v>
      </c>
      <c r="T32" s="9">
        <f t="shared" si="7"/>
        <v>0</v>
      </c>
      <c r="U32" s="17">
        <v>0</v>
      </c>
      <c r="V32" s="9">
        <f t="shared" si="8"/>
        <v>0</v>
      </c>
      <c r="X32" s="48">
        <f t="shared" si="9"/>
        <v>126</v>
      </c>
      <c r="Z32" s="18"/>
    </row>
    <row r="33" spans="2:26" ht="15.75">
      <c r="B33" s="3">
        <v>26</v>
      </c>
      <c r="C33" s="66" t="s">
        <v>44</v>
      </c>
      <c r="D33" s="64">
        <v>147</v>
      </c>
      <c r="E33" s="28">
        <v>44</v>
      </c>
      <c r="F33" s="8">
        <f t="shared" si="0"/>
        <v>29.931972789115648</v>
      </c>
      <c r="G33" s="2">
        <v>16</v>
      </c>
      <c r="H33" s="8">
        <f t="shared" si="1"/>
        <v>15.53398058252427</v>
      </c>
      <c r="I33" s="33">
        <v>54</v>
      </c>
      <c r="J33" s="9">
        <f t="shared" si="2"/>
        <v>52.42718446601942</v>
      </c>
      <c r="K33" s="17">
        <v>8</v>
      </c>
      <c r="L33" s="35">
        <f t="shared" si="3"/>
        <v>7.766990291262135</v>
      </c>
      <c r="M33" s="28">
        <v>7</v>
      </c>
      <c r="N33" s="6">
        <f t="shared" si="4"/>
        <v>6.796116504854369</v>
      </c>
      <c r="O33" s="7">
        <v>5</v>
      </c>
      <c r="P33" s="29">
        <f t="shared" si="5"/>
        <v>4.854368932038835</v>
      </c>
      <c r="Q33" s="34">
        <v>13</v>
      </c>
      <c r="R33" s="8">
        <f t="shared" si="6"/>
        <v>12.62135922330097</v>
      </c>
      <c r="S33" s="33">
        <v>0</v>
      </c>
      <c r="T33" s="9">
        <f t="shared" si="7"/>
        <v>0</v>
      </c>
      <c r="U33" s="17">
        <v>0</v>
      </c>
      <c r="V33" s="9">
        <f t="shared" si="8"/>
        <v>0</v>
      </c>
      <c r="X33" s="51">
        <f t="shared" si="9"/>
        <v>103</v>
      </c>
      <c r="Z33" s="18"/>
    </row>
    <row r="34" spans="2:26" ht="15.75">
      <c r="B34" s="3">
        <v>27</v>
      </c>
      <c r="C34" s="66" t="s">
        <v>48</v>
      </c>
      <c r="D34" s="64">
        <v>1</v>
      </c>
      <c r="E34" s="28">
        <v>0</v>
      </c>
      <c r="F34" s="8">
        <f>E34/D34*100</f>
        <v>0</v>
      </c>
      <c r="G34" s="2">
        <v>0</v>
      </c>
      <c r="H34" s="8">
        <f>G34/X34*100</f>
        <v>0</v>
      </c>
      <c r="I34" s="33">
        <v>1</v>
      </c>
      <c r="J34" s="9">
        <f>I34/X34*100</f>
        <v>100</v>
      </c>
      <c r="K34" s="17">
        <v>0</v>
      </c>
      <c r="L34" s="35">
        <f>K34/X34*100</f>
        <v>0</v>
      </c>
      <c r="M34" s="28">
        <v>0</v>
      </c>
      <c r="N34" s="6">
        <f>M34/X34*100</f>
        <v>0</v>
      </c>
      <c r="O34" s="7">
        <v>0</v>
      </c>
      <c r="P34" s="29">
        <f>O34/X34*100</f>
        <v>0</v>
      </c>
      <c r="Q34" s="34">
        <v>0</v>
      </c>
      <c r="R34" s="8">
        <f>Q34/X34*100</f>
        <v>0</v>
      </c>
      <c r="S34" s="33">
        <v>0</v>
      </c>
      <c r="T34" s="9">
        <f>S34/X34*100</f>
        <v>0</v>
      </c>
      <c r="U34" s="17">
        <v>0</v>
      </c>
      <c r="V34" s="9">
        <f>U34/X34*100</f>
        <v>0</v>
      </c>
      <c r="X34" s="51">
        <f>D34-E34</f>
        <v>1</v>
      </c>
      <c r="Z34" s="18"/>
    </row>
    <row r="35" spans="2:26" ht="15.75">
      <c r="B35" s="3">
        <v>28</v>
      </c>
      <c r="C35" s="66" t="s">
        <v>49</v>
      </c>
      <c r="D35" s="64">
        <v>0</v>
      </c>
      <c r="E35" s="28">
        <v>0</v>
      </c>
      <c r="F35" s="8" t="e">
        <f>E35/D35*100</f>
        <v>#DIV/0!</v>
      </c>
      <c r="G35" s="2">
        <v>0</v>
      </c>
      <c r="H35" s="8" t="e">
        <f>G35/X35*100</f>
        <v>#DIV/0!</v>
      </c>
      <c r="I35" s="33">
        <v>0</v>
      </c>
      <c r="J35" s="9" t="e">
        <f>I35/X35*100</f>
        <v>#DIV/0!</v>
      </c>
      <c r="K35" s="17">
        <v>0</v>
      </c>
      <c r="L35" s="35" t="e">
        <f>K35/X35*100</f>
        <v>#DIV/0!</v>
      </c>
      <c r="M35" s="28">
        <v>0</v>
      </c>
      <c r="N35" s="6" t="e">
        <f>M35/X35*100</f>
        <v>#DIV/0!</v>
      </c>
      <c r="O35" s="7">
        <v>0</v>
      </c>
      <c r="P35" s="29" t="e">
        <f>O35/X35*100</f>
        <v>#DIV/0!</v>
      </c>
      <c r="Q35" s="34">
        <v>0</v>
      </c>
      <c r="R35" s="8" t="e">
        <f>Q35/X35*100</f>
        <v>#DIV/0!</v>
      </c>
      <c r="S35" s="33">
        <v>0</v>
      </c>
      <c r="T35" s="9" t="e">
        <f>S35/X35*100</f>
        <v>#DIV/0!</v>
      </c>
      <c r="U35" s="17">
        <v>0</v>
      </c>
      <c r="V35" s="9" t="e">
        <f>U35/X35*100</f>
        <v>#DIV/0!</v>
      </c>
      <c r="X35" s="51">
        <f>D35-E35</f>
        <v>0</v>
      </c>
      <c r="Z35" s="18"/>
    </row>
    <row r="36" spans="2:26" ht="16.5" customHeight="1" thickBot="1">
      <c r="B36" s="3">
        <v>29</v>
      </c>
      <c r="C36" s="66" t="s">
        <v>50</v>
      </c>
      <c r="D36" s="64">
        <v>2</v>
      </c>
      <c r="E36" s="28">
        <v>0</v>
      </c>
      <c r="F36" s="8">
        <f>E36/D36*100</f>
        <v>0</v>
      </c>
      <c r="G36" s="2">
        <v>1</v>
      </c>
      <c r="H36" s="8">
        <f>G36/X36*100</f>
        <v>50</v>
      </c>
      <c r="I36" s="33">
        <v>1</v>
      </c>
      <c r="J36" s="9">
        <f>I36/X36*100</f>
        <v>50</v>
      </c>
      <c r="K36" s="17">
        <v>0</v>
      </c>
      <c r="L36" s="35">
        <f>K36/X36*100</f>
        <v>0</v>
      </c>
      <c r="M36" s="28">
        <v>0</v>
      </c>
      <c r="N36" s="6">
        <f>M36/X36*100</f>
        <v>0</v>
      </c>
      <c r="O36" s="7">
        <v>0</v>
      </c>
      <c r="P36" s="29">
        <f>O36/X36*100</f>
        <v>0</v>
      </c>
      <c r="Q36" s="34">
        <v>0</v>
      </c>
      <c r="R36" s="8">
        <f>Q36/X36*100</f>
        <v>0</v>
      </c>
      <c r="S36" s="33">
        <v>0</v>
      </c>
      <c r="T36" s="9">
        <f>S36/X36*100</f>
        <v>0</v>
      </c>
      <c r="U36" s="17">
        <v>0</v>
      </c>
      <c r="V36" s="9">
        <f>U36/X36*100</f>
        <v>0</v>
      </c>
      <c r="X36" s="51">
        <f>D36-E36</f>
        <v>2</v>
      </c>
      <c r="Z36" s="18"/>
    </row>
    <row r="37" spans="2:26" ht="16.5" customHeight="1" thickBot="1">
      <c r="B37" s="206" t="s">
        <v>45</v>
      </c>
      <c r="C37" s="226"/>
      <c r="D37" s="65">
        <f>SUM(D8:D32)</f>
        <v>3617</v>
      </c>
      <c r="E37" s="80">
        <f aca="true" t="shared" si="10" ref="E37:X37">SUM(E8:E32)</f>
        <v>833</v>
      </c>
      <c r="F37" s="37">
        <f t="shared" si="0"/>
        <v>23.030135471385126</v>
      </c>
      <c r="G37" s="80">
        <f t="shared" si="10"/>
        <v>829</v>
      </c>
      <c r="H37" s="37">
        <f t="shared" si="1"/>
        <v>29.777298850574713</v>
      </c>
      <c r="I37" s="80">
        <f t="shared" si="10"/>
        <v>876</v>
      </c>
      <c r="J37" s="49">
        <f t="shared" si="2"/>
        <v>31.46551724137931</v>
      </c>
      <c r="K37" s="80">
        <f t="shared" si="10"/>
        <v>362</v>
      </c>
      <c r="L37" s="82">
        <f t="shared" si="3"/>
        <v>13.00287356321839</v>
      </c>
      <c r="M37" s="80">
        <f t="shared" si="10"/>
        <v>287</v>
      </c>
      <c r="N37" s="59">
        <f t="shared" si="4"/>
        <v>10.308908045977011</v>
      </c>
      <c r="O37" s="81">
        <f t="shared" si="10"/>
        <v>54</v>
      </c>
      <c r="P37" s="79">
        <f t="shared" si="5"/>
        <v>1.9396551724137931</v>
      </c>
      <c r="Q37" s="80">
        <f t="shared" si="10"/>
        <v>372</v>
      </c>
      <c r="R37" s="37">
        <f t="shared" si="6"/>
        <v>13.36206896551724</v>
      </c>
      <c r="S37" s="80">
        <f t="shared" si="10"/>
        <v>4</v>
      </c>
      <c r="T37" s="49">
        <f t="shared" si="7"/>
        <v>0.14367816091954022</v>
      </c>
      <c r="U37" s="80">
        <f t="shared" si="10"/>
        <v>0</v>
      </c>
      <c r="V37" s="49">
        <f t="shared" si="8"/>
        <v>0</v>
      </c>
      <c r="X37" s="83">
        <f t="shared" si="10"/>
        <v>2784</v>
      </c>
      <c r="Z37" s="18"/>
    </row>
    <row r="38" spans="2:26" ht="16.5" thickBot="1">
      <c r="B38" s="206" t="s">
        <v>46</v>
      </c>
      <c r="C38" s="226"/>
      <c r="D38" s="65">
        <f>SUM(D8:D36)</f>
        <v>3767</v>
      </c>
      <c r="E38" s="80">
        <f aca="true" t="shared" si="11" ref="E38:X38">SUM(E8:E36)</f>
        <v>877</v>
      </c>
      <c r="F38" s="37">
        <f t="shared" si="0"/>
        <v>23.28112556410937</v>
      </c>
      <c r="G38" s="80">
        <f t="shared" si="11"/>
        <v>846</v>
      </c>
      <c r="H38" s="37">
        <f t="shared" si="1"/>
        <v>29.27335640138408</v>
      </c>
      <c r="I38" s="80">
        <f t="shared" si="11"/>
        <v>932</v>
      </c>
      <c r="J38" s="49">
        <f t="shared" si="2"/>
        <v>32.24913494809689</v>
      </c>
      <c r="K38" s="80">
        <f t="shared" si="11"/>
        <v>370</v>
      </c>
      <c r="L38" s="82">
        <f t="shared" si="3"/>
        <v>12.802768166089965</v>
      </c>
      <c r="M38" s="80">
        <f t="shared" si="11"/>
        <v>294</v>
      </c>
      <c r="N38" s="59">
        <f t="shared" si="4"/>
        <v>10.173010380622838</v>
      </c>
      <c r="O38" s="81">
        <f t="shared" si="11"/>
        <v>59</v>
      </c>
      <c r="P38" s="79">
        <f t="shared" si="5"/>
        <v>2.041522491349481</v>
      </c>
      <c r="Q38" s="80">
        <f t="shared" si="11"/>
        <v>385</v>
      </c>
      <c r="R38" s="37">
        <f t="shared" si="6"/>
        <v>13.321799307958477</v>
      </c>
      <c r="S38" s="80">
        <f t="shared" si="11"/>
        <v>4</v>
      </c>
      <c r="T38" s="49">
        <f t="shared" si="7"/>
        <v>0.13840830449826988</v>
      </c>
      <c r="U38" s="80">
        <f t="shared" si="11"/>
        <v>0</v>
      </c>
      <c r="V38" s="49">
        <f t="shared" si="8"/>
        <v>0</v>
      </c>
      <c r="X38" s="65">
        <f t="shared" si="11"/>
        <v>2890</v>
      </c>
      <c r="Z38" s="18"/>
    </row>
    <row r="39" spans="2:22" ht="12.75">
      <c r="B39" s="180" t="s">
        <v>35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</row>
    <row r="40" spans="2:22" ht="12.75" customHeight="1">
      <c r="B40" s="184" t="s">
        <v>36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6"/>
      <c r="V40" s="16"/>
    </row>
  </sheetData>
  <sheetProtection/>
  <mergeCells count="23">
    <mergeCell ref="X3:X7"/>
    <mergeCell ref="D4:D7"/>
    <mergeCell ref="I4:J6"/>
    <mergeCell ref="M4:N6"/>
    <mergeCell ref="O4:P6"/>
    <mergeCell ref="B3:B7"/>
    <mergeCell ref="M3:P3"/>
    <mergeCell ref="Q3:R6"/>
    <mergeCell ref="B39:V39"/>
    <mergeCell ref="B40:T40"/>
    <mergeCell ref="S3:T6"/>
    <mergeCell ref="U3:V6"/>
    <mergeCell ref="B38:C38"/>
    <mergeCell ref="B37:C37"/>
    <mergeCell ref="P1:R1"/>
    <mergeCell ref="C3:C7"/>
    <mergeCell ref="D3:F3"/>
    <mergeCell ref="G3:J3"/>
    <mergeCell ref="K3:L6"/>
    <mergeCell ref="E4:F6"/>
    <mergeCell ref="G4:H6"/>
    <mergeCell ref="B2:V2"/>
    <mergeCell ref="U1:V1"/>
  </mergeCells>
  <printOptions/>
  <pageMargins left="0.42" right="0.37" top="0.21" bottom="0.19" header="0.17" footer="0.1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</cp:lastModifiedBy>
  <cp:lastPrinted>2018-02-26T12:52:14Z</cp:lastPrinted>
  <dcterms:created xsi:type="dcterms:W3CDTF">2012-10-04T13:57:19Z</dcterms:created>
  <dcterms:modified xsi:type="dcterms:W3CDTF">2020-05-06T09:00:37Z</dcterms:modified>
  <cp:category/>
  <cp:version/>
  <cp:contentType/>
  <cp:contentStatus/>
</cp:coreProperties>
</file>