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PHC01\Desktop\Звітність\Типа_ СЕРВЕР\2 кв. 2020 р\На сайт\"/>
    </mc:Choice>
  </mc:AlternateContent>
  <xr:revisionPtr revIDLastSave="0" documentId="13_ncr:1_{BC883940-6E9C-4EE1-8BB5-34AAA9158D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ові М+" sheetId="1" r:id="rId1"/>
    <sheet name="Нові+РТБ" sheetId="2" r:id="rId2"/>
    <sheet name="Нові" sheetId="3" r:id="rId3"/>
    <sheet name="РТБ" sheetId="4" r:id="rId4"/>
    <sheet name="Інші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4" i="3" l="1"/>
  <c r="S37" i="3" s="1"/>
  <c r="D36" i="5" l="1"/>
  <c r="D35" i="5"/>
  <c r="N35" i="5" s="1"/>
  <c r="D16" i="5"/>
  <c r="T16" i="5" s="1"/>
  <c r="D17" i="5"/>
  <c r="P17" i="5" s="1"/>
  <c r="D18" i="5"/>
  <c r="N18" i="5" s="1"/>
  <c r="D19" i="5"/>
  <c r="P19" i="5" s="1"/>
  <c r="D20" i="5"/>
  <c r="T20" i="5" s="1"/>
  <c r="D21" i="5"/>
  <c r="P21" i="5" s="1"/>
  <c r="D22" i="5"/>
  <c r="T22" i="5" s="1"/>
  <c r="D23" i="5"/>
  <c r="P23" i="5" s="1"/>
  <c r="D24" i="5"/>
  <c r="T24" i="5" s="1"/>
  <c r="D25" i="5"/>
  <c r="P25" i="5" s="1"/>
  <c r="D26" i="5"/>
  <c r="T26" i="5" s="1"/>
  <c r="D27" i="5"/>
  <c r="P27" i="5" s="1"/>
  <c r="D28" i="5"/>
  <c r="T28" i="5" s="1"/>
  <c r="D29" i="5"/>
  <c r="P29" i="5" s="1"/>
  <c r="D30" i="5"/>
  <c r="T30" i="5" s="1"/>
  <c r="D31" i="5"/>
  <c r="P31" i="5" s="1"/>
  <c r="D32" i="5"/>
  <c r="T32" i="5" s="1"/>
  <c r="D33" i="5"/>
  <c r="P33" i="5" s="1"/>
  <c r="D10" i="5"/>
  <c r="N10" i="5" s="1"/>
  <c r="D11" i="5"/>
  <c r="T11" i="5" s="1"/>
  <c r="D12" i="5"/>
  <c r="P12" i="5" s="1"/>
  <c r="D13" i="5"/>
  <c r="T13" i="5" s="1"/>
  <c r="D14" i="5"/>
  <c r="N14" i="5" s="1"/>
  <c r="D15" i="5"/>
  <c r="T15" i="5" s="1"/>
  <c r="D9" i="5"/>
  <c r="N9" i="5" s="1"/>
  <c r="S34" i="5"/>
  <c r="S37" i="5" s="1"/>
  <c r="Q34" i="5"/>
  <c r="Q37" i="5" s="1"/>
  <c r="O34" i="5"/>
  <c r="O37" i="5" s="1"/>
  <c r="M34" i="5"/>
  <c r="M37" i="5" s="1"/>
  <c r="K34" i="5"/>
  <c r="K37" i="5" s="1"/>
  <c r="I34" i="5"/>
  <c r="I37" i="5" s="1"/>
  <c r="G34" i="5"/>
  <c r="G37" i="5" s="1"/>
  <c r="E34" i="5"/>
  <c r="E37" i="5" s="1"/>
  <c r="P30" i="5"/>
  <c r="P22" i="5"/>
  <c r="H18" i="5"/>
  <c r="D36" i="4"/>
  <c r="D35" i="4"/>
  <c r="P35" i="4" s="1"/>
  <c r="D10" i="4"/>
  <c r="R10" i="4" s="1"/>
  <c r="D11" i="4"/>
  <c r="N11" i="4" s="1"/>
  <c r="D12" i="4"/>
  <c r="R12" i="4" s="1"/>
  <c r="D13" i="4"/>
  <c r="N13" i="4" s="1"/>
  <c r="D14" i="4"/>
  <c r="R14" i="4" s="1"/>
  <c r="D15" i="4"/>
  <c r="N15" i="4" s="1"/>
  <c r="D16" i="4"/>
  <c r="R16" i="4" s="1"/>
  <c r="D17" i="4"/>
  <c r="N17" i="4" s="1"/>
  <c r="D18" i="4"/>
  <c r="T18" i="4" s="1"/>
  <c r="D19" i="4"/>
  <c r="P19" i="4" s="1"/>
  <c r="D20" i="4"/>
  <c r="T20" i="4" s="1"/>
  <c r="D21" i="4"/>
  <c r="P21" i="4" s="1"/>
  <c r="D22" i="4"/>
  <c r="T22" i="4" s="1"/>
  <c r="D23" i="4"/>
  <c r="P23" i="4" s="1"/>
  <c r="D24" i="4"/>
  <c r="T24" i="4" s="1"/>
  <c r="D25" i="4"/>
  <c r="P25" i="4" s="1"/>
  <c r="D26" i="4"/>
  <c r="T26" i="4" s="1"/>
  <c r="D27" i="4"/>
  <c r="P27" i="4" s="1"/>
  <c r="D28" i="4"/>
  <c r="T28" i="4" s="1"/>
  <c r="D29" i="4"/>
  <c r="P29" i="4" s="1"/>
  <c r="D30" i="4"/>
  <c r="T30" i="4" s="1"/>
  <c r="D31" i="4"/>
  <c r="P31" i="4" s="1"/>
  <c r="D32" i="4"/>
  <c r="T32" i="4" s="1"/>
  <c r="D33" i="4"/>
  <c r="P33" i="4" s="1"/>
  <c r="H18" i="4"/>
  <c r="D9" i="4"/>
  <c r="R9" i="4" s="1"/>
  <c r="S34" i="4"/>
  <c r="S37" i="4" s="1"/>
  <c r="Q34" i="4"/>
  <c r="Q37" i="4" s="1"/>
  <c r="O34" i="4"/>
  <c r="O37" i="4" s="1"/>
  <c r="M34" i="4"/>
  <c r="M37" i="4" s="1"/>
  <c r="K34" i="4"/>
  <c r="K37" i="4" s="1"/>
  <c r="I34" i="4"/>
  <c r="I37" i="4" s="1"/>
  <c r="G34" i="4"/>
  <c r="G37" i="4" s="1"/>
  <c r="E34" i="4"/>
  <c r="R30" i="4"/>
  <c r="H30" i="4"/>
  <c r="R26" i="4"/>
  <c r="N26" i="4"/>
  <c r="F26" i="4"/>
  <c r="N22" i="4"/>
  <c r="J22" i="4"/>
  <c r="P18" i="4"/>
  <c r="N18" i="4"/>
  <c r="F18" i="4"/>
  <c r="L14" i="4"/>
  <c r="H14" i="4"/>
  <c r="P10" i="4"/>
  <c r="H10" i="4"/>
  <c r="F10" i="4"/>
  <c r="D36" i="3"/>
  <c r="P36" i="3" s="1"/>
  <c r="D35" i="3"/>
  <c r="J35" i="3" s="1"/>
  <c r="D10" i="3"/>
  <c r="P10" i="3" s="1"/>
  <c r="D11" i="3"/>
  <c r="D12" i="3"/>
  <c r="N12" i="3" s="1"/>
  <c r="D13" i="3"/>
  <c r="N13" i="3" s="1"/>
  <c r="D14" i="3"/>
  <c r="T14" i="3" s="1"/>
  <c r="D15" i="3"/>
  <c r="P15" i="3" s="1"/>
  <c r="D16" i="3"/>
  <c r="R16" i="3" s="1"/>
  <c r="D17" i="3"/>
  <c r="N17" i="3" s="1"/>
  <c r="D18" i="3"/>
  <c r="P18" i="3" s="1"/>
  <c r="D19" i="3"/>
  <c r="T19" i="3" s="1"/>
  <c r="D20" i="3"/>
  <c r="J20" i="3" s="1"/>
  <c r="D21" i="3"/>
  <c r="N21" i="3" s="1"/>
  <c r="D22" i="3"/>
  <c r="P22" i="3" s="1"/>
  <c r="D23" i="3"/>
  <c r="T23" i="3" s="1"/>
  <c r="D24" i="3"/>
  <c r="R24" i="3" s="1"/>
  <c r="D25" i="3"/>
  <c r="N25" i="3" s="1"/>
  <c r="D26" i="3"/>
  <c r="T26" i="3" s="1"/>
  <c r="D27" i="3"/>
  <c r="P27" i="3" s="1"/>
  <c r="D28" i="3"/>
  <c r="N28" i="3" s="1"/>
  <c r="D29" i="3"/>
  <c r="P29" i="3" s="1"/>
  <c r="D30" i="3"/>
  <c r="P30" i="3" s="1"/>
  <c r="D31" i="3"/>
  <c r="T31" i="3" s="1"/>
  <c r="D32" i="3"/>
  <c r="P32" i="3" s="1"/>
  <c r="D33" i="3"/>
  <c r="N33" i="3" s="1"/>
  <c r="D9" i="3"/>
  <c r="P9" i="3" s="1"/>
  <c r="Q34" i="3"/>
  <c r="Q37" i="3" s="1"/>
  <c r="O34" i="3"/>
  <c r="O37" i="3" s="1"/>
  <c r="M34" i="3"/>
  <c r="M37" i="3" s="1"/>
  <c r="K34" i="3"/>
  <c r="K37" i="3" s="1"/>
  <c r="I34" i="3"/>
  <c r="I37" i="3" s="1"/>
  <c r="G34" i="3"/>
  <c r="G37" i="3" s="1"/>
  <c r="E34" i="3"/>
  <c r="E37" i="3" s="1"/>
  <c r="N30" i="3"/>
  <c r="D36" i="2"/>
  <c r="T36" i="2" s="1"/>
  <c r="D35" i="2"/>
  <c r="R35" i="2" s="1"/>
  <c r="D10" i="2"/>
  <c r="P10" i="2" s="1"/>
  <c r="D11" i="2"/>
  <c r="P11" i="2" s="1"/>
  <c r="D12" i="2"/>
  <c r="N12" i="2" s="1"/>
  <c r="D13" i="2"/>
  <c r="T13" i="2" s="1"/>
  <c r="D14" i="2"/>
  <c r="P14" i="2" s="1"/>
  <c r="D15" i="2"/>
  <c r="P15" i="2" s="1"/>
  <c r="D16" i="2"/>
  <c r="N16" i="2" s="1"/>
  <c r="D17" i="2"/>
  <c r="T17" i="2" s="1"/>
  <c r="D18" i="2"/>
  <c r="P18" i="2" s="1"/>
  <c r="D19" i="2"/>
  <c r="P19" i="2" s="1"/>
  <c r="D20" i="2"/>
  <c r="P20" i="2" s="1"/>
  <c r="D21" i="2"/>
  <c r="T21" i="2" s="1"/>
  <c r="D22" i="2"/>
  <c r="P22" i="2" s="1"/>
  <c r="D23" i="2"/>
  <c r="P23" i="2" s="1"/>
  <c r="D24" i="2"/>
  <c r="R24" i="2" s="1"/>
  <c r="D25" i="2"/>
  <c r="T25" i="2" s="1"/>
  <c r="D26" i="2"/>
  <c r="P26" i="2" s="1"/>
  <c r="D27" i="2"/>
  <c r="P27" i="2" s="1"/>
  <c r="D28" i="2"/>
  <c r="T28" i="2" s="1"/>
  <c r="D29" i="2"/>
  <c r="T29" i="2" s="1"/>
  <c r="D30" i="2"/>
  <c r="P30" i="2" s="1"/>
  <c r="D31" i="2"/>
  <c r="P31" i="2" s="1"/>
  <c r="D32" i="2"/>
  <c r="P32" i="2" s="1"/>
  <c r="D33" i="2"/>
  <c r="T33" i="2" s="1"/>
  <c r="D9" i="2"/>
  <c r="R9" i="2" s="1"/>
  <c r="D36" i="1"/>
  <c r="N36" i="1" s="1"/>
  <c r="D35" i="1"/>
  <c r="T35" i="1" s="1"/>
  <c r="D10" i="1"/>
  <c r="R10" i="1" s="1"/>
  <c r="D11" i="1"/>
  <c r="N11" i="1" s="1"/>
  <c r="D12" i="1"/>
  <c r="N12" i="1" s="1"/>
  <c r="D13" i="1"/>
  <c r="R13" i="1" s="1"/>
  <c r="D14" i="1"/>
  <c r="N14" i="1" s="1"/>
  <c r="D15" i="1"/>
  <c r="R15" i="1" s="1"/>
  <c r="D16" i="1"/>
  <c r="N16" i="1" s="1"/>
  <c r="D17" i="1"/>
  <c r="R17" i="1" s="1"/>
  <c r="D18" i="1"/>
  <c r="N18" i="1" s="1"/>
  <c r="D19" i="1"/>
  <c r="R19" i="1" s="1"/>
  <c r="D20" i="1"/>
  <c r="N20" i="1" s="1"/>
  <c r="D21" i="1"/>
  <c r="R21" i="1" s="1"/>
  <c r="D22" i="1"/>
  <c r="N22" i="1" s="1"/>
  <c r="D23" i="1"/>
  <c r="R23" i="1" s="1"/>
  <c r="D24" i="1"/>
  <c r="N24" i="1" s="1"/>
  <c r="D25" i="1"/>
  <c r="R25" i="1" s="1"/>
  <c r="D26" i="1"/>
  <c r="N26" i="1" s="1"/>
  <c r="D27" i="1"/>
  <c r="R27" i="1" s="1"/>
  <c r="D28" i="1"/>
  <c r="N28" i="1" s="1"/>
  <c r="D29" i="1"/>
  <c r="R29" i="1" s="1"/>
  <c r="D30" i="1"/>
  <c r="N30" i="1" s="1"/>
  <c r="D31" i="1"/>
  <c r="R31" i="1" s="1"/>
  <c r="D32" i="1"/>
  <c r="N32" i="1" s="1"/>
  <c r="D33" i="1"/>
  <c r="R33" i="1" s="1"/>
  <c r="D9" i="1"/>
  <c r="R9" i="1" s="1"/>
  <c r="S34" i="2"/>
  <c r="S37" i="2" s="1"/>
  <c r="Q34" i="2"/>
  <c r="Q37" i="2" s="1"/>
  <c r="O34" i="2"/>
  <c r="O37" i="2" s="1"/>
  <c r="M34" i="2"/>
  <c r="M37" i="2" s="1"/>
  <c r="K34" i="2"/>
  <c r="K37" i="2" s="1"/>
  <c r="I34" i="2"/>
  <c r="I37" i="2" s="1"/>
  <c r="G34" i="2"/>
  <c r="G37" i="2" s="1"/>
  <c r="E34" i="2"/>
  <c r="H28" i="2"/>
  <c r="T20" i="2"/>
  <c r="R20" i="2"/>
  <c r="J12" i="2"/>
  <c r="S34" i="1"/>
  <c r="S37" i="1" s="1"/>
  <c r="Q34" i="1"/>
  <c r="Q37" i="1" s="1"/>
  <c r="O34" i="1"/>
  <c r="O37" i="1" s="1"/>
  <c r="M34" i="1"/>
  <c r="M37" i="1" s="1"/>
  <c r="K34" i="1"/>
  <c r="K37" i="1" s="1"/>
  <c r="I34" i="1"/>
  <c r="I37" i="1" s="1"/>
  <c r="G34" i="1"/>
  <c r="G37" i="1" s="1"/>
  <c r="E34" i="1"/>
  <c r="E37" i="1" s="1"/>
  <c r="P13" i="4" l="1"/>
  <c r="N18" i="2"/>
  <c r="N26" i="2"/>
  <c r="J14" i="5"/>
  <c r="R30" i="5"/>
  <c r="H22" i="5"/>
  <c r="T10" i="4"/>
  <c r="P14" i="4"/>
  <c r="H22" i="4"/>
  <c r="H26" i="4"/>
  <c r="J30" i="4"/>
  <c r="N10" i="4"/>
  <c r="F14" i="4"/>
  <c r="T14" i="4"/>
  <c r="R18" i="4"/>
  <c r="R22" i="4"/>
  <c r="P26" i="4"/>
  <c r="N30" i="4"/>
  <c r="L10" i="2"/>
  <c r="R16" i="2"/>
  <c r="F24" i="2"/>
  <c r="N28" i="2"/>
  <c r="T24" i="2"/>
  <c r="N32" i="2"/>
  <c r="P35" i="1"/>
  <c r="P10" i="5"/>
  <c r="P18" i="5"/>
  <c r="J26" i="5"/>
  <c r="R10" i="5"/>
  <c r="R18" i="5"/>
  <c r="F30" i="5"/>
  <c r="T14" i="5"/>
  <c r="F22" i="5"/>
  <c r="N26" i="5"/>
  <c r="H10" i="5"/>
  <c r="L14" i="5"/>
  <c r="R22" i="5"/>
  <c r="H30" i="5"/>
  <c r="J10" i="5"/>
  <c r="T10" i="5"/>
  <c r="P14" i="5"/>
  <c r="J18" i="5"/>
  <c r="T18" i="5"/>
  <c r="J22" i="5"/>
  <c r="F26" i="5"/>
  <c r="P26" i="5"/>
  <c r="J30" i="5"/>
  <c r="L10" i="5"/>
  <c r="H14" i="5"/>
  <c r="R14" i="5"/>
  <c r="L18" i="5"/>
  <c r="N20" i="5"/>
  <c r="N22" i="5"/>
  <c r="H26" i="5"/>
  <c r="R26" i="5"/>
  <c r="N30" i="5"/>
  <c r="F10" i="5"/>
  <c r="F14" i="5"/>
  <c r="F18" i="5"/>
  <c r="L22" i="5"/>
  <c r="L26" i="5"/>
  <c r="L30" i="5"/>
  <c r="P35" i="5"/>
  <c r="H35" i="5"/>
  <c r="J35" i="5"/>
  <c r="R35" i="5"/>
  <c r="N28" i="5"/>
  <c r="J32" i="5"/>
  <c r="L10" i="4"/>
  <c r="N14" i="4"/>
  <c r="J18" i="4"/>
  <c r="F22" i="4"/>
  <c r="P22" i="4"/>
  <c r="J26" i="4"/>
  <c r="F30" i="4"/>
  <c r="P30" i="4"/>
  <c r="N35" i="4"/>
  <c r="T35" i="4"/>
  <c r="P16" i="4"/>
  <c r="J35" i="4"/>
  <c r="L35" i="4"/>
  <c r="N12" i="4"/>
  <c r="H16" i="4"/>
  <c r="F20" i="4"/>
  <c r="H24" i="4"/>
  <c r="N28" i="4"/>
  <c r="N32" i="4"/>
  <c r="L16" i="4"/>
  <c r="N20" i="4"/>
  <c r="N24" i="4"/>
  <c r="R28" i="4"/>
  <c r="R32" i="4"/>
  <c r="R10" i="3"/>
  <c r="N10" i="3"/>
  <c r="T18" i="3"/>
  <c r="J22" i="3"/>
  <c r="N14" i="3"/>
  <c r="H26" i="3"/>
  <c r="F10" i="3"/>
  <c r="R14" i="3"/>
  <c r="N26" i="3"/>
  <c r="J10" i="3"/>
  <c r="T10" i="3"/>
  <c r="J18" i="3"/>
  <c r="N22" i="3"/>
  <c r="R26" i="3"/>
  <c r="L10" i="3"/>
  <c r="H14" i="3"/>
  <c r="N18" i="3"/>
  <c r="T22" i="3"/>
  <c r="J30" i="3"/>
  <c r="R35" i="3"/>
  <c r="T30" i="3"/>
  <c r="J14" i="3"/>
  <c r="F18" i="3"/>
  <c r="R18" i="3"/>
  <c r="L22" i="3"/>
  <c r="F26" i="3"/>
  <c r="P26" i="3"/>
  <c r="L30" i="3"/>
  <c r="F14" i="3"/>
  <c r="P14" i="3"/>
  <c r="L18" i="3"/>
  <c r="F22" i="3"/>
  <c r="R22" i="3"/>
  <c r="J26" i="3"/>
  <c r="F30" i="3"/>
  <c r="R30" i="3"/>
  <c r="J14" i="2"/>
  <c r="J22" i="2"/>
  <c r="F30" i="2"/>
  <c r="F14" i="2"/>
  <c r="T18" i="2"/>
  <c r="L22" i="2"/>
  <c r="T26" i="2"/>
  <c r="J30" i="2"/>
  <c r="R10" i="2"/>
  <c r="T14" i="2"/>
  <c r="T30" i="2"/>
  <c r="P36" i="2"/>
  <c r="F10" i="2"/>
  <c r="T10" i="2"/>
  <c r="L14" i="2"/>
  <c r="J18" i="2"/>
  <c r="N22" i="2"/>
  <c r="J26" i="2"/>
  <c r="L30" i="2"/>
  <c r="P35" i="2"/>
  <c r="J10" i="2"/>
  <c r="R14" i="2"/>
  <c r="L18" i="2"/>
  <c r="T22" i="2"/>
  <c r="L26" i="2"/>
  <c r="R30" i="2"/>
  <c r="T35" i="2"/>
  <c r="F35" i="2"/>
  <c r="N35" i="2"/>
  <c r="R36" i="2"/>
  <c r="N10" i="2"/>
  <c r="N13" i="2"/>
  <c r="N14" i="2"/>
  <c r="F18" i="2"/>
  <c r="R18" i="2"/>
  <c r="F22" i="2"/>
  <c r="R22" i="2"/>
  <c r="F26" i="2"/>
  <c r="R26" i="2"/>
  <c r="F29" i="2"/>
  <c r="N30" i="2"/>
  <c r="P36" i="1"/>
  <c r="R36" i="1"/>
  <c r="T36" i="1"/>
  <c r="F35" i="1"/>
  <c r="J26" i="1"/>
  <c r="T10" i="1"/>
  <c r="R18" i="1"/>
  <c r="N9" i="1"/>
  <c r="R30" i="1"/>
  <c r="F9" i="1"/>
  <c r="J14" i="1"/>
  <c r="L26" i="1"/>
  <c r="L10" i="1"/>
  <c r="P22" i="1"/>
  <c r="T30" i="1"/>
  <c r="J28" i="1"/>
  <c r="H24" i="1"/>
  <c r="J16" i="1"/>
  <c r="H12" i="1"/>
  <c r="R16" i="1"/>
  <c r="P12" i="1"/>
  <c r="H28" i="1"/>
  <c r="P32" i="1"/>
  <c r="L35" i="5"/>
  <c r="T35" i="5"/>
  <c r="F35" i="5"/>
  <c r="F12" i="5"/>
  <c r="P20" i="5"/>
  <c r="J16" i="5"/>
  <c r="F32" i="5"/>
  <c r="R12" i="5"/>
  <c r="J24" i="5"/>
  <c r="F33" i="5"/>
  <c r="N12" i="5"/>
  <c r="N16" i="5"/>
  <c r="F24" i="5"/>
  <c r="P28" i="5"/>
  <c r="J17" i="5"/>
  <c r="J13" i="5"/>
  <c r="F25" i="5"/>
  <c r="J12" i="5"/>
  <c r="T12" i="5"/>
  <c r="R13" i="5"/>
  <c r="P16" i="5"/>
  <c r="F20" i="5"/>
  <c r="F21" i="5"/>
  <c r="N24" i="5"/>
  <c r="F28" i="5"/>
  <c r="F29" i="5"/>
  <c r="N32" i="5"/>
  <c r="L12" i="5"/>
  <c r="F13" i="5"/>
  <c r="F16" i="5"/>
  <c r="F17" i="5"/>
  <c r="J20" i="5"/>
  <c r="N21" i="5"/>
  <c r="P24" i="5"/>
  <c r="J28" i="5"/>
  <c r="N29" i="5"/>
  <c r="P32" i="5"/>
  <c r="D34" i="5"/>
  <c r="F34" i="5" s="1"/>
  <c r="N13" i="5"/>
  <c r="N17" i="5"/>
  <c r="N25" i="5"/>
  <c r="N33" i="5"/>
  <c r="F11" i="5"/>
  <c r="F15" i="5"/>
  <c r="N11" i="5"/>
  <c r="N15" i="5"/>
  <c r="D37" i="5"/>
  <c r="N37" i="5" s="1"/>
  <c r="H11" i="5"/>
  <c r="P11" i="5"/>
  <c r="H12" i="5"/>
  <c r="H13" i="5"/>
  <c r="P13" i="5"/>
  <c r="H15" i="5"/>
  <c r="P15" i="5"/>
  <c r="H16" i="5"/>
  <c r="R16" i="5"/>
  <c r="R17" i="5"/>
  <c r="H20" i="5"/>
  <c r="R20" i="5"/>
  <c r="R21" i="5"/>
  <c r="H24" i="5"/>
  <c r="R24" i="5"/>
  <c r="R25" i="5"/>
  <c r="H28" i="5"/>
  <c r="R28" i="5"/>
  <c r="R29" i="5"/>
  <c r="H32" i="5"/>
  <c r="R32" i="5"/>
  <c r="R33" i="5"/>
  <c r="J11" i="5"/>
  <c r="R11" i="5"/>
  <c r="J15" i="5"/>
  <c r="R15" i="5"/>
  <c r="J19" i="5"/>
  <c r="J23" i="5"/>
  <c r="J27" i="5"/>
  <c r="J31" i="5"/>
  <c r="L11" i="5"/>
  <c r="L13" i="5"/>
  <c r="L15" i="5"/>
  <c r="R19" i="5"/>
  <c r="J21" i="5"/>
  <c r="R23" i="5"/>
  <c r="J25" i="5"/>
  <c r="R27" i="5"/>
  <c r="J29" i="5"/>
  <c r="R31" i="5"/>
  <c r="J33" i="5"/>
  <c r="L16" i="5"/>
  <c r="L17" i="5"/>
  <c r="T17" i="5"/>
  <c r="L19" i="5"/>
  <c r="T19" i="5"/>
  <c r="L20" i="5"/>
  <c r="L21" i="5"/>
  <c r="T21" i="5"/>
  <c r="L23" i="5"/>
  <c r="T23" i="5"/>
  <c r="L24" i="5"/>
  <c r="L25" i="5"/>
  <c r="T25" i="5"/>
  <c r="L27" i="5"/>
  <c r="T27" i="5"/>
  <c r="L28" i="5"/>
  <c r="L29" i="5"/>
  <c r="T29" i="5"/>
  <c r="L31" i="5"/>
  <c r="T31" i="5"/>
  <c r="L32" i="5"/>
  <c r="L33" i="5"/>
  <c r="T33" i="5"/>
  <c r="F19" i="5"/>
  <c r="N19" i="5"/>
  <c r="F23" i="5"/>
  <c r="N23" i="5"/>
  <c r="F27" i="5"/>
  <c r="N27" i="5"/>
  <c r="F31" i="5"/>
  <c r="N31" i="5"/>
  <c r="H17" i="5"/>
  <c r="H19" i="5"/>
  <c r="H21" i="5"/>
  <c r="H23" i="5"/>
  <c r="H25" i="5"/>
  <c r="H27" i="5"/>
  <c r="H29" i="5"/>
  <c r="H31" i="5"/>
  <c r="H33" i="5"/>
  <c r="J9" i="5"/>
  <c r="R9" i="5"/>
  <c r="H9" i="5"/>
  <c r="L9" i="5"/>
  <c r="T9" i="5"/>
  <c r="P9" i="5"/>
  <c r="F9" i="5"/>
  <c r="F35" i="4"/>
  <c r="R35" i="4"/>
  <c r="H12" i="4"/>
  <c r="L12" i="4"/>
  <c r="P17" i="4"/>
  <c r="R20" i="4"/>
  <c r="J24" i="4"/>
  <c r="F28" i="4"/>
  <c r="D34" i="4"/>
  <c r="N34" i="4" s="1"/>
  <c r="T12" i="4"/>
  <c r="F16" i="4"/>
  <c r="T16" i="4"/>
  <c r="H20" i="4"/>
  <c r="P28" i="4"/>
  <c r="H32" i="4"/>
  <c r="F12" i="4"/>
  <c r="P12" i="4"/>
  <c r="N16" i="4"/>
  <c r="P20" i="4"/>
  <c r="N23" i="4"/>
  <c r="R24" i="4"/>
  <c r="H28" i="4"/>
  <c r="J32" i="4"/>
  <c r="T9" i="4"/>
  <c r="N31" i="4"/>
  <c r="L15" i="4"/>
  <c r="J20" i="4"/>
  <c r="J21" i="4"/>
  <c r="F24" i="4"/>
  <c r="P24" i="4"/>
  <c r="J28" i="4"/>
  <c r="J29" i="4"/>
  <c r="F32" i="4"/>
  <c r="P32" i="4"/>
  <c r="N19" i="4"/>
  <c r="N27" i="4"/>
  <c r="L9" i="4"/>
  <c r="L11" i="4"/>
  <c r="J25" i="4"/>
  <c r="J33" i="4"/>
  <c r="F9" i="4"/>
  <c r="N9" i="4"/>
  <c r="P11" i="4"/>
  <c r="J12" i="4"/>
  <c r="P15" i="4"/>
  <c r="J16" i="4"/>
  <c r="R19" i="4"/>
  <c r="L20" i="4"/>
  <c r="R23" i="4"/>
  <c r="L24" i="4"/>
  <c r="R27" i="4"/>
  <c r="L28" i="4"/>
  <c r="R31" i="4"/>
  <c r="L32" i="4"/>
  <c r="H9" i="4"/>
  <c r="P9" i="4"/>
  <c r="T11" i="4"/>
  <c r="T15" i="4"/>
  <c r="F19" i="4"/>
  <c r="F23" i="4"/>
  <c r="F27" i="4"/>
  <c r="F31" i="4"/>
  <c r="J9" i="4"/>
  <c r="H11" i="4"/>
  <c r="H13" i="4"/>
  <c r="H15" i="4"/>
  <c r="H17" i="4"/>
  <c r="J19" i="4"/>
  <c r="R21" i="4"/>
  <c r="J23" i="4"/>
  <c r="R25" i="4"/>
  <c r="J27" i="4"/>
  <c r="R29" i="4"/>
  <c r="J31" i="4"/>
  <c r="R33" i="4"/>
  <c r="H35" i="4"/>
  <c r="J10" i="4"/>
  <c r="J11" i="4"/>
  <c r="R11" i="4"/>
  <c r="J13" i="4"/>
  <c r="R13" i="4"/>
  <c r="J14" i="4"/>
  <c r="J15" i="4"/>
  <c r="R15" i="4"/>
  <c r="J17" i="4"/>
  <c r="R17" i="4"/>
  <c r="L18" i="4"/>
  <c r="L19" i="4"/>
  <c r="T19" i="4"/>
  <c r="L21" i="4"/>
  <c r="T21" i="4"/>
  <c r="L22" i="4"/>
  <c r="L23" i="4"/>
  <c r="T23" i="4"/>
  <c r="L25" i="4"/>
  <c r="T25" i="4"/>
  <c r="L26" i="4"/>
  <c r="L27" i="4"/>
  <c r="T27" i="4"/>
  <c r="L29" i="4"/>
  <c r="T29" i="4"/>
  <c r="L30" i="4"/>
  <c r="L31" i="4"/>
  <c r="T31" i="4"/>
  <c r="L33" i="4"/>
  <c r="T33" i="4"/>
  <c r="L13" i="4"/>
  <c r="T13" i="4"/>
  <c r="L17" i="4"/>
  <c r="T17" i="4"/>
  <c r="F21" i="4"/>
  <c r="N21" i="4"/>
  <c r="F25" i="4"/>
  <c r="N25" i="4"/>
  <c r="F29" i="4"/>
  <c r="N29" i="4"/>
  <c r="F33" i="4"/>
  <c r="N33" i="4"/>
  <c r="F11" i="4"/>
  <c r="F13" i="4"/>
  <c r="F15" i="4"/>
  <c r="F17" i="4"/>
  <c r="H19" i="4"/>
  <c r="H21" i="4"/>
  <c r="H23" i="4"/>
  <c r="H25" i="4"/>
  <c r="H27" i="4"/>
  <c r="H29" i="4"/>
  <c r="H31" i="4"/>
  <c r="H33" i="4"/>
  <c r="E37" i="4"/>
  <c r="H35" i="3"/>
  <c r="P35" i="3"/>
  <c r="N36" i="3"/>
  <c r="H36" i="3"/>
  <c r="N35" i="3"/>
  <c r="P16" i="3"/>
  <c r="H12" i="3"/>
  <c r="J24" i="3"/>
  <c r="H16" i="3"/>
  <c r="R20" i="3"/>
  <c r="J32" i="3"/>
  <c r="R12" i="3"/>
  <c r="J16" i="3"/>
  <c r="H20" i="3"/>
  <c r="H24" i="3"/>
  <c r="R28" i="3"/>
  <c r="N32" i="3"/>
  <c r="N24" i="3"/>
  <c r="R27" i="3"/>
  <c r="P24" i="3"/>
  <c r="P28" i="3"/>
  <c r="H32" i="3"/>
  <c r="N20" i="3"/>
  <c r="D34" i="3"/>
  <c r="D37" i="3" s="1"/>
  <c r="T37" i="3" s="1"/>
  <c r="J12" i="3"/>
  <c r="N15" i="3"/>
  <c r="P20" i="3"/>
  <c r="N23" i="3"/>
  <c r="H25" i="3"/>
  <c r="J28" i="3"/>
  <c r="R32" i="3"/>
  <c r="N16" i="3"/>
  <c r="J31" i="3"/>
  <c r="J11" i="3"/>
  <c r="F19" i="3"/>
  <c r="N11" i="3"/>
  <c r="P12" i="3"/>
  <c r="R15" i="3"/>
  <c r="J19" i="3"/>
  <c r="R23" i="3"/>
  <c r="F27" i="3"/>
  <c r="H28" i="3"/>
  <c r="N31" i="3"/>
  <c r="R11" i="3"/>
  <c r="F15" i="3"/>
  <c r="N19" i="3"/>
  <c r="F23" i="3"/>
  <c r="J27" i="3"/>
  <c r="R31" i="3"/>
  <c r="F11" i="3"/>
  <c r="H13" i="3"/>
  <c r="J15" i="3"/>
  <c r="R19" i="3"/>
  <c r="J23" i="3"/>
  <c r="N27" i="3"/>
  <c r="F31" i="3"/>
  <c r="H33" i="3"/>
  <c r="H10" i="3"/>
  <c r="H11" i="3"/>
  <c r="P11" i="3"/>
  <c r="P13" i="3"/>
  <c r="L14" i="3"/>
  <c r="L15" i="3"/>
  <c r="T15" i="3"/>
  <c r="H18" i="3"/>
  <c r="H19" i="3"/>
  <c r="P19" i="3"/>
  <c r="H22" i="3"/>
  <c r="H23" i="3"/>
  <c r="P23" i="3"/>
  <c r="P25" i="3"/>
  <c r="L26" i="3"/>
  <c r="L27" i="3"/>
  <c r="T27" i="3"/>
  <c r="H30" i="3"/>
  <c r="H31" i="3"/>
  <c r="P31" i="3"/>
  <c r="P33" i="3"/>
  <c r="N29" i="3"/>
  <c r="H17" i="3"/>
  <c r="H29" i="3"/>
  <c r="L11" i="3"/>
  <c r="T11" i="3"/>
  <c r="H15" i="3"/>
  <c r="P17" i="3"/>
  <c r="L19" i="3"/>
  <c r="L23" i="3"/>
  <c r="H27" i="3"/>
  <c r="L31" i="3"/>
  <c r="J13" i="3"/>
  <c r="R13" i="3"/>
  <c r="J17" i="3"/>
  <c r="R17" i="3"/>
  <c r="J21" i="3"/>
  <c r="R21" i="3"/>
  <c r="J25" i="3"/>
  <c r="R25" i="3"/>
  <c r="J29" i="3"/>
  <c r="R29" i="3"/>
  <c r="J33" i="3"/>
  <c r="R33" i="3"/>
  <c r="J36" i="3"/>
  <c r="R36" i="3"/>
  <c r="P21" i="3"/>
  <c r="L12" i="3"/>
  <c r="T12" i="3"/>
  <c r="L13" i="3"/>
  <c r="T13" i="3"/>
  <c r="L16" i="3"/>
  <c r="T16" i="3"/>
  <c r="L17" i="3"/>
  <c r="T17" i="3"/>
  <c r="L20" i="3"/>
  <c r="T20" i="3"/>
  <c r="L21" i="3"/>
  <c r="T21" i="3"/>
  <c r="L24" i="3"/>
  <c r="T24" i="3"/>
  <c r="L25" i="3"/>
  <c r="T25" i="3"/>
  <c r="L28" i="3"/>
  <c r="T28" i="3"/>
  <c r="L29" i="3"/>
  <c r="T29" i="3"/>
  <c r="L32" i="3"/>
  <c r="T32" i="3"/>
  <c r="L33" i="3"/>
  <c r="T33" i="3"/>
  <c r="L35" i="3"/>
  <c r="T35" i="3"/>
  <c r="L36" i="3"/>
  <c r="T36" i="3"/>
  <c r="H21" i="3"/>
  <c r="F12" i="3"/>
  <c r="F13" i="3"/>
  <c r="F16" i="3"/>
  <c r="F17" i="3"/>
  <c r="F20" i="3"/>
  <c r="F21" i="3"/>
  <c r="F24" i="3"/>
  <c r="F25" i="3"/>
  <c r="F28" i="3"/>
  <c r="F29" i="3"/>
  <c r="F32" i="3"/>
  <c r="F33" i="3"/>
  <c r="F35" i="3"/>
  <c r="F36" i="3"/>
  <c r="L9" i="3"/>
  <c r="T9" i="3"/>
  <c r="J9" i="3"/>
  <c r="R9" i="3"/>
  <c r="F9" i="3"/>
  <c r="N9" i="3"/>
  <c r="H9" i="3"/>
  <c r="H35" i="2"/>
  <c r="L35" i="2"/>
  <c r="F36" i="2"/>
  <c r="H36" i="2"/>
  <c r="J36" i="2"/>
  <c r="N36" i="2"/>
  <c r="P12" i="2"/>
  <c r="P16" i="2"/>
  <c r="J20" i="2"/>
  <c r="R12" i="2"/>
  <c r="J16" i="2"/>
  <c r="F21" i="2"/>
  <c r="L24" i="2"/>
  <c r="F28" i="2"/>
  <c r="H12" i="2"/>
  <c r="F13" i="2"/>
  <c r="H16" i="2"/>
  <c r="F17" i="2"/>
  <c r="L20" i="2"/>
  <c r="N24" i="2"/>
  <c r="P28" i="2"/>
  <c r="L32" i="2"/>
  <c r="F25" i="2"/>
  <c r="D34" i="2"/>
  <c r="H34" i="2" s="1"/>
  <c r="R11" i="2"/>
  <c r="L12" i="2"/>
  <c r="T12" i="2"/>
  <c r="L16" i="2"/>
  <c r="T16" i="2"/>
  <c r="F20" i="2"/>
  <c r="N20" i="2"/>
  <c r="H24" i="2"/>
  <c r="P24" i="2"/>
  <c r="J28" i="2"/>
  <c r="R28" i="2"/>
  <c r="F32" i="2"/>
  <c r="R32" i="2"/>
  <c r="F12" i="2"/>
  <c r="F16" i="2"/>
  <c r="H20" i="2"/>
  <c r="J24" i="2"/>
  <c r="L28" i="2"/>
  <c r="J32" i="2"/>
  <c r="T32" i="2"/>
  <c r="L15" i="2"/>
  <c r="F19" i="2"/>
  <c r="F33" i="2"/>
  <c r="R19" i="2"/>
  <c r="L23" i="2"/>
  <c r="F27" i="2"/>
  <c r="L31" i="2"/>
  <c r="F11" i="2"/>
  <c r="R27" i="2"/>
  <c r="J11" i="2"/>
  <c r="T11" i="2"/>
  <c r="N15" i="2"/>
  <c r="N17" i="2"/>
  <c r="J19" i="2"/>
  <c r="T19" i="2"/>
  <c r="N23" i="2"/>
  <c r="N25" i="2"/>
  <c r="J27" i="2"/>
  <c r="T27" i="2"/>
  <c r="N31" i="2"/>
  <c r="H32" i="2"/>
  <c r="N33" i="2"/>
  <c r="L11" i="2"/>
  <c r="F15" i="2"/>
  <c r="R15" i="2"/>
  <c r="L19" i="2"/>
  <c r="F23" i="2"/>
  <c r="R23" i="2"/>
  <c r="L27" i="2"/>
  <c r="F31" i="2"/>
  <c r="R31" i="2"/>
  <c r="N11" i="2"/>
  <c r="J15" i="2"/>
  <c r="T15" i="2"/>
  <c r="N19" i="2"/>
  <c r="N21" i="2"/>
  <c r="J23" i="2"/>
  <c r="T23" i="2"/>
  <c r="N27" i="2"/>
  <c r="N29" i="2"/>
  <c r="J31" i="2"/>
  <c r="T31" i="2"/>
  <c r="L36" i="2"/>
  <c r="J35" i="2"/>
  <c r="H10" i="2"/>
  <c r="H11" i="2"/>
  <c r="H13" i="2"/>
  <c r="P13" i="2"/>
  <c r="H14" i="2"/>
  <c r="H15" i="2"/>
  <c r="H17" i="2"/>
  <c r="P17" i="2"/>
  <c r="H18" i="2"/>
  <c r="H19" i="2"/>
  <c r="H21" i="2"/>
  <c r="P21" i="2"/>
  <c r="H22" i="2"/>
  <c r="H23" i="2"/>
  <c r="H25" i="2"/>
  <c r="P25" i="2"/>
  <c r="H26" i="2"/>
  <c r="H27" i="2"/>
  <c r="H29" i="2"/>
  <c r="P29" i="2"/>
  <c r="H30" i="2"/>
  <c r="H31" i="2"/>
  <c r="H33" i="2"/>
  <c r="P33" i="2"/>
  <c r="J13" i="2"/>
  <c r="R13" i="2"/>
  <c r="J17" i="2"/>
  <c r="R17" i="2"/>
  <c r="J21" i="2"/>
  <c r="R21" i="2"/>
  <c r="J25" i="2"/>
  <c r="R25" i="2"/>
  <c r="J29" i="2"/>
  <c r="R29" i="2"/>
  <c r="J33" i="2"/>
  <c r="R33" i="2"/>
  <c r="L13" i="2"/>
  <c r="L17" i="2"/>
  <c r="L21" i="2"/>
  <c r="L25" i="2"/>
  <c r="L29" i="2"/>
  <c r="L33" i="2"/>
  <c r="F9" i="2"/>
  <c r="N9" i="2"/>
  <c r="L9" i="2"/>
  <c r="H9" i="2"/>
  <c r="P9" i="2"/>
  <c r="T9" i="2"/>
  <c r="J9" i="2"/>
  <c r="J35" i="1"/>
  <c r="H36" i="1"/>
  <c r="H35" i="1"/>
  <c r="R35" i="1"/>
  <c r="N35" i="1"/>
  <c r="J36" i="1"/>
  <c r="L36" i="1"/>
  <c r="F36" i="1"/>
  <c r="R28" i="1"/>
  <c r="P20" i="1"/>
  <c r="P16" i="1"/>
  <c r="T25" i="1"/>
  <c r="L14" i="1"/>
  <c r="P9" i="1"/>
  <c r="T14" i="1"/>
  <c r="H18" i="1"/>
  <c r="R20" i="1"/>
  <c r="P24" i="1"/>
  <c r="T26" i="1"/>
  <c r="H30" i="1"/>
  <c r="H32" i="1"/>
  <c r="J10" i="1"/>
  <c r="P18" i="1"/>
  <c r="L22" i="1"/>
  <c r="J30" i="1"/>
  <c r="H9" i="1"/>
  <c r="T9" i="1"/>
  <c r="P10" i="1"/>
  <c r="P14" i="1"/>
  <c r="J18" i="1"/>
  <c r="T18" i="1"/>
  <c r="H22" i="1"/>
  <c r="R22" i="1"/>
  <c r="P26" i="1"/>
  <c r="L30" i="1"/>
  <c r="P15" i="1"/>
  <c r="L9" i="1"/>
  <c r="H10" i="1"/>
  <c r="H14" i="1"/>
  <c r="R14" i="1"/>
  <c r="L18" i="1"/>
  <c r="T19" i="1"/>
  <c r="J22" i="1"/>
  <c r="T22" i="1"/>
  <c r="H26" i="1"/>
  <c r="R26" i="1"/>
  <c r="P30" i="1"/>
  <c r="J11" i="1"/>
  <c r="T13" i="1"/>
  <c r="H16" i="1"/>
  <c r="T17" i="1"/>
  <c r="J20" i="1"/>
  <c r="R24" i="1"/>
  <c r="L27" i="1"/>
  <c r="J32" i="1"/>
  <c r="T11" i="1"/>
  <c r="H23" i="1"/>
  <c r="P31" i="1"/>
  <c r="T33" i="1"/>
  <c r="L11" i="1"/>
  <c r="T15" i="1"/>
  <c r="H19" i="1"/>
  <c r="H20" i="1"/>
  <c r="T21" i="1"/>
  <c r="L23" i="1"/>
  <c r="J24" i="1"/>
  <c r="P27" i="1"/>
  <c r="P28" i="1"/>
  <c r="T31" i="1"/>
  <c r="R32" i="1"/>
  <c r="P11" i="1"/>
  <c r="H15" i="1"/>
  <c r="L19" i="1"/>
  <c r="P23" i="1"/>
  <c r="T27" i="1"/>
  <c r="H31" i="1"/>
  <c r="H11" i="1"/>
  <c r="R11" i="1"/>
  <c r="L15" i="1"/>
  <c r="P19" i="1"/>
  <c r="T23" i="1"/>
  <c r="H27" i="1"/>
  <c r="T29" i="1"/>
  <c r="L31" i="1"/>
  <c r="J12" i="1"/>
  <c r="R12" i="1"/>
  <c r="L12" i="1"/>
  <c r="T12" i="1"/>
  <c r="L16" i="1"/>
  <c r="T16" i="1"/>
  <c r="L20" i="1"/>
  <c r="T20" i="1"/>
  <c r="L24" i="1"/>
  <c r="T24" i="1"/>
  <c r="L28" i="1"/>
  <c r="T28" i="1"/>
  <c r="L32" i="1"/>
  <c r="T32" i="1"/>
  <c r="F12" i="1"/>
  <c r="L13" i="1"/>
  <c r="F16" i="1"/>
  <c r="L17" i="1"/>
  <c r="F20" i="1"/>
  <c r="L21" i="1"/>
  <c r="F24" i="1"/>
  <c r="L25" i="1"/>
  <c r="F28" i="1"/>
  <c r="L29" i="1"/>
  <c r="F32" i="1"/>
  <c r="L33" i="1"/>
  <c r="D34" i="1"/>
  <c r="D37" i="1" s="1"/>
  <c r="L37" i="1" s="1"/>
  <c r="L35" i="1"/>
  <c r="F10" i="1"/>
  <c r="N10" i="1"/>
  <c r="F11" i="1"/>
  <c r="F13" i="1"/>
  <c r="N13" i="1"/>
  <c r="F14" i="1"/>
  <c r="F15" i="1"/>
  <c r="N15" i="1"/>
  <c r="F17" i="1"/>
  <c r="N17" i="1"/>
  <c r="F18" i="1"/>
  <c r="F19" i="1"/>
  <c r="N19" i="1"/>
  <c r="F21" i="1"/>
  <c r="N21" i="1"/>
  <c r="F22" i="1"/>
  <c r="F23" i="1"/>
  <c r="N23" i="1"/>
  <c r="F25" i="1"/>
  <c r="N25" i="1"/>
  <c r="F26" i="1"/>
  <c r="F27" i="1"/>
  <c r="N27" i="1"/>
  <c r="F29" i="1"/>
  <c r="N29" i="1"/>
  <c r="F30" i="1"/>
  <c r="F31" i="1"/>
  <c r="N31" i="1"/>
  <c r="F33" i="1"/>
  <c r="N33" i="1"/>
  <c r="H13" i="1"/>
  <c r="P13" i="1"/>
  <c r="H17" i="1"/>
  <c r="P17" i="1"/>
  <c r="H21" i="1"/>
  <c r="P21" i="1"/>
  <c r="H25" i="1"/>
  <c r="P25" i="1"/>
  <c r="H29" i="1"/>
  <c r="P29" i="1"/>
  <c r="H33" i="1"/>
  <c r="P33" i="1"/>
  <c r="J13" i="1"/>
  <c r="J15" i="1"/>
  <c r="J17" i="1"/>
  <c r="J19" i="1"/>
  <c r="J21" i="1"/>
  <c r="J23" i="1"/>
  <c r="J25" i="1"/>
  <c r="J27" i="1"/>
  <c r="J29" i="1"/>
  <c r="J31" i="1"/>
  <c r="J33" i="1"/>
  <c r="J9" i="1"/>
  <c r="T34" i="2"/>
  <c r="E37" i="2"/>
  <c r="H34" i="4" l="1"/>
  <c r="L34" i="5"/>
  <c r="J34" i="4"/>
  <c r="T34" i="4"/>
  <c r="F34" i="4"/>
  <c r="T34" i="3"/>
  <c r="L34" i="1"/>
  <c r="L37" i="5"/>
  <c r="H37" i="5"/>
  <c r="J34" i="5"/>
  <c r="N34" i="5"/>
  <c r="T34" i="5"/>
  <c r="H34" i="5"/>
  <c r="F37" i="5"/>
  <c r="J37" i="5"/>
  <c r="P34" i="5"/>
  <c r="T37" i="5"/>
  <c r="P37" i="5"/>
  <c r="R37" i="5"/>
  <c r="R34" i="5"/>
  <c r="P34" i="4"/>
  <c r="R34" i="4"/>
  <c r="L34" i="4"/>
  <c r="D37" i="4"/>
  <c r="F37" i="4" s="1"/>
  <c r="R34" i="3"/>
  <c r="N34" i="3"/>
  <c r="P34" i="3"/>
  <c r="N37" i="3"/>
  <c r="L37" i="3"/>
  <c r="P37" i="3"/>
  <c r="F37" i="3"/>
  <c r="R37" i="3"/>
  <c r="H37" i="3"/>
  <c r="J37" i="3"/>
  <c r="L34" i="3"/>
  <c r="J34" i="3"/>
  <c r="H34" i="3"/>
  <c r="F34" i="3"/>
  <c r="F34" i="2"/>
  <c r="R34" i="2"/>
  <c r="N34" i="2"/>
  <c r="L34" i="2"/>
  <c r="J34" i="2"/>
  <c r="P34" i="2"/>
  <c r="R34" i="1"/>
  <c r="J34" i="1"/>
  <c r="T34" i="1"/>
  <c r="P34" i="1"/>
  <c r="N34" i="1"/>
  <c r="H34" i="1"/>
  <c r="F34" i="1"/>
  <c r="T37" i="1"/>
  <c r="P37" i="1"/>
  <c r="N37" i="1"/>
  <c r="R37" i="1"/>
  <c r="F37" i="1"/>
  <c r="H37" i="1"/>
  <c r="J37" i="1"/>
  <c r="D37" i="2"/>
  <c r="N37" i="4" l="1"/>
  <c r="R37" i="4"/>
  <c r="H37" i="4"/>
  <c r="L37" i="4"/>
  <c r="P37" i="4"/>
  <c r="T37" i="4"/>
  <c r="J37" i="4"/>
  <c r="L37" i="2"/>
  <c r="P37" i="2"/>
  <c r="T37" i="2"/>
  <c r="H37" i="2"/>
  <c r="R37" i="2"/>
  <c r="N37" i="2"/>
  <c r="J37" i="2"/>
  <c r="F37" i="2"/>
</calcChain>
</file>

<file path=xl/sharedStrings.xml><?xml version="1.0" encoding="utf-8"?>
<sst xmlns="http://schemas.openxmlformats.org/spreadsheetml/2006/main" count="300" uniqueCount="52">
  <si>
    <t>№ з/п</t>
  </si>
  <si>
    <t>Адміністративні території</t>
  </si>
  <si>
    <t>Загальна кіл-ть випадків</t>
  </si>
  <si>
    <t>Ефективне лікування</t>
  </si>
  <si>
    <t>Померло хворих</t>
  </si>
  <si>
    <t>Невдале лікування</t>
  </si>
  <si>
    <t>Перерване лікування</t>
  </si>
  <si>
    <t>Вибув/переведений</t>
  </si>
  <si>
    <t>Всього</t>
  </si>
  <si>
    <t xml:space="preserve">із них переведено до кат 4 </t>
  </si>
  <si>
    <t>Вилікувано</t>
  </si>
  <si>
    <t>Лікування завершено</t>
  </si>
  <si>
    <t>М+</t>
  </si>
  <si>
    <t>Кл-Рö</t>
  </si>
  <si>
    <t xml:space="preserve">абс. </t>
  </si>
  <si>
    <t>%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</si>
  <si>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</si>
  <si>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</si>
  <si>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</si>
  <si>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</si>
  <si>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</si>
  <si>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</si>
  <si>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</si>
  <si>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</si>
  <si>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</si>
  <si>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</si>
  <si>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</si>
  <si>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</si>
  <si>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</si>
  <si>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</si>
  <si>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</si>
  <si>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</si>
  <si>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</si>
  <si>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</si>
  <si>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</si>
  <si>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</si>
  <si>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</si>
  <si>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</si>
  <si>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</si>
  <si>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</si>
  <si>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</si>
  <si>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МОЗ України</t>
  </si>
  <si>
    <t>ДКВС України</t>
  </si>
  <si>
    <t>Мін. оборони України</t>
  </si>
  <si>
    <t>Україна</t>
  </si>
  <si>
    <t xml:space="preserve">Результати лікування нових випадків туберкульозу легень, з позитивним результатом мікроскопічного дослідження мокротиння на КСБ, за 1 квартал 2019 року                                                                                                                                                                                                     </t>
  </si>
  <si>
    <t>Вибув / переведений</t>
  </si>
  <si>
    <t xml:space="preserve">        Україна</t>
  </si>
  <si>
    <t xml:space="preserve">Результати лікування нових випадків та рецидивів туберкульозу легень, за 1 квартал 2019 року.                                                                                                                                                                                             </t>
  </si>
  <si>
    <t xml:space="preserve">Результати лікування нових випадків туберкульозу легень, за 1 квартал 2019 року.                                                                                                                                                                                             </t>
  </si>
  <si>
    <t xml:space="preserve">Результати лікування рецидивів туберкульозу легень, за 1 квартал 2019 року.                                                                                                                                                                                   </t>
  </si>
  <si>
    <t xml:space="preserve">Результати лікування інших випадків повторного лікування туберкульозу легень, за 1 квартал 2019 року.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</si>
</sst>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2" fillId="0" borderId="0"/>
  </cellStyleXfs>
  <cellXfs count="109">
    <xf numFmtId="0" fontId="0" fillId="0" borderId="0" xfId="0"/>
    <xf numFmtId="0" fontId="2" fillId="0" borderId="0" xfId="1" applyFont="1"/>
    <xf numFmtId="0" fontId="4" fillId="0" borderId="0" xfId="2"/>
    <xf numFmtId="0" fontId="3" fillId="0" borderId="0" xfId="2" applyFont="1" applyAlignment="1">
      <alignment horizontal="right"/>
    </xf>
    <xf numFmtId="49" fontId="8" fillId="0" borderId="14" xfId="2" applyNumberFormat="1" applyFont="1" applyBorder="1" applyAlignment="1">
      <alignment horizontal="center" vertical="center" wrapText="1"/>
    </xf>
    <xf numFmtId="49" fontId="8" fillId="0" borderId="15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16" xfId="2" applyFont="1" applyBorder="1"/>
    <xf numFmtId="1" fontId="10" fillId="0" borderId="8" xfId="3" applyNumberFormat="1" applyFont="1" applyBorder="1" applyAlignment="1">
      <alignment horizontal="center" vertical="center"/>
    </xf>
    <xf numFmtId="1" fontId="3" fillId="0" borderId="9" xfId="3" applyNumberFormat="1" applyFont="1" applyBorder="1" applyAlignment="1">
      <alignment horizontal="center" vertical="center"/>
    </xf>
    <xf numFmtId="164" fontId="3" fillId="0" borderId="9" xfId="3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1" fontId="11" fillId="0" borderId="9" xfId="4" applyNumberFormat="1" applyFont="1" applyBorder="1" applyAlignment="1">
      <alignment horizontal="center" vertical="center"/>
    </xf>
    <xf numFmtId="0" fontId="3" fillId="0" borderId="20" xfId="2" applyFont="1" applyBorder="1"/>
    <xf numFmtId="0" fontId="3" fillId="0" borderId="21" xfId="2" applyFont="1" applyBorder="1"/>
    <xf numFmtId="1" fontId="10" fillId="0" borderId="17" xfId="3" applyNumberFormat="1" applyFont="1" applyBorder="1" applyAlignment="1">
      <alignment horizontal="center" vertical="center"/>
    </xf>
    <xf numFmtId="1" fontId="3" fillId="0" borderId="18" xfId="3" applyNumberFormat="1" applyFont="1" applyBorder="1" applyAlignment="1">
      <alignment horizontal="center" vertical="center"/>
    </xf>
    <xf numFmtId="164" fontId="3" fillId="0" borderId="18" xfId="3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1" fontId="11" fillId="0" borderId="18" xfId="4" applyNumberFormat="1" applyFont="1" applyBorder="1" applyAlignment="1">
      <alignment horizontal="center" vertical="center"/>
    </xf>
    <xf numFmtId="1" fontId="10" fillId="0" borderId="22" xfId="2" applyNumberFormat="1" applyFont="1" applyBorder="1" applyAlignment="1">
      <alignment horizontal="center" vertical="center"/>
    </xf>
    <xf numFmtId="164" fontId="10" fillId="0" borderId="24" xfId="3" applyNumberFormat="1" applyFont="1" applyBorder="1" applyAlignment="1">
      <alignment horizontal="center" vertical="center"/>
    </xf>
    <xf numFmtId="1" fontId="10" fillId="0" borderId="25" xfId="2" applyNumberFormat="1" applyFont="1" applyBorder="1" applyAlignment="1">
      <alignment horizontal="center" vertical="center"/>
    </xf>
    <xf numFmtId="164" fontId="10" fillId="0" borderId="26" xfId="3" applyNumberFormat="1" applyFont="1" applyBorder="1" applyAlignment="1">
      <alignment horizontal="center" vertical="center"/>
    </xf>
    <xf numFmtId="1" fontId="10" fillId="0" borderId="27" xfId="2" applyNumberFormat="1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164" fontId="3" fillId="0" borderId="30" xfId="3" applyNumberFormat="1" applyFont="1" applyBorder="1" applyAlignment="1">
      <alignment horizontal="center" vertical="center"/>
    </xf>
    <xf numFmtId="1" fontId="3" fillId="0" borderId="30" xfId="2" applyNumberFormat="1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164" fontId="3" fillId="0" borderId="33" xfId="3" applyNumberFormat="1" applyFont="1" applyBorder="1" applyAlignment="1">
      <alignment horizontal="center" vertical="center"/>
    </xf>
    <xf numFmtId="1" fontId="3" fillId="0" borderId="33" xfId="2" applyNumberFormat="1" applyFont="1" applyBorder="1" applyAlignment="1">
      <alignment horizontal="center" vertical="center"/>
    </xf>
    <xf numFmtId="1" fontId="10" fillId="0" borderId="34" xfId="2" applyNumberFormat="1" applyFont="1" applyBorder="1" applyAlignment="1">
      <alignment horizontal="center" vertical="center"/>
    </xf>
    <xf numFmtId="1" fontId="10" fillId="0" borderId="37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64" fontId="3" fillId="0" borderId="4" xfId="3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164" fontId="3" fillId="0" borderId="14" xfId="3" applyNumberFormat="1" applyFont="1" applyBorder="1" applyAlignment="1">
      <alignment horizontal="center" vertical="center"/>
    </xf>
    <xf numFmtId="1" fontId="3" fillId="0" borderId="14" xfId="2" applyNumberFormat="1" applyFont="1" applyBorder="1" applyAlignment="1">
      <alignment horizontal="center" vertical="center"/>
    </xf>
    <xf numFmtId="1" fontId="10" fillId="0" borderId="40" xfId="2" applyNumberFormat="1" applyFont="1" applyBorder="1" applyAlignment="1">
      <alignment horizontal="center" vertical="center"/>
    </xf>
    <xf numFmtId="1" fontId="10" fillId="0" borderId="24" xfId="2" applyNumberFormat="1" applyFont="1" applyBorder="1" applyAlignment="1">
      <alignment horizontal="center" vertical="center"/>
    </xf>
    <xf numFmtId="164" fontId="16" fillId="0" borderId="24" xfId="4" applyNumberFormat="1" applyFont="1" applyBorder="1" applyAlignment="1">
      <alignment horizontal="center" vertical="center"/>
    </xf>
    <xf numFmtId="1" fontId="16" fillId="0" borderId="24" xfId="4" applyNumberFormat="1" applyFont="1" applyBorder="1" applyAlignment="1">
      <alignment horizontal="center" vertical="center"/>
    </xf>
    <xf numFmtId="1" fontId="10" fillId="0" borderId="24" xfId="3" applyNumberFormat="1" applyFont="1" applyBorder="1" applyAlignment="1">
      <alignment horizontal="center" vertical="center"/>
    </xf>
    <xf numFmtId="1" fontId="3" fillId="0" borderId="30" xfId="3" applyNumberFormat="1" applyFont="1" applyBorder="1" applyAlignment="1">
      <alignment horizontal="center" vertical="center"/>
    </xf>
    <xf numFmtId="1" fontId="11" fillId="0" borderId="30" xfId="4" applyNumberFormat="1" applyFont="1" applyBorder="1" applyAlignment="1">
      <alignment horizontal="center" vertical="center"/>
    </xf>
    <xf numFmtId="1" fontId="3" fillId="0" borderId="18" xfId="2" applyNumberFormat="1" applyFont="1" applyBorder="1" applyAlignment="1">
      <alignment horizontal="center" vertical="center"/>
    </xf>
    <xf numFmtId="1" fontId="10" fillId="0" borderId="34" xfId="3" applyNumberFormat="1" applyFont="1" applyBorder="1" applyAlignment="1">
      <alignment horizontal="center" vertical="center"/>
    </xf>
    <xf numFmtId="164" fontId="10" fillId="0" borderId="43" xfId="3" applyNumberFormat="1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164" fontId="10" fillId="0" borderId="24" xfId="2" applyNumberFormat="1" applyFont="1" applyBorder="1" applyAlignment="1">
      <alignment horizontal="center"/>
    </xf>
    <xf numFmtId="164" fontId="10" fillId="0" borderId="38" xfId="3" applyNumberFormat="1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1" fontId="16" fillId="0" borderId="38" xfId="4" applyNumberFormat="1" applyFont="1" applyBorder="1" applyAlignment="1">
      <alignment horizontal="center" vertical="center"/>
    </xf>
    <xf numFmtId="1" fontId="10" fillId="0" borderId="38" xfId="3" applyNumberFormat="1" applyFont="1" applyBorder="1" applyAlignment="1">
      <alignment horizontal="center" vertical="center"/>
    </xf>
    <xf numFmtId="164" fontId="10" fillId="0" borderId="4" xfId="3" applyNumberFormat="1" applyFont="1" applyBorder="1" applyAlignment="1">
      <alignment horizontal="center" vertical="center"/>
    </xf>
    <xf numFmtId="1" fontId="10" fillId="0" borderId="46" xfId="2" applyNumberFormat="1" applyFont="1" applyBorder="1" applyAlignment="1">
      <alignment horizontal="center" vertical="center"/>
    </xf>
    <xf numFmtId="164" fontId="10" fillId="0" borderId="46" xfId="3" applyNumberFormat="1" applyFont="1" applyBorder="1" applyAlignment="1">
      <alignment horizontal="center" vertical="center"/>
    </xf>
    <xf numFmtId="0" fontId="17" fillId="3" borderId="0" xfId="3" applyFont="1" applyFill="1" applyBorder="1" applyAlignment="1">
      <alignment horizontal="center" wrapText="1"/>
    </xf>
    <xf numFmtId="0" fontId="0" fillId="3" borderId="0" xfId="0" applyFill="1" applyBorder="1"/>
    <xf numFmtId="0" fontId="18" fillId="3" borderId="0" xfId="3" applyFont="1" applyFill="1" applyBorder="1" applyAlignment="1">
      <alignment horizontal="center"/>
    </xf>
    <xf numFmtId="1" fontId="10" fillId="0" borderId="26" xfId="3" applyNumberFormat="1" applyFont="1" applyBorder="1" applyAlignment="1">
      <alignment horizontal="center" vertical="center"/>
    </xf>
    <xf numFmtId="1" fontId="10" fillId="0" borderId="47" xfId="2" applyNumberFormat="1" applyFont="1" applyBorder="1" applyAlignment="1">
      <alignment horizontal="center" vertical="center"/>
    </xf>
    <xf numFmtId="1" fontId="10" fillId="0" borderId="48" xfId="3" applyNumberFormat="1" applyFont="1" applyBorder="1" applyAlignment="1">
      <alignment horizontal="center" vertical="center"/>
    </xf>
    <xf numFmtId="1" fontId="10" fillId="0" borderId="49" xfId="2" applyNumberFormat="1" applyFont="1" applyBorder="1" applyAlignment="1">
      <alignment horizontal="center" vertical="center"/>
    </xf>
    <xf numFmtId="0" fontId="14" fillId="2" borderId="22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49" fontId="8" fillId="0" borderId="9" xfId="2" applyNumberFormat="1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textRotation="180"/>
    </xf>
    <xf numFmtId="0" fontId="13" fillId="0" borderId="28" xfId="1" applyFont="1" applyBorder="1" applyAlignment="1">
      <alignment horizontal="left" vertical="center"/>
    </xf>
    <xf numFmtId="0" fontId="13" fillId="0" borderId="29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3" fillId="0" borderId="32" xfId="1" applyFont="1" applyBorder="1" applyAlignment="1">
      <alignment horizontal="left" vertical="center"/>
    </xf>
    <xf numFmtId="0" fontId="3" fillId="0" borderId="0" xfId="1" applyFont="1" applyAlignment="1">
      <alignment horizontal="right"/>
    </xf>
    <xf numFmtId="0" fontId="10" fillId="2" borderId="0" xfId="2" applyFont="1" applyFill="1" applyAlignment="1">
      <alignment horizontal="center" vertical="center" wrapText="1"/>
    </xf>
    <xf numFmtId="0" fontId="6" fillId="0" borderId="0" xfId="2" applyFont="1" applyAlignment="1">
      <alignment horizontal="left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6" xfId="2" applyNumberFormat="1" applyFont="1" applyBorder="1" applyAlignment="1">
      <alignment horizontal="center" vertical="center" wrapText="1"/>
    </xf>
    <xf numFmtId="49" fontId="7" fillId="0" borderId="11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7" xfId="2" applyNumberFormat="1" applyFont="1" applyBorder="1" applyAlignment="1">
      <alignment horizontal="center" vertical="center" wrapText="1"/>
    </xf>
    <xf numFmtId="49" fontId="7" fillId="0" borderId="12" xfId="2" applyNumberFormat="1" applyFont="1" applyBorder="1" applyAlignment="1">
      <alignment horizontal="center" vertical="center" wrapText="1"/>
    </xf>
    <xf numFmtId="49" fontId="8" fillId="0" borderId="3" xfId="2" applyNumberFormat="1" applyFont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 wrapText="1"/>
    </xf>
    <xf numFmtId="49" fontId="8" fillId="0" borderId="5" xfId="2" applyNumberFormat="1" applyFont="1" applyBorder="1" applyAlignment="1">
      <alignment horizontal="center" vertical="center" wrapText="1"/>
    </xf>
    <xf numFmtId="49" fontId="8" fillId="0" borderId="10" xfId="2" applyNumberFormat="1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49" fontId="8" fillId="0" borderId="13" xfId="2" applyNumberFormat="1" applyFont="1" applyBorder="1" applyAlignment="1">
      <alignment horizontal="center" vertical="center" wrapText="1"/>
    </xf>
    <xf numFmtId="49" fontId="9" fillId="0" borderId="9" xfId="2" applyNumberFormat="1" applyFont="1" applyBorder="1" applyAlignment="1">
      <alignment horizontal="center" vertical="center" wrapText="1"/>
    </xf>
    <xf numFmtId="0" fontId="14" fillId="2" borderId="39" xfId="5" applyFont="1" applyFill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5" fillId="2" borderId="0" xfId="2" applyFont="1" applyFill="1" applyAlignment="1">
      <alignment horizontal="center" vertical="center" wrapText="1"/>
    </xf>
    <xf numFmtId="0" fontId="14" fillId="2" borderId="39" xfId="5" applyFont="1" applyFill="1" applyBorder="1" applyAlignment="1">
      <alignment vertical="center"/>
    </xf>
    <xf numFmtId="0" fontId="13" fillId="0" borderId="40" xfId="2" applyFont="1" applyBorder="1" applyAlignment="1">
      <alignment vertical="center"/>
    </xf>
    <xf numFmtId="0" fontId="15" fillId="0" borderId="22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3" fillId="0" borderId="41" xfId="1" applyFont="1" applyBorder="1" applyAlignment="1">
      <alignment horizontal="left" vertical="center"/>
    </xf>
    <xf numFmtId="0" fontId="13" fillId="0" borderId="42" xfId="1" applyFont="1" applyBorder="1" applyAlignment="1">
      <alignment horizontal="left" vertical="center"/>
    </xf>
    <xf numFmtId="0" fontId="13" fillId="0" borderId="35" xfId="1" applyFont="1" applyBorder="1" applyAlignment="1">
      <alignment horizontal="left" vertical="center"/>
    </xf>
    <xf numFmtId="0" fontId="14" fillId="2" borderId="22" xfId="5" applyFont="1" applyFill="1" applyBorder="1" applyAlignment="1">
      <alignment vertical="center"/>
    </xf>
    <xf numFmtId="0" fontId="14" fillId="0" borderId="27" xfId="2" applyFont="1" applyBorder="1" applyAlignment="1">
      <alignment vertical="center"/>
    </xf>
    <xf numFmtId="0" fontId="13" fillId="0" borderId="44" xfId="1" applyFont="1" applyBorder="1" applyAlignment="1">
      <alignment horizontal="left" vertical="center"/>
    </xf>
    <xf numFmtId="0" fontId="13" fillId="0" borderId="45" xfId="1" applyFont="1" applyBorder="1" applyAlignment="1">
      <alignment horizontal="left" vertical="center"/>
    </xf>
  </cellXfs>
  <cellStyles count="6">
    <cellStyle name="Звичайний" xfId="0" builtinId="0"/>
    <cellStyle name="Звичайний_2009 ВДТБ (8 МБТ+) 2" xfId="4" xr:uid="{D0B6BEDB-CD4A-415E-BBDC-546104E4581A}"/>
    <cellStyle name="Звичайний_Аркуш1" xfId="3" xr:uid="{225104F6-6B91-4BCE-8D7A-7F4457C48675}"/>
    <cellStyle name="Обычный 2" xfId="2" xr:uid="{CC304690-B3C6-4075-866B-298BB1CFE58F}"/>
    <cellStyle name="Обычный_tab_tub" xfId="1" xr:uid="{AC50AEFA-2AFD-4C67-B664-599E910203AD}"/>
    <cellStyle name="Обычный_tabl_tyber_1" xfId="5" xr:uid="{D8927145-5C35-433F-BD4D-2BED2FEAA0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workbookViewId="0">
      <selection activeCell="Z30" sqref="Z30"/>
    </sheetView>
  </sheetViews>
  <sheetFormatPr defaultRowHeight="15" x14ac:dyDescent="0.25"/>
  <cols>
    <col min="1" max="1" width="4.85546875" customWidth="1"/>
    <col min="2" max="2" width="6.7109375" customWidth="1"/>
    <col min="3" max="3" width="19.85546875" customWidth="1"/>
  </cols>
  <sheetData>
    <row r="1" spans="1:24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3"/>
      <c r="P1" s="73"/>
      <c r="Q1" s="73"/>
      <c r="R1" s="73"/>
      <c r="S1" s="2"/>
      <c r="T1" s="3"/>
    </row>
    <row r="2" spans="1:24" ht="18" customHeight="1" x14ac:dyDescent="0.25">
      <c r="A2" s="1"/>
      <c r="B2" s="74" t="s">
        <v>45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4" ht="4.5" customHeight="1" thickBot="1" x14ac:dyDescent="0.3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2"/>
      <c r="T3" s="2"/>
    </row>
    <row r="4" spans="1:24" x14ac:dyDescent="0.25">
      <c r="A4" s="2"/>
      <c r="B4" s="76" t="s">
        <v>0</v>
      </c>
      <c r="C4" s="79" t="s">
        <v>1</v>
      </c>
      <c r="D4" s="82" t="s">
        <v>2</v>
      </c>
      <c r="E4" s="83"/>
      <c r="F4" s="83"/>
      <c r="G4" s="83" t="s">
        <v>3</v>
      </c>
      <c r="H4" s="83"/>
      <c r="I4" s="83"/>
      <c r="J4" s="83"/>
      <c r="K4" s="83" t="s">
        <v>4</v>
      </c>
      <c r="L4" s="83"/>
      <c r="M4" s="83" t="s">
        <v>5</v>
      </c>
      <c r="N4" s="83"/>
      <c r="O4" s="83"/>
      <c r="P4" s="83"/>
      <c r="Q4" s="83" t="s">
        <v>6</v>
      </c>
      <c r="R4" s="83"/>
      <c r="S4" s="83" t="s">
        <v>7</v>
      </c>
      <c r="T4" s="84"/>
    </row>
    <row r="5" spans="1:24" ht="11.25" customHeight="1" x14ac:dyDescent="0.25">
      <c r="A5" s="2"/>
      <c r="B5" s="77"/>
      <c r="C5" s="80"/>
      <c r="D5" s="86" t="s">
        <v>8</v>
      </c>
      <c r="E5" s="88" t="s">
        <v>9</v>
      </c>
      <c r="F5" s="88"/>
      <c r="G5" s="67" t="s">
        <v>10</v>
      </c>
      <c r="H5" s="67"/>
      <c r="I5" s="67" t="s">
        <v>11</v>
      </c>
      <c r="J5" s="67"/>
      <c r="K5" s="67"/>
      <c r="L5" s="67"/>
      <c r="M5" s="67" t="s">
        <v>12</v>
      </c>
      <c r="N5" s="67"/>
      <c r="O5" s="67" t="s">
        <v>13</v>
      </c>
      <c r="P5" s="67"/>
      <c r="Q5" s="67"/>
      <c r="R5" s="67"/>
      <c r="S5" s="67"/>
      <c r="T5" s="85"/>
    </row>
    <row r="6" spans="1:24" ht="9" customHeight="1" x14ac:dyDescent="0.25">
      <c r="A6" s="2"/>
      <c r="B6" s="77"/>
      <c r="C6" s="80"/>
      <c r="D6" s="86"/>
      <c r="E6" s="88"/>
      <c r="F6" s="88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85"/>
    </row>
    <row r="7" spans="1:24" ht="9.75" customHeight="1" x14ac:dyDescent="0.25">
      <c r="A7" s="2"/>
      <c r="B7" s="77"/>
      <c r="C7" s="80"/>
      <c r="D7" s="86"/>
      <c r="E7" s="88"/>
      <c r="F7" s="88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85"/>
    </row>
    <row r="8" spans="1:24" ht="15.75" thickBot="1" x14ac:dyDescent="0.3">
      <c r="A8" s="2"/>
      <c r="B8" s="78"/>
      <c r="C8" s="81"/>
      <c r="D8" s="87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4" ht="15.75" x14ac:dyDescent="0.25">
      <c r="A9" s="2"/>
      <c r="B9" s="6">
        <v>1</v>
      </c>
      <c r="C9" s="7" t="s">
        <v>16</v>
      </c>
      <c r="D9" s="8">
        <f>SUM(E9+G9+I9+K9+M9+O9+Q9+S9)</f>
        <v>65</v>
      </c>
      <c r="E9" s="9">
        <v>12</v>
      </c>
      <c r="F9" s="10">
        <f t="shared" ref="F9:F34" si="0">E9/D9*100</f>
        <v>18.461538461538463</v>
      </c>
      <c r="G9" s="11">
        <v>10</v>
      </c>
      <c r="H9" s="10">
        <f t="shared" ref="H9:H33" si="1">G9*100/D9</f>
        <v>15.384615384615385</v>
      </c>
      <c r="I9" s="12">
        <v>26</v>
      </c>
      <c r="J9" s="10">
        <f t="shared" ref="J9:J33" si="2">I9*100/D9</f>
        <v>40</v>
      </c>
      <c r="K9" s="12">
        <v>8</v>
      </c>
      <c r="L9" s="10">
        <f t="shared" ref="L9:L33" si="3">K9*100/D9</f>
        <v>12.307692307692308</v>
      </c>
      <c r="M9" s="9">
        <v>3</v>
      </c>
      <c r="N9" s="10">
        <f t="shared" ref="N9:N33" si="4">M9*100/D9</f>
        <v>4.615384615384615</v>
      </c>
      <c r="O9" s="9">
        <v>1</v>
      </c>
      <c r="P9" s="10">
        <f t="shared" ref="P9:P33" si="5">O9*100/D9</f>
        <v>1.5384615384615385</v>
      </c>
      <c r="Q9" s="9">
        <v>4</v>
      </c>
      <c r="R9" s="10">
        <f t="shared" ref="R9:R33" si="6">Q9*100/D9</f>
        <v>6.1538461538461542</v>
      </c>
      <c r="S9" s="12">
        <v>1</v>
      </c>
      <c r="T9" s="10">
        <f t="shared" ref="T9:T33" si="7">S9*100/D9</f>
        <v>1.5384615384615385</v>
      </c>
    </row>
    <row r="10" spans="1:24" ht="15.75" x14ac:dyDescent="0.25">
      <c r="A10" s="2"/>
      <c r="B10" s="6">
        <v>2</v>
      </c>
      <c r="C10" s="7" t="s">
        <v>17</v>
      </c>
      <c r="D10" s="8">
        <f t="shared" ref="D10:D33" si="8">SUM(E10+G10+I10+K10+M10+O10+Q10+S10)</f>
        <v>101</v>
      </c>
      <c r="E10" s="9">
        <v>23</v>
      </c>
      <c r="F10" s="10">
        <f t="shared" si="0"/>
        <v>22.772277227722775</v>
      </c>
      <c r="G10" s="11">
        <v>37</v>
      </c>
      <c r="H10" s="10">
        <f t="shared" si="1"/>
        <v>36.633663366336634</v>
      </c>
      <c r="I10" s="12">
        <v>20</v>
      </c>
      <c r="J10" s="10">
        <f t="shared" si="2"/>
        <v>19.801980198019802</v>
      </c>
      <c r="K10" s="12">
        <v>10</v>
      </c>
      <c r="L10" s="10">
        <f t="shared" si="3"/>
        <v>9.9009900990099009</v>
      </c>
      <c r="M10" s="9">
        <v>9</v>
      </c>
      <c r="N10" s="10">
        <f t="shared" si="4"/>
        <v>8.9108910891089117</v>
      </c>
      <c r="O10" s="9">
        <v>0</v>
      </c>
      <c r="P10" s="10">
        <f t="shared" si="5"/>
        <v>0</v>
      </c>
      <c r="Q10" s="9">
        <v>2</v>
      </c>
      <c r="R10" s="10">
        <f t="shared" si="6"/>
        <v>1.9801980198019802</v>
      </c>
      <c r="S10" s="12">
        <v>0</v>
      </c>
      <c r="T10" s="10">
        <f t="shared" si="7"/>
        <v>0</v>
      </c>
      <c r="V10" s="58"/>
      <c r="W10" s="58"/>
      <c r="X10" s="59"/>
    </row>
    <row r="11" spans="1:24" ht="15.75" x14ac:dyDescent="0.25">
      <c r="A11" s="2"/>
      <c r="B11" s="6">
        <v>3</v>
      </c>
      <c r="C11" s="7" t="s">
        <v>18</v>
      </c>
      <c r="D11" s="8">
        <f t="shared" si="8"/>
        <v>178</v>
      </c>
      <c r="E11" s="9">
        <v>64</v>
      </c>
      <c r="F11" s="10">
        <f t="shared" si="0"/>
        <v>35.955056179775283</v>
      </c>
      <c r="G11" s="11">
        <v>55</v>
      </c>
      <c r="H11" s="10">
        <f t="shared" si="1"/>
        <v>30.898876404494381</v>
      </c>
      <c r="I11" s="12">
        <v>27</v>
      </c>
      <c r="J11" s="10">
        <f t="shared" si="2"/>
        <v>15.168539325842696</v>
      </c>
      <c r="K11" s="12">
        <v>13</v>
      </c>
      <c r="L11" s="10">
        <f t="shared" si="3"/>
        <v>7.3033707865168536</v>
      </c>
      <c r="M11" s="9">
        <v>13</v>
      </c>
      <c r="N11" s="10">
        <f t="shared" si="4"/>
        <v>7.3033707865168536</v>
      </c>
      <c r="O11" s="9">
        <v>2</v>
      </c>
      <c r="P11" s="10">
        <f t="shared" si="5"/>
        <v>1.1235955056179776</v>
      </c>
      <c r="Q11" s="9">
        <v>4</v>
      </c>
      <c r="R11" s="10">
        <f t="shared" si="6"/>
        <v>2.2471910112359552</v>
      </c>
      <c r="S11" s="12">
        <v>0</v>
      </c>
      <c r="T11" s="10">
        <f t="shared" si="7"/>
        <v>0</v>
      </c>
      <c r="V11" s="58"/>
      <c r="W11" s="58"/>
      <c r="X11" s="59"/>
    </row>
    <row r="12" spans="1:24" ht="15.75" x14ac:dyDescent="0.25">
      <c r="A12" s="2"/>
      <c r="B12" s="6">
        <v>4</v>
      </c>
      <c r="C12" s="7" t="s">
        <v>19</v>
      </c>
      <c r="D12" s="8">
        <f t="shared" si="8"/>
        <v>148</v>
      </c>
      <c r="E12" s="9">
        <v>53</v>
      </c>
      <c r="F12" s="10">
        <f t="shared" si="0"/>
        <v>35.810810810810814</v>
      </c>
      <c r="G12" s="11">
        <v>68</v>
      </c>
      <c r="H12" s="10">
        <f t="shared" si="1"/>
        <v>45.945945945945944</v>
      </c>
      <c r="I12" s="12">
        <v>0</v>
      </c>
      <c r="J12" s="10">
        <f t="shared" si="2"/>
        <v>0</v>
      </c>
      <c r="K12" s="12">
        <v>15</v>
      </c>
      <c r="L12" s="10">
        <f t="shared" si="3"/>
        <v>10.135135135135135</v>
      </c>
      <c r="M12" s="9">
        <v>8</v>
      </c>
      <c r="N12" s="10">
        <f t="shared" si="4"/>
        <v>5.4054054054054053</v>
      </c>
      <c r="O12" s="9">
        <v>0</v>
      </c>
      <c r="P12" s="10">
        <f t="shared" si="5"/>
        <v>0</v>
      </c>
      <c r="Q12" s="9">
        <v>4</v>
      </c>
      <c r="R12" s="10">
        <f t="shared" si="6"/>
        <v>2.7027027027027026</v>
      </c>
      <c r="S12" s="12">
        <v>0</v>
      </c>
      <c r="T12" s="10">
        <f t="shared" si="7"/>
        <v>0</v>
      </c>
      <c r="V12" s="58"/>
      <c r="W12" s="58"/>
      <c r="X12" s="59"/>
    </row>
    <row r="13" spans="1:24" ht="15.75" x14ac:dyDescent="0.25">
      <c r="A13" s="2"/>
      <c r="B13" s="6">
        <v>5</v>
      </c>
      <c r="C13" s="7" t="s">
        <v>20</v>
      </c>
      <c r="D13" s="8">
        <f t="shared" si="8"/>
        <v>140</v>
      </c>
      <c r="E13" s="9">
        <v>16</v>
      </c>
      <c r="F13" s="10">
        <f t="shared" si="0"/>
        <v>11.428571428571429</v>
      </c>
      <c r="G13" s="11">
        <v>79</v>
      </c>
      <c r="H13" s="10">
        <f t="shared" si="1"/>
        <v>56.428571428571431</v>
      </c>
      <c r="I13" s="12">
        <v>18</v>
      </c>
      <c r="J13" s="10">
        <f t="shared" si="2"/>
        <v>12.857142857142858</v>
      </c>
      <c r="K13" s="12">
        <v>8</v>
      </c>
      <c r="L13" s="10">
        <f t="shared" si="3"/>
        <v>5.7142857142857144</v>
      </c>
      <c r="M13" s="9">
        <v>12</v>
      </c>
      <c r="N13" s="10">
        <f t="shared" si="4"/>
        <v>8.5714285714285712</v>
      </c>
      <c r="O13" s="9">
        <v>0</v>
      </c>
      <c r="P13" s="10">
        <f t="shared" si="5"/>
        <v>0</v>
      </c>
      <c r="Q13" s="9">
        <v>7</v>
      </c>
      <c r="R13" s="10">
        <f t="shared" si="6"/>
        <v>5</v>
      </c>
      <c r="S13" s="12">
        <v>0</v>
      </c>
      <c r="T13" s="10">
        <f t="shared" si="7"/>
        <v>0</v>
      </c>
      <c r="V13" s="58"/>
      <c r="W13" s="58"/>
      <c r="X13" s="59"/>
    </row>
    <row r="14" spans="1:24" ht="15.75" x14ac:dyDescent="0.25">
      <c r="A14" s="2"/>
      <c r="B14" s="6">
        <v>6</v>
      </c>
      <c r="C14" s="7" t="s">
        <v>21</v>
      </c>
      <c r="D14" s="8">
        <f t="shared" si="8"/>
        <v>94</v>
      </c>
      <c r="E14" s="9">
        <v>16</v>
      </c>
      <c r="F14" s="10">
        <f t="shared" si="0"/>
        <v>17.021276595744681</v>
      </c>
      <c r="G14" s="11">
        <v>50</v>
      </c>
      <c r="H14" s="10">
        <f t="shared" si="1"/>
        <v>53.191489361702125</v>
      </c>
      <c r="I14" s="12">
        <v>0</v>
      </c>
      <c r="J14" s="10">
        <f t="shared" si="2"/>
        <v>0</v>
      </c>
      <c r="K14" s="12">
        <v>3</v>
      </c>
      <c r="L14" s="10">
        <f t="shared" si="3"/>
        <v>3.1914893617021276</v>
      </c>
      <c r="M14" s="9">
        <v>13</v>
      </c>
      <c r="N14" s="10">
        <f t="shared" si="4"/>
        <v>13.829787234042554</v>
      </c>
      <c r="O14" s="9">
        <v>1</v>
      </c>
      <c r="P14" s="10">
        <f t="shared" si="5"/>
        <v>1.0638297872340425</v>
      </c>
      <c r="Q14" s="9">
        <v>11</v>
      </c>
      <c r="R14" s="10">
        <f t="shared" si="6"/>
        <v>11.702127659574469</v>
      </c>
      <c r="S14" s="12">
        <v>0</v>
      </c>
      <c r="T14" s="10">
        <f t="shared" si="7"/>
        <v>0</v>
      </c>
      <c r="V14" s="58"/>
      <c r="W14" s="58"/>
      <c r="X14" s="59"/>
    </row>
    <row r="15" spans="1:24" ht="15.75" x14ac:dyDescent="0.25">
      <c r="A15" s="2"/>
      <c r="B15" s="6">
        <v>7</v>
      </c>
      <c r="C15" s="7" t="s">
        <v>22</v>
      </c>
      <c r="D15" s="8">
        <f t="shared" si="8"/>
        <v>123</v>
      </c>
      <c r="E15" s="9">
        <v>42</v>
      </c>
      <c r="F15" s="10">
        <f t="shared" si="0"/>
        <v>34.146341463414636</v>
      </c>
      <c r="G15" s="11">
        <v>28</v>
      </c>
      <c r="H15" s="10">
        <f t="shared" si="1"/>
        <v>22.764227642276424</v>
      </c>
      <c r="I15" s="12">
        <v>16</v>
      </c>
      <c r="J15" s="10">
        <f t="shared" si="2"/>
        <v>13.008130081300813</v>
      </c>
      <c r="K15" s="12">
        <v>16</v>
      </c>
      <c r="L15" s="10">
        <f t="shared" si="3"/>
        <v>13.008130081300813</v>
      </c>
      <c r="M15" s="9">
        <v>15</v>
      </c>
      <c r="N15" s="10">
        <f t="shared" si="4"/>
        <v>12.195121951219512</v>
      </c>
      <c r="O15" s="9">
        <v>0</v>
      </c>
      <c r="P15" s="10">
        <f t="shared" si="5"/>
        <v>0</v>
      </c>
      <c r="Q15" s="9">
        <v>6</v>
      </c>
      <c r="R15" s="10">
        <f t="shared" si="6"/>
        <v>4.8780487804878048</v>
      </c>
      <c r="S15" s="12">
        <v>0</v>
      </c>
      <c r="T15" s="10">
        <f t="shared" si="7"/>
        <v>0</v>
      </c>
      <c r="V15" s="58"/>
      <c r="W15" s="58"/>
      <c r="X15" s="59"/>
    </row>
    <row r="16" spans="1:24" ht="15.75" x14ac:dyDescent="0.25">
      <c r="A16" s="2"/>
      <c r="B16" s="6">
        <v>8</v>
      </c>
      <c r="C16" s="7" t="s">
        <v>23</v>
      </c>
      <c r="D16" s="8">
        <f t="shared" si="8"/>
        <v>73</v>
      </c>
      <c r="E16" s="9">
        <v>10</v>
      </c>
      <c r="F16" s="10">
        <f t="shared" si="0"/>
        <v>13.698630136986301</v>
      </c>
      <c r="G16" s="11">
        <v>37</v>
      </c>
      <c r="H16" s="10">
        <f t="shared" si="1"/>
        <v>50.684931506849317</v>
      </c>
      <c r="I16" s="12">
        <v>0</v>
      </c>
      <c r="J16" s="10">
        <f t="shared" si="2"/>
        <v>0</v>
      </c>
      <c r="K16" s="12">
        <v>7</v>
      </c>
      <c r="L16" s="10">
        <f t="shared" si="3"/>
        <v>9.5890410958904102</v>
      </c>
      <c r="M16" s="9">
        <v>9</v>
      </c>
      <c r="N16" s="10">
        <f t="shared" si="4"/>
        <v>12.328767123287671</v>
      </c>
      <c r="O16" s="9">
        <v>6</v>
      </c>
      <c r="P16" s="10">
        <f t="shared" si="5"/>
        <v>8.2191780821917817</v>
      </c>
      <c r="Q16" s="9">
        <v>4</v>
      </c>
      <c r="R16" s="10">
        <f t="shared" si="6"/>
        <v>5.4794520547945202</v>
      </c>
      <c r="S16" s="12">
        <v>0</v>
      </c>
      <c r="T16" s="10">
        <f t="shared" si="7"/>
        <v>0</v>
      </c>
      <c r="V16" s="58"/>
      <c r="W16" s="58"/>
      <c r="X16" s="59"/>
    </row>
    <row r="17" spans="1:24" ht="15.75" x14ac:dyDescent="0.25">
      <c r="A17" s="2"/>
      <c r="B17" s="6">
        <v>9</v>
      </c>
      <c r="C17" s="7" t="s">
        <v>24</v>
      </c>
      <c r="D17" s="8">
        <f t="shared" si="8"/>
        <v>108</v>
      </c>
      <c r="E17" s="9">
        <v>29</v>
      </c>
      <c r="F17" s="10">
        <f t="shared" si="0"/>
        <v>26.851851851851855</v>
      </c>
      <c r="G17" s="11">
        <v>34</v>
      </c>
      <c r="H17" s="10">
        <f t="shared" si="1"/>
        <v>31.481481481481481</v>
      </c>
      <c r="I17" s="12">
        <v>23</v>
      </c>
      <c r="J17" s="10">
        <f t="shared" si="2"/>
        <v>21.296296296296298</v>
      </c>
      <c r="K17" s="12">
        <v>9</v>
      </c>
      <c r="L17" s="10">
        <f t="shared" si="3"/>
        <v>8.3333333333333339</v>
      </c>
      <c r="M17" s="9">
        <v>3</v>
      </c>
      <c r="N17" s="10">
        <f t="shared" si="4"/>
        <v>2.7777777777777777</v>
      </c>
      <c r="O17" s="9">
        <v>2</v>
      </c>
      <c r="P17" s="10">
        <f t="shared" si="5"/>
        <v>1.8518518518518519</v>
      </c>
      <c r="Q17" s="9">
        <v>8</v>
      </c>
      <c r="R17" s="10">
        <f t="shared" si="6"/>
        <v>7.4074074074074074</v>
      </c>
      <c r="S17" s="12">
        <v>0</v>
      </c>
      <c r="T17" s="10">
        <f t="shared" si="7"/>
        <v>0</v>
      </c>
      <c r="V17" s="58"/>
      <c r="W17" s="58"/>
      <c r="X17" s="59"/>
    </row>
    <row r="18" spans="1:24" ht="15.75" x14ac:dyDescent="0.25">
      <c r="A18" s="2"/>
      <c r="B18" s="6">
        <v>10</v>
      </c>
      <c r="C18" s="7" t="s">
        <v>25</v>
      </c>
      <c r="D18" s="8">
        <f t="shared" si="8"/>
        <v>91</v>
      </c>
      <c r="E18" s="9">
        <v>25</v>
      </c>
      <c r="F18" s="10">
        <f t="shared" si="0"/>
        <v>27.472527472527474</v>
      </c>
      <c r="G18" s="11">
        <v>19</v>
      </c>
      <c r="H18" s="10">
        <f t="shared" si="1"/>
        <v>20.87912087912088</v>
      </c>
      <c r="I18" s="12">
        <v>25</v>
      </c>
      <c r="J18" s="10">
        <f t="shared" si="2"/>
        <v>27.472527472527471</v>
      </c>
      <c r="K18" s="12">
        <v>11</v>
      </c>
      <c r="L18" s="10">
        <f t="shared" si="3"/>
        <v>12.087912087912088</v>
      </c>
      <c r="M18" s="9">
        <v>9</v>
      </c>
      <c r="N18" s="10">
        <f t="shared" si="4"/>
        <v>9.8901098901098905</v>
      </c>
      <c r="O18" s="9">
        <v>0</v>
      </c>
      <c r="P18" s="10">
        <f t="shared" si="5"/>
        <v>0</v>
      </c>
      <c r="Q18" s="9">
        <v>2</v>
      </c>
      <c r="R18" s="10">
        <f t="shared" si="6"/>
        <v>2.197802197802198</v>
      </c>
      <c r="S18" s="12">
        <v>0</v>
      </c>
      <c r="T18" s="10">
        <f t="shared" si="7"/>
        <v>0</v>
      </c>
      <c r="V18" s="58"/>
      <c r="W18" s="58"/>
      <c r="X18" s="59"/>
    </row>
    <row r="19" spans="1:24" ht="15.75" x14ac:dyDescent="0.25">
      <c r="A19" s="2"/>
      <c r="B19" s="6">
        <v>11</v>
      </c>
      <c r="C19" s="7" t="s">
        <v>26</v>
      </c>
      <c r="D19" s="8">
        <f t="shared" si="8"/>
        <v>34</v>
      </c>
      <c r="E19" s="9">
        <v>15</v>
      </c>
      <c r="F19" s="10">
        <f t="shared" si="0"/>
        <v>44.117647058823529</v>
      </c>
      <c r="G19" s="11">
        <v>0</v>
      </c>
      <c r="H19" s="10">
        <f t="shared" si="1"/>
        <v>0</v>
      </c>
      <c r="I19" s="12">
        <v>8</v>
      </c>
      <c r="J19" s="10">
        <f t="shared" si="2"/>
        <v>23.529411764705884</v>
      </c>
      <c r="K19" s="12">
        <v>5</v>
      </c>
      <c r="L19" s="10">
        <f t="shared" si="3"/>
        <v>14.705882352941176</v>
      </c>
      <c r="M19" s="9">
        <v>5</v>
      </c>
      <c r="N19" s="10">
        <f t="shared" si="4"/>
        <v>14.705882352941176</v>
      </c>
      <c r="O19" s="9">
        <v>0</v>
      </c>
      <c r="P19" s="10">
        <f t="shared" si="5"/>
        <v>0</v>
      </c>
      <c r="Q19" s="9">
        <v>1</v>
      </c>
      <c r="R19" s="10">
        <f t="shared" si="6"/>
        <v>2.9411764705882355</v>
      </c>
      <c r="S19" s="12">
        <v>0</v>
      </c>
      <c r="T19" s="10">
        <f t="shared" si="7"/>
        <v>0</v>
      </c>
      <c r="V19" s="58"/>
      <c r="W19" s="58"/>
      <c r="X19" s="59"/>
    </row>
    <row r="20" spans="1:24" ht="15.75" x14ac:dyDescent="0.25">
      <c r="A20" s="68"/>
      <c r="B20" s="6">
        <v>12</v>
      </c>
      <c r="C20" s="7" t="s">
        <v>27</v>
      </c>
      <c r="D20" s="8">
        <f t="shared" si="8"/>
        <v>186</v>
      </c>
      <c r="E20" s="9">
        <v>24</v>
      </c>
      <c r="F20" s="10">
        <f t="shared" si="0"/>
        <v>12.903225806451612</v>
      </c>
      <c r="G20" s="11">
        <v>105</v>
      </c>
      <c r="H20" s="10">
        <f t="shared" si="1"/>
        <v>56.451612903225808</v>
      </c>
      <c r="I20" s="12">
        <v>22</v>
      </c>
      <c r="J20" s="10">
        <f t="shared" si="2"/>
        <v>11.827956989247312</v>
      </c>
      <c r="K20" s="12">
        <v>20</v>
      </c>
      <c r="L20" s="10">
        <f t="shared" si="3"/>
        <v>10.75268817204301</v>
      </c>
      <c r="M20" s="9">
        <v>8</v>
      </c>
      <c r="N20" s="10">
        <f t="shared" si="4"/>
        <v>4.301075268817204</v>
      </c>
      <c r="O20" s="9">
        <v>1</v>
      </c>
      <c r="P20" s="10">
        <f t="shared" si="5"/>
        <v>0.5376344086021505</v>
      </c>
      <c r="Q20" s="9">
        <v>6</v>
      </c>
      <c r="R20" s="10">
        <f t="shared" si="6"/>
        <v>3.225806451612903</v>
      </c>
      <c r="S20" s="12">
        <v>0</v>
      </c>
      <c r="T20" s="10">
        <f t="shared" si="7"/>
        <v>0</v>
      </c>
      <c r="V20" s="58"/>
      <c r="W20" s="58"/>
      <c r="X20" s="59"/>
    </row>
    <row r="21" spans="1:24" ht="15.75" x14ac:dyDescent="0.25">
      <c r="A21" s="68"/>
      <c r="B21" s="6">
        <v>13</v>
      </c>
      <c r="C21" s="7" t="s">
        <v>28</v>
      </c>
      <c r="D21" s="8">
        <f t="shared" si="8"/>
        <v>57</v>
      </c>
      <c r="E21" s="9">
        <v>19</v>
      </c>
      <c r="F21" s="10">
        <f t="shared" si="0"/>
        <v>33.333333333333329</v>
      </c>
      <c r="G21" s="11">
        <v>9</v>
      </c>
      <c r="H21" s="10">
        <f t="shared" si="1"/>
        <v>15.789473684210526</v>
      </c>
      <c r="I21" s="12">
        <v>19</v>
      </c>
      <c r="J21" s="10">
        <f t="shared" si="2"/>
        <v>33.333333333333336</v>
      </c>
      <c r="K21" s="12">
        <v>7</v>
      </c>
      <c r="L21" s="10">
        <f t="shared" si="3"/>
        <v>12.280701754385966</v>
      </c>
      <c r="M21" s="9">
        <v>1</v>
      </c>
      <c r="N21" s="10">
        <f t="shared" si="4"/>
        <v>1.7543859649122806</v>
      </c>
      <c r="O21" s="9">
        <v>1</v>
      </c>
      <c r="P21" s="10">
        <f t="shared" si="5"/>
        <v>1.7543859649122806</v>
      </c>
      <c r="Q21" s="9">
        <v>1</v>
      </c>
      <c r="R21" s="10">
        <f t="shared" si="6"/>
        <v>1.7543859649122806</v>
      </c>
      <c r="S21" s="12">
        <v>0</v>
      </c>
      <c r="T21" s="10">
        <f t="shared" si="7"/>
        <v>0</v>
      </c>
      <c r="V21" s="58"/>
      <c r="W21" s="58"/>
      <c r="X21" s="59"/>
    </row>
    <row r="22" spans="1:24" ht="15.75" x14ac:dyDescent="0.25">
      <c r="A22" s="2"/>
      <c r="B22" s="6">
        <v>14</v>
      </c>
      <c r="C22" s="7" t="s">
        <v>29</v>
      </c>
      <c r="D22" s="8">
        <f t="shared" si="8"/>
        <v>225</v>
      </c>
      <c r="E22" s="9">
        <v>71</v>
      </c>
      <c r="F22" s="10">
        <f t="shared" si="0"/>
        <v>31.555555555555554</v>
      </c>
      <c r="G22" s="11">
        <v>124</v>
      </c>
      <c r="H22" s="10">
        <f t="shared" si="1"/>
        <v>55.111111111111114</v>
      </c>
      <c r="I22" s="12">
        <v>0</v>
      </c>
      <c r="J22" s="10">
        <f t="shared" si="2"/>
        <v>0</v>
      </c>
      <c r="K22" s="12">
        <v>13</v>
      </c>
      <c r="L22" s="10">
        <f t="shared" si="3"/>
        <v>5.7777777777777777</v>
      </c>
      <c r="M22" s="9">
        <v>6</v>
      </c>
      <c r="N22" s="10">
        <f t="shared" si="4"/>
        <v>2.6666666666666665</v>
      </c>
      <c r="O22" s="9">
        <v>2</v>
      </c>
      <c r="P22" s="10">
        <f t="shared" si="5"/>
        <v>0.88888888888888884</v>
      </c>
      <c r="Q22" s="9">
        <v>9</v>
      </c>
      <c r="R22" s="10">
        <f t="shared" si="6"/>
        <v>4</v>
      </c>
      <c r="S22" s="12">
        <v>0</v>
      </c>
      <c r="T22" s="10">
        <f t="shared" si="7"/>
        <v>0</v>
      </c>
      <c r="V22" s="58"/>
      <c r="W22" s="58"/>
      <c r="X22" s="59"/>
    </row>
    <row r="23" spans="1:24" ht="15.75" x14ac:dyDescent="0.25">
      <c r="A23" s="2"/>
      <c r="B23" s="6">
        <v>15</v>
      </c>
      <c r="C23" s="7" t="s">
        <v>30</v>
      </c>
      <c r="D23" s="8">
        <f t="shared" si="8"/>
        <v>64</v>
      </c>
      <c r="E23" s="9">
        <v>21</v>
      </c>
      <c r="F23" s="10">
        <f t="shared" si="0"/>
        <v>32.8125</v>
      </c>
      <c r="G23" s="11">
        <v>24</v>
      </c>
      <c r="H23" s="10">
        <f t="shared" si="1"/>
        <v>37.5</v>
      </c>
      <c r="I23" s="12">
        <v>1</v>
      </c>
      <c r="J23" s="10">
        <f t="shared" si="2"/>
        <v>1.5625</v>
      </c>
      <c r="K23" s="12">
        <v>3</v>
      </c>
      <c r="L23" s="10">
        <f t="shared" si="3"/>
        <v>4.6875</v>
      </c>
      <c r="M23" s="9">
        <v>13</v>
      </c>
      <c r="N23" s="10">
        <f t="shared" si="4"/>
        <v>20.3125</v>
      </c>
      <c r="O23" s="9">
        <v>0</v>
      </c>
      <c r="P23" s="10">
        <f t="shared" si="5"/>
        <v>0</v>
      </c>
      <c r="Q23" s="9">
        <v>2</v>
      </c>
      <c r="R23" s="10">
        <f t="shared" si="6"/>
        <v>3.125</v>
      </c>
      <c r="S23" s="12">
        <v>0</v>
      </c>
      <c r="T23" s="10">
        <f t="shared" si="7"/>
        <v>0</v>
      </c>
      <c r="V23" s="58"/>
      <c r="W23" s="58"/>
      <c r="X23" s="59"/>
    </row>
    <row r="24" spans="1:24" ht="15.75" x14ac:dyDescent="0.25">
      <c r="A24" s="2"/>
      <c r="B24" s="6">
        <v>16</v>
      </c>
      <c r="C24" s="7" t="s">
        <v>31</v>
      </c>
      <c r="D24" s="8">
        <f t="shared" si="8"/>
        <v>54</v>
      </c>
      <c r="E24" s="9">
        <v>7</v>
      </c>
      <c r="F24" s="10">
        <f t="shared" si="0"/>
        <v>12.962962962962962</v>
      </c>
      <c r="G24" s="11">
        <v>32</v>
      </c>
      <c r="H24" s="10">
        <f t="shared" si="1"/>
        <v>59.25925925925926</v>
      </c>
      <c r="I24" s="12">
        <v>0</v>
      </c>
      <c r="J24" s="10">
        <f t="shared" si="2"/>
        <v>0</v>
      </c>
      <c r="K24" s="12">
        <v>9</v>
      </c>
      <c r="L24" s="10">
        <f t="shared" si="3"/>
        <v>16.666666666666668</v>
      </c>
      <c r="M24" s="9">
        <v>3</v>
      </c>
      <c r="N24" s="10">
        <f t="shared" si="4"/>
        <v>5.5555555555555554</v>
      </c>
      <c r="O24" s="9">
        <v>3</v>
      </c>
      <c r="P24" s="10">
        <f t="shared" si="5"/>
        <v>5.5555555555555554</v>
      </c>
      <c r="Q24" s="9">
        <v>0</v>
      </c>
      <c r="R24" s="10">
        <f t="shared" si="6"/>
        <v>0</v>
      </c>
      <c r="S24" s="12">
        <v>0</v>
      </c>
      <c r="T24" s="10">
        <f t="shared" si="7"/>
        <v>0</v>
      </c>
      <c r="V24" s="58"/>
      <c r="W24" s="58"/>
      <c r="X24" s="59"/>
    </row>
    <row r="25" spans="1:24" ht="15.75" x14ac:dyDescent="0.25">
      <c r="A25" s="2"/>
      <c r="B25" s="6">
        <v>17</v>
      </c>
      <c r="C25" s="7" t="s">
        <v>32</v>
      </c>
      <c r="D25" s="8">
        <f t="shared" si="8"/>
        <v>71</v>
      </c>
      <c r="E25" s="9">
        <v>11</v>
      </c>
      <c r="F25" s="10">
        <f t="shared" si="0"/>
        <v>15.492957746478872</v>
      </c>
      <c r="G25" s="11">
        <v>18</v>
      </c>
      <c r="H25" s="10">
        <f t="shared" si="1"/>
        <v>25.35211267605634</v>
      </c>
      <c r="I25" s="12">
        <v>28</v>
      </c>
      <c r="J25" s="10">
        <f t="shared" si="2"/>
        <v>39.436619718309856</v>
      </c>
      <c r="K25" s="12">
        <v>11</v>
      </c>
      <c r="L25" s="10">
        <f t="shared" si="3"/>
        <v>15.492957746478874</v>
      </c>
      <c r="M25" s="9">
        <v>1</v>
      </c>
      <c r="N25" s="10">
        <f t="shared" si="4"/>
        <v>1.408450704225352</v>
      </c>
      <c r="O25" s="9">
        <v>0</v>
      </c>
      <c r="P25" s="10">
        <f t="shared" si="5"/>
        <v>0</v>
      </c>
      <c r="Q25" s="9">
        <v>2</v>
      </c>
      <c r="R25" s="10">
        <f t="shared" si="6"/>
        <v>2.816901408450704</v>
      </c>
      <c r="S25" s="12">
        <v>0</v>
      </c>
      <c r="T25" s="10">
        <f t="shared" si="7"/>
        <v>0</v>
      </c>
      <c r="V25" s="58"/>
      <c r="W25" s="58"/>
      <c r="X25" s="59"/>
    </row>
    <row r="26" spans="1:24" ht="15.75" x14ac:dyDescent="0.25">
      <c r="A26" s="2"/>
      <c r="B26" s="6">
        <v>18</v>
      </c>
      <c r="C26" s="7" t="s">
        <v>33</v>
      </c>
      <c r="D26" s="8">
        <f t="shared" si="8"/>
        <v>39</v>
      </c>
      <c r="E26" s="9">
        <v>6</v>
      </c>
      <c r="F26" s="10">
        <f t="shared" si="0"/>
        <v>15.384615384615385</v>
      </c>
      <c r="G26" s="11">
        <v>14</v>
      </c>
      <c r="H26" s="10">
        <f t="shared" si="1"/>
        <v>35.897435897435898</v>
      </c>
      <c r="I26" s="12">
        <v>12</v>
      </c>
      <c r="J26" s="10">
        <f t="shared" si="2"/>
        <v>30.76923076923077</v>
      </c>
      <c r="K26" s="12">
        <v>3</v>
      </c>
      <c r="L26" s="10">
        <f t="shared" si="3"/>
        <v>7.6923076923076925</v>
      </c>
      <c r="M26" s="9">
        <v>3</v>
      </c>
      <c r="N26" s="10">
        <f t="shared" si="4"/>
        <v>7.6923076923076925</v>
      </c>
      <c r="O26" s="9">
        <v>0</v>
      </c>
      <c r="P26" s="10">
        <f t="shared" si="5"/>
        <v>0</v>
      </c>
      <c r="Q26" s="9">
        <v>1</v>
      </c>
      <c r="R26" s="10">
        <f t="shared" si="6"/>
        <v>2.5641025641025643</v>
      </c>
      <c r="S26" s="12">
        <v>0</v>
      </c>
      <c r="T26" s="10">
        <f t="shared" si="7"/>
        <v>0</v>
      </c>
      <c r="V26" s="58"/>
      <c r="W26" s="58"/>
      <c r="X26" s="59"/>
    </row>
    <row r="27" spans="1:24" ht="15.75" x14ac:dyDescent="0.25">
      <c r="A27" s="2"/>
      <c r="B27" s="6">
        <v>19</v>
      </c>
      <c r="C27" s="7" t="s">
        <v>34</v>
      </c>
      <c r="D27" s="8">
        <f t="shared" si="8"/>
        <v>103</v>
      </c>
      <c r="E27" s="9">
        <v>36</v>
      </c>
      <c r="F27" s="10">
        <f t="shared" si="0"/>
        <v>34.95145631067961</v>
      </c>
      <c r="G27" s="11">
        <v>26</v>
      </c>
      <c r="H27" s="10">
        <f t="shared" si="1"/>
        <v>25.242718446601941</v>
      </c>
      <c r="I27" s="12">
        <v>8</v>
      </c>
      <c r="J27" s="10">
        <f t="shared" si="2"/>
        <v>7.766990291262136</v>
      </c>
      <c r="K27" s="12">
        <v>12</v>
      </c>
      <c r="L27" s="10">
        <f t="shared" si="3"/>
        <v>11.650485436893204</v>
      </c>
      <c r="M27" s="9">
        <v>15</v>
      </c>
      <c r="N27" s="10">
        <f t="shared" si="4"/>
        <v>14.563106796116505</v>
      </c>
      <c r="O27" s="9">
        <v>1</v>
      </c>
      <c r="P27" s="10">
        <f t="shared" si="5"/>
        <v>0.970873786407767</v>
      </c>
      <c r="Q27" s="9">
        <v>5</v>
      </c>
      <c r="R27" s="10">
        <f t="shared" si="6"/>
        <v>4.8543689320388346</v>
      </c>
      <c r="S27" s="12">
        <v>0</v>
      </c>
      <c r="T27" s="10">
        <f t="shared" si="7"/>
        <v>0</v>
      </c>
      <c r="V27" s="58"/>
      <c r="W27" s="58"/>
      <c r="X27" s="59"/>
    </row>
    <row r="28" spans="1:24" ht="15.75" x14ac:dyDescent="0.25">
      <c r="A28" s="2"/>
      <c r="B28" s="6">
        <v>20</v>
      </c>
      <c r="C28" s="7" t="s">
        <v>35</v>
      </c>
      <c r="D28" s="8">
        <f t="shared" si="8"/>
        <v>71</v>
      </c>
      <c r="E28" s="9">
        <v>25</v>
      </c>
      <c r="F28" s="10">
        <f t="shared" si="0"/>
        <v>35.2112676056338</v>
      </c>
      <c r="G28" s="11">
        <v>21</v>
      </c>
      <c r="H28" s="10">
        <f t="shared" si="1"/>
        <v>29.577464788732396</v>
      </c>
      <c r="I28" s="12">
        <v>7</v>
      </c>
      <c r="J28" s="10">
        <f t="shared" si="2"/>
        <v>9.8591549295774641</v>
      </c>
      <c r="K28" s="12">
        <v>7</v>
      </c>
      <c r="L28" s="10">
        <f t="shared" si="3"/>
        <v>9.8591549295774641</v>
      </c>
      <c r="M28" s="9">
        <v>5</v>
      </c>
      <c r="N28" s="10">
        <f t="shared" si="4"/>
        <v>7.042253521126761</v>
      </c>
      <c r="O28" s="9">
        <v>1</v>
      </c>
      <c r="P28" s="10">
        <f t="shared" si="5"/>
        <v>1.408450704225352</v>
      </c>
      <c r="Q28" s="9">
        <v>5</v>
      </c>
      <c r="R28" s="10">
        <f t="shared" si="6"/>
        <v>7.042253521126761</v>
      </c>
      <c r="S28" s="12">
        <v>0</v>
      </c>
      <c r="T28" s="10">
        <f t="shared" si="7"/>
        <v>0</v>
      </c>
      <c r="V28" s="58"/>
      <c r="W28" s="58"/>
      <c r="X28" s="59"/>
    </row>
    <row r="29" spans="1:24" ht="15.75" x14ac:dyDescent="0.25">
      <c r="A29" s="2"/>
      <c r="B29" s="6">
        <v>21</v>
      </c>
      <c r="C29" s="7" t="s">
        <v>36</v>
      </c>
      <c r="D29" s="8">
        <f t="shared" si="8"/>
        <v>57</v>
      </c>
      <c r="E29" s="9">
        <v>17</v>
      </c>
      <c r="F29" s="10">
        <f t="shared" si="0"/>
        <v>29.82456140350877</v>
      </c>
      <c r="G29" s="11">
        <v>23</v>
      </c>
      <c r="H29" s="10">
        <f t="shared" si="1"/>
        <v>40.350877192982459</v>
      </c>
      <c r="I29" s="12">
        <v>0</v>
      </c>
      <c r="J29" s="10">
        <f t="shared" si="2"/>
        <v>0</v>
      </c>
      <c r="K29" s="12">
        <v>6</v>
      </c>
      <c r="L29" s="10">
        <f t="shared" si="3"/>
        <v>10.526315789473685</v>
      </c>
      <c r="M29" s="9">
        <v>5</v>
      </c>
      <c r="N29" s="10">
        <f t="shared" si="4"/>
        <v>8.7719298245614041</v>
      </c>
      <c r="O29" s="9">
        <v>2</v>
      </c>
      <c r="P29" s="10">
        <f t="shared" si="5"/>
        <v>3.5087719298245612</v>
      </c>
      <c r="Q29" s="9">
        <v>4</v>
      </c>
      <c r="R29" s="10">
        <f t="shared" si="6"/>
        <v>7.0175438596491224</v>
      </c>
      <c r="S29" s="12">
        <v>0</v>
      </c>
      <c r="T29" s="10">
        <f t="shared" si="7"/>
        <v>0</v>
      </c>
      <c r="V29" s="58"/>
      <c r="W29" s="58"/>
      <c r="X29" s="59"/>
    </row>
    <row r="30" spans="1:24" ht="15.75" x14ac:dyDescent="0.25">
      <c r="A30" s="2"/>
      <c r="B30" s="6">
        <v>22</v>
      </c>
      <c r="C30" s="7" t="s">
        <v>37</v>
      </c>
      <c r="D30" s="8">
        <f t="shared" si="8"/>
        <v>64</v>
      </c>
      <c r="E30" s="9">
        <v>19</v>
      </c>
      <c r="F30" s="10">
        <f t="shared" si="0"/>
        <v>29.6875</v>
      </c>
      <c r="G30" s="11">
        <v>18</v>
      </c>
      <c r="H30" s="10">
        <f t="shared" si="1"/>
        <v>28.125</v>
      </c>
      <c r="I30" s="12">
        <v>8</v>
      </c>
      <c r="J30" s="10">
        <f t="shared" si="2"/>
        <v>12.5</v>
      </c>
      <c r="K30" s="12">
        <v>1</v>
      </c>
      <c r="L30" s="10">
        <f t="shared" si="3"/>
        <v>1.5625</v>
      </c>
      <c r="M30" s="9">
        <v>18</v>
      </c>
      <c r="N30" s="10">
        <f t="shared" si="4"/>
        <v>28.125</v>
      </c>
      <c r="O30" s="9">
        <v>0</v>
      </c>
      <c r="P30" s="10">
        <f t="shared" si="5"/>
        <v>0</v>
      </c>
      <c r="Q30" s="9">
        <v>0</v>
      </c>
      <c r="R30" s="10">
        <f t="shared" si="6"/>
        <v>0</v>
      </c>
      <c r="S30" s="12">
        <v>0</v>
      </c>
      <c r="T30" s="10">
        <f t="shared" si="7"/>
        <v>0</v>
      </c>
      <c r="V30" s="58"/>
      <c r="W30" s="58"/>
      <c r="X30" s="59"/>
    </row>
    <row r="31" spans="1:24" ht="15.75" x14ac:dyDescent="0.25">
      <c r="A31" s="2"/>
      <c r="B31" s="6">
        <v>23</v>
      </c>
      <c r="C31" s="7" t="s">
        <v>38</v>
      </c>
      <c r="D31" s="8">
        <f t="shared" si="8"/>
        <v>56</v>
      </c>
      <c r="E31" s="9">
        <v>12</v>
      </c>
      <c r="F31" s="10">
        <f t="shared" si="0"/>
        <v>21.428571428571427</v>
      </c>
      <c r="G31" s="11">
        <v>8</v>
      </c>
      <c r="H31" s="10">
        <f t="shared" si="1"/>
        <v>14.285714285714286</v>
      </c>
      <c r="I31" s="12">
        <v>22</v>
      </c>
      <c r="J31" s="10">
        <f t="shared" si="2"/>
        <v>39.285714285714285</v>
      </c>
      <c r="K31" s="12">
        <v>6</v>
      </c>
      <c r="L31" s="10">
        <f t="shared" si="3"/>
        <v>10.714285714285714</v>
      </c>
      <c r="M31" s="9">
        <v>6</v>
      </c>
      <c r="N31" s="10">
        <f t="shared" si="4"/>
        <v>10.714285714285714</v>
      </c>
      <c r="O31" s="9">
        <v>0</v>
      </c>
      <c r="P31" s="10">
        <f t="shared" si="5"/>
        <v>0</v>
      </c>
      <c r="Q31" s="9">
        <v>2</v>
      </c>
      <c r="R31" s="10">
        <f t="shared" si="6"/>
        <v>3.5714285714285716</v>
      </c>
      <c r="S31" s="12">
        <v>0</v>
      </c>
      <c r="T31" s="10">
        <f t="shared" si="7"/>
        <v>0</v>
      </c>
      <c r="V31" s="58"/>
      <c r="W31" s="58"/>
      <c r="X31" s="59"/>
    </row>
    <row r="32" spans="1:24" ht="15.75" x14ac:dyDescent="0.25">
      <c r="A32" s="2"/>
      <c r="B32" s="6">
        <v>24</v>
      </c>
      <c r="C32" s="13" t="s">
        <v>39</v>
      </c>
      <c r="D32" s="8">
        <f t="shared" si="8"/>
        <v>57</v>
      </c>
      <c r="E32" s="9">
        <v>15</v>
      </c>
      <c r="F32" s="10">
        <f t="shared" si="0"/>
        <v>26.315789473684209</v>
      </c>
      <c r="G32" s="11">
        <v>16</v>
      </c>
      <c r="H32" s="10">
        <f t="shared" si="1"/>
        <v>28.07017543859649</v>
      </c>
      <c r="I32" s="12">
        <v>9</v>
      </c>
      <c r="J32" s="10">
        <f t="shared" si="2"/>
        <v>15.789473684210526</v>
      </c>
      <c r="K32" s="12">
        <v>7</v>
      </c>
      <c r="L32" s="10">
        <f t="shared" si="3"/>
        <v>12.280701754385966</v>
      </c>
      <c r="M32" s="9">
        <v>6</v>
      </c>
      <c r="N32" s="10">
        <f t="shared" si="4"/>
        <v>10.526315789473685</v>
      </c>
      <c r="O32" s="9">
        <v>1</v>
      </c>
      <c r="P32" s="10">
        <f t="shared" si="5"/>
        <v>1.7543859649122806</v>
      </c>
      <c r="Q32" s="9">
        <v>3</v>
      </c>
      <c r="R32" s="10">
        <f t="shared" si="6"/>
        <v>5.2631578947368425</v>
      </c>
      <c r="S32" s="12">
        <v>0</v>
      </c>
      <c r="T32" s="10">
        <f t="shared" si="7"/>
        <v>0</v>
      </c>
      <c r="V32" s="58"/>
      <c r="W32" s="58"/>
      <c r="X32" s="59"/>
    </row>
    <row r="33" spans="1:24" ht="16.5" thickBot="1" x14ac:dyDescent="0.3">
      <c r="A33" s="2"/>
      <c r="B33" s="6">
        <v>25</v>
      </c>
      <c r="C33" s="14" t="s">
        <v>40</v>
      </c>
      <c r="D33" s="8">
        <f t="shared" si="8"/>
        <v>187</v>
      </c>
      <c r="E33" s="16">
        <v>50</v>
      </c>
      <c r="F33" s="17">
        <f t="shared" si="0"/>
        <v>26.737967914438503</v>
      </c>
      <c r="G33" s="18">
        <v>87</v>
      </c>
      <c r="H33" s="10">
        <f t="shared" si="1"/>
        <v>46.524064171122994</v>
      </c>
      <c r="I33" s="19">
        <v>14</v>
      </c>
      <c r="J33" s="10">
        <f t="shared" si="2"/>
        <v>7.4866310160427805</v>
      </c>
      <c r="K33" s="12">
        <v>17</v>
      </c>
      <c r="L33" s="10">
        <f t="shared" si="3"/>
        <v>9.0909090909090917</v>
      </c>
      <c r="M33" s="16">
        <v>7</v>
      </c>
      <c r="N33" s="10">
        <f t="shared" si="4"/>
        <v>3.7433155080213902</v>
      </c>
      <c r="O33" s="16">
        <v>0</v>
      </c>
      <c r="P33" s="10">
        <f t="shared" si="5"/>
        <v>0</v>
      </c>
      <c r="Q33" s="16">
        <v>10</v>
      </c>
      <c r="R33" s="10">
        <f t="shared" si="6"/>
        <v>5.3475935828877006</v>
      </c>
      <c r="S33" s="19">
        <v>2</v>
      </c>
      <c r="T33" s="10">
        <f t="shared" si="7"/>
        <v>1.0695187165775402</v>
      </c>
      <c r="V33" s="58"/>
      <c r="W33" s="58"/>
      <c r="X33" s="59"/>
    </row>
    <row r="34" spans="1:24" ht="16.5" thickBot="1" x14ac:dyDescent="0.3">
      <c r="A34" s="2"/>
      <c r="B34" s="65" t="s">
        <v>41</v>
      </c>
      <c r="C34" s="66"/>
      <c r="D34" s="20">
        <f>SUM(D9:D33)</f>
        <v>2446</v>
      </c>
      <c r="E34" s="20">
        <f>SUM(E9:E33)</f>
        <v>638</v>
      </c>
      <c r="F34" s="21">
        <f t="shared" si="0"/>
        <v>26.08340147179068</v>
      </c>
      <c r="G34" s="22">
        <f>SUM(G9:G33)</f>
        <v>942</v>
      </c>
      <c r="H34" s="23">
        <f t="shared" ref="H34:H37" si="9">G34*100/D34</f>
        <v>38.511856091578089</v>
      </c>
      <c r="I34" s="24">
        <f>SUM(I9:I33)</f>
        <v>313</v>
      </c>
      <c r="J34" s="23">
        <f t="shared" ref="J34:J37" si="10">I34*100/D34</f>
        <v>12.796402289452168</v>
      </c>
      <c r="K34" s="24">
        <f>SUM(K9:K33)</f>
        <v>227</v>
      </c>
      <c r="L34" s="23">
        <f t="shared" ref="L34:L37" si="11">K34*100/D34</f>
        <v>9.280457890433361</v>
      </c>
      <c r="M34" s="24">
        <f>SUM(M9:M33)</f>
        <v>196</v>
      </c>
      <c r="N34" s="23">
        <f t="shared" ref="N34:N37" si="12">M34*100/D34</f>
        <v>8.0130825838103021</v>
      </c>
      <c r="O34" s="24">
        <f>SUM(O9:O33)</f>
        <v>24</v>
      </c>
      <c r="P34" s="23">
        <f t="shared" ref="P34:P37" si="13">O34*100/D34</f>
        <v>0.98119378577269012</v>
      </c>
      <c r="Q34" s="24">
        <f>SUM(Q9:Q33)</f>
        <v>103</v>
      </c>
      <c r="R34" s="23">
        <f t="shared" ref="R34:R37" si="14">Q34*100/D34</f>
        <v>4.2109566639411282</v>
      </c>
      <c r="S34" s="24">
        <f>SUM(S9:S33)</f>
        <v>3</v>
      </c>
      <c r="T34" s="23">
        <f t="shared" ref="T34:T37" si="15">S34*100/D34</f>
        <v>0.12264922322158626</v>
      </c>
      <c r="V34" s="58"/>
      <c r="W34" s="58"/>
      <c r="X34" s="59"/>
    </row>
    <row r="35" spans="1:24" ht="15.75" x14ac:dyDescent="0.25">
      <c r="A35" s="2"/>
      <c r="B35" s="69" t="s">
        <v>42</v>
      </c>
      <c r="C35" s="70"/>
      <c r="D35" s="8">
        <f t="shared" ref="D35:D36" si="16">SUM(E35+G35+I35+K35+M35+O35+Q35+S35)</f>
        <v>30</v>
      </c>
      <c r="E35" s="25">
        <v>8</v>
      </c>
      <c r="F35" s="26">
        <f t="shared" ref="F35:F37" si="17">E35/D35*100</f>
        <v>26.666666666666668</v>
      </c>
      <c r="G35" s="25">
        <v>8</v>
      </c>
      <c r="H35" s="26">
        <f t="shared" si="9"/>
        <v>26.666666666666668</v>
      </c>
      <c r="I35" s="25">
        <v>7</v>
      </c>
      <c r="J35" s="26">
        <f t="shared" si="10"/>
        <v>23.333333333333332</v>
      </c>
      <c r="K35" s="27">
        <v>1</v>
      </c>
      <c r="L35" s="26">
        <f t="shared" si="11"/>
        <v>3.3333333333333335</v>
      </c>
      <c r="M35" s="27">
        <v>4</v>
      </c>
      <c r="N35" s="26">
        <f t="shared" si="12"/>
        <v>13.333333333333334</v>
      </c>
      <c r="O35" s="27">
        <v>1</v>
      </c>
      <c r="P35" s="26">
        <f t="shared" si="13"/>
        <v>3.3333333333333335</v>
      </c>
      <c r="Q35" s="27">
        <v>1</v>
      </c>
      <c r="R35" s="26">
        <f t="shared" si="14"/>
        <v>3.3333333333333335</v>
      </c>
      <c r="S35" s="27">
        <v>0</v>
      </c>
      <c r="T35" s="26">
        <f t="shared" si="15"/>
        <v>0</v>
      </c>
      <c r="V35" s="58"/>
      <c r="W35" s="58"/>
      <c r="X35" s="59"/>
    </row>
    <row r="36" spans="1:24" ht="16.5" thickBot="1" x14ac:dyDescent="0.3">
      <c r="A36" s="2"/>
      <c r="B36" s="71" t="s">
        <v>43</v>
      </c>
      <c r="C36" s="72"/>
      <c r="D36" s="8">
        <f t="shared" si="16"/>
        <v>3</v>
      </c>
      <c r="E36" s="28">
        <v>0</v>
      </c>
      <c r="F36" s="29">
        <f t="shared" si="17"/>
        <v>0</v>
      </c>
      <c r="G36" s="25">
        <v>2</v>
      </c>
      <c r="H36" s="17">
        <f t="shared" si="9"/>
        <v>66.666666666666671</v>
      </c>
      <c r="I36" s="28">
        <v>1</v>
      </c>
      <c r="J36" s="17">
        <f t="shared" si="10"/>
        <v>33.333333333333336</v>
      </c>
      <c r="K36" s="27">
        <v>0</v>
      </c>
      <c r="L36" s="17">
        <f t="shared" si="11"/>
        <v>0</v>
      </c>
      <c r="M36" s="30">
        <v>0</v>
      </c>
      <c r="N36" s="17">
        <f t="shared" si="12"/>
        <v>0</v>
      </c>
      <c r="O36" s="30">
        <v>0</v>
      </c>
      <c r="P36" s="17">
        <f t="shared" si="13"/>
        <v>0</v>
      </c>
      <c r="Q36" s="30">
        <v>0</v>
      </c>
      <c r="R36" s="17">
        <f t="shared" si="14"/>
        <v>0</v>
      </c>
      <c r="S36" s="30">
        <v>0</v>
      </c>
      <c r="T36" s="17">
        <f t="shared" si="15"/>
        <v>0</v>
      </c>
      <c r="V36" s="58"/>
      <c r="W36" s="58"/>
      <c r="X36" s="59"/>
    </row>
    <row r="37" spans="1:24" ht="16.5" thickBot="1" x14ac:dyDescent="0.3">
      <c r="A37" s="2"/>
      <c r="B37" s="65" t="s">
        <v>44</v>
      </c>
      <c r="C37" s="66"/>
      <c r="D37" s="31">
        <f>SUM(D34:D36)</f>
        <v>2479</v>
      </c>
      <c r="E37" s="31">
        <f>SUM(E34:E36)</f>
        <v>646</v>
      </c>
      <c r="F37" s="21">
        <f t="shared" si="17"/>
        <v>26.058894715611135</v>
      </c>
      <c r="G37" s="22">
        <f>SUM(G34:G36)</f>
        <v>952</v>
      </c>
      <c r="H37" s="23">
        <f t="shared" si="9"/>
        <v>38.402581686163778</v>
      </c>
      <c r="I37" s="24">
        <f>SUM(I34:I36)</f>
        <v>321</v>
      </c>
      <c r="J37" s="23">
        <f t="shared" si="10"/>
        <v>12.948769665187575</v>
      </c>
      <c r="K37" s="24">
        <f>SUM(K34:K36)</f>
        <v>228</v>
      </c>
      <c r="L37" s="23">
        <f t="shared" si="11"/>
        <v>9.1972569584509891</v>
      </c>
      <c r="M37" s="24">
        <f>SUM(M34:M36)</f>
        <v>200</v>
      </c>
      <c r="N37" s="23">
        <f t="shared" si="12"/>
        <v>8.0677692617991124</v>
      </c>
      <c r="O37" s="24">
        <f>SUM(O34:O36)</f>
        <v>25</v>
      </c>
      <c r="P37" s="23">
        <f t="shared" si="13"/>
        <v>1.008471157724889</v>
      </c>
      <c r="Q37" s="24">
        <f>SUM(Q34:Q36)</f>
        <v>104</v>
      </c>
      <c r="R37" s="23">
        <f t="shared" si="14"/>
        <v>4.1952400161355383</v>
      </c>
      <c r="S37" s="24">
        <f>SUM(S34:S36)</f>
        <v>3</v>
      </c>
      <c r="T37" s="23">
        <f t="shared" si="15"/>
        <v>0.12101653892698669</v>
      </c>
      <c r="V37" s="60"/>
      <c r="W37" s="60"/>
      <c r="X37" s="59"/>
    </row>
    <row r="38" spans="1:24" x14ac:dyDescent="0.25">
      <c r="V38" s="59"/>
      <c r="W38" s="59"/>
      <c r="X38" s="59"/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8A90-0C11-4A34-BDA4-21BB28680B37}">
  <dimension ref="A1:T37"/>
  <sheetViews>
    <sheetView workbookViewId="0">
      <selection activeCell="V9" sqref="V9:Z38"/>
    </sheetView>
  </sheetViews>
  <sheetFormatPr defaultRowHeight="15" x14ac:dyDescent="0.25"/>
  <cols>
    <col min="1" max="1" width="2" customWidth="1"/>
    <col min="2" max="2" width="6.5703125" customWidth="1"/>
    <col min="3" max="3" width="19.5703125" customWidth="1"/>
  </cols>
  <sheetData>
    <row r="1" spans="1:20" ht="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3"/>
      <c r="P1" s="73"/>
      <c r="Q1" s="73"/>
      <c r="R1" s="73"/>
      <c r="S1" s="2"/>
      <c r="T1" s="3"/>
    </row>
    <row r="2" spans="1:20" ht="16.5" x14ac:dyDescent="0.25">
      <c r="A2" s="1"/>
      <c r="B2" s="97" t="s">
        <v>48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8.25" customHeight="1" thickBot="1" x14ac:dyDescent="0.3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2"/>
      <c r="T3" s="2"/>
    </row>
    <row r="4" spans="1:20" x14ac:dyDescent="0.25">
      <c r="A4" s="2"/>
      <c r="B4" s="76" t="s">
        <v>0</v>
      </c>
      <c r="C4" s="79" t="s">
        <v>1</v>
      </c>
      <c r="D4" s="82" t="s">
        <v>2</v>
      </c>
      <c r="E4" s="83"/>
      <c r="F4" s="83"/>
      <c r="G4" s="83" t="s">
        <v>3</v>
      </c>
      <c r="H4" s="83"/>
      <c r="I4" s="83"/>
      <c r="J4" s="83"/>
      <c r="K4" s="83" t="s">
        <v>4</v>
      </c>
      <c r="L4" s="83"/>
      <c r="M4" s="83" t="s">
        <v>5</v>
      </c>
      <c r="N4" s="83"/>
      <c r="O4" s="83"/>
      <c r="P4" s="83"/>
      <c r="Q4" s="83" t="s">
        <v>6</v>
      </c>
      <c r="R4" s="83"/>
      <c r="S4" s="83" t="s">
        <v>7</v>
      </c>
      <c r="T4" s="84"/>
    </row>
    <row r="5" spans="1:20" x14ac:dyDescent="0.25">
      <c r="A5" s="2"/>
      <c r="B5" s="77"/>
      <c r="C5" s="80"/>
      <c r="D5" s="86" t="s">
        <v>8</v>
      </c>
      <c r="E5" s="88" t="s">
        <v>9</v>
      </c>
      <c r="F5" s="88"/>
      <c r="G5" s="67" t="s">
        <v>10</v>
      </c>
      <c r="H5" s="67"/>
      <c r="I5" s="67" t="s">
        <v>11</v>
      </c>
      <c r="J5" s="67"/>
      <c r="K5" s="67"/>
      <c r="L5" s="67"/>
      <c r="M5" s="67" t="s">
        <v>12</v>
      </c>
      <c r="N5" s="67"/>
      <c r="O5" s="67" t="s">
        <v>13</v>
      </c>
      <c r="P5" s="67"/>
      <c r="Q5" s="67"/>
      <c r="R5" s="67"/>
      <c r="S5" s="67"/>
      <c r="T5" s="85"/>
    </row>
    <row r="6" spans="1:20" ht="6" customHeight="1" x14ac:dyDescent="0.25">
      <c r="A6" s="2"/>
      <c r="B6" s="77"/>
      <c r="C6" s="80"/>
      <c r="D6" s="86"/>
      <c r="E6" s="88"/>
      <c r="F6" s="88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85"/>
    </row>
    <row r="7" spans="1:20" ht="4.5" customHeight="1" x14ac:dyDescent="0.25">
      <c r="A7" s="2"/>
      <c r="B7" s="77"/>
      <c r="C7" s="80"/>
      <c r="D7" s="86"/>
      <c r="E7" s="88"/>
      <c r="F7" s="88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85"/>
    </row>
    <row r="8" spans="1:20" ht="15.75" thickBot="1" x14ac:dyDescent="0.3">
      <c r="A8" s="2"/>
      <c r="B8" s="78"/>
      <c r="C8" s="81"/>
      <c r="D8" s="87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0" ht="15.75" x14ac:dyDescent="0.25">
      <c r="A9" s="2"/>
      <c r="B9" s="6">
        <v>1</v>
      </c>
      <c r="C9" s="7" t="s">
        <v>16</v>
      </c>
      <c r="D9" s="8">
        <f>SUM(E9+G9+I9+K9+M9+O9+Q9+S9)</f>
        <v>207</v>
      </c>
      <c r="E9" s="9">
        <v>41</v>
      </c>
      <c r="F9" s="10">
        <f t="shared" ref="F9:F33" si="0">E9*100/D9</f>
        <v>19.806763285024154</v>
      </c>
      <c r="G9" s="11">
        <v>16</v>
      </c>
      <c r="H9" s="10">
        <f t="shared" ref="H9:H33" si="1">G9*100/D9</f>
        <v>7.7294685990338161</v>
      </c>
      <c r="I9" s="12">
        <v>117</v>
      </c>
      <c r="J9" s="10">
        <f t="shared" ref="J9:J33" si="2">I9*100/D9</f>
        <v>56.521739130434781</v>
      </c>
      <c r="K9" s="12">
        <v>15</v>
      </c>
      <c r="L9" s="10">
        <f>K9*100/D9</f>
        <v>7.2463768115942031</v>
      </c>
      <c r="M9" s="9">
        <v>4</v>
      </c>
      <c r="N9" s="10">
        <f t="shared" ref="N9:N33" si="3">M9*100/D9</f>
        <v>1.932367149758454</v>
      </c>
      <c r="O9" s="9">
        <v>2</v>
      </c>
      <c r="P9" s="10">
        <f>O9*100/D9</f>
        <v>0.96618357487922701</v>
      </c>
      <c r="Q9" s="9">
        <v>11</v>
      </c>
      <c r="R9" s="10">
        <f t="shared" ref="R9:R33" si="4">Q9*100/D9</f>
        <v>5.3140096618357484</v>
      </c>
      <c r="S9" s="12">
        <v>1</v>
      </c>
      <c r="T9" s="10">
        <f t="shared" ref="T9:T33" si="5">S9*100/D9</f>
        <v>0.48309178743961351</v>
      </c>
    </row>
    <row r="10" spans="1:20" ht="15.75" x14ac:dyDescent="0.25">
      <c r="A10" s="2"/>
      <c r="B10" s="6">
        <v>2</v>
      </c>
      <c r="C10" s="7" t="s">
        <v>17</v>
      </c>
      <c r="D10" s="8">
        <f t="shared" ref="D10:D33" si="6">SUM(E10+G10+I10+K10+M10+O10+Q10+S10)</f>
        <v>174</v>
      </c>
      <c r="E10" s="9">
        <v>46</v>
      </c>
      <c r="F10" s="10">
        <f t="shared" si="0"/>
        <v>26.436781609195403</v>
      </c>
      <c r="G10" s="11">
        <v>47</v>
      </c>
      <c r="H10" s="10">
        <f t="shared" si="1"/>
        <v>27.011494252873565</v>
      </c>
      <c r="I10" s="12">
        <v>51</v>
      </c>
      <c r="J10" s="10">
        <f t="shared" si="2"/>
        <v>29.310344827586206</v>
      </c>
      <c r="K10" s="12">
        <v>16</v>
      </c>
      <c r="L10" s="10">
        <f t="shared" ref="L10:L33" si="7">K10*100/D10</f>
        <v>9.1954022988505741</v>
      </c>
      <c r="M10" s="9">
        <v>10</v>
      </c>
      <c r="N10" s="10">
        <f t="shared" si="3"/>
        <v>5.7471264367816088</v>
      </c>
      <c r="O10" s="9">
        <v>0</v>
      </c>
      <c r="P10" s="10">
        <f t="shared" ref="P10:P32" si="8">O10*100/D10</f>
        <v>0</v>
      </c>
      <c r="Q10" s="9">
        <v>4</v>
      </c>
      <c r="R10" s="10">
        <f t="shared" si="4"/>
        <v>2.2988505747126435</v>
      </c>
      <c r="S10" s="12">
        <v>0</v>
      </c>
      <c r="T10" s="10">
        <f t="shared" si="5"/>
        <v>0</v>
      </c>
    </row>
    <row r="11" spans="1:20" ht="15.75" x14ac:dyDescent="0.25">
      <c r="A11" s="2"/>
      <c r="B11" s="6">
        <v>3</v>
      </c>
      <c r="C11" s="7" t="s">
        <v>18</v>
      </c>
      <c r="D11" s="8">
        <f t="shared" si="6"/>
        <v>518</v>
      </c>
      <c r="E11" s="9">
        <v>152</v>
      </c>
      <c r="F11" s="10">
        <f t="shared" si="0"/>
        <v>29.343629343629345</v>
      </c>
      <c r="G11" s="11">
        <v>60</v>
      </c>
      <c r="H11" s="10">
        <f t="shared" si="1"/>
        <v>11.583011583011583</v>
      </c>
      <c r="I11" s="12">
        <v>228</v>
      </c>
      <c r="J11" s="10">
        <f t="shared" si="2"/>
        <v>44.015444015444018</v>
      </c>
      <c r="K11" s="12">
        <v>35</v>
      </c>
      <c r="L11" s="10">
        <f t="shared" si="7"/>
        <v>6.756756756756757</v>
      </c>
      <c r="M11" s="9">
        <v>20</v>
      </c>
      <c r="N11" s="10">
        <f t="shared" si="3"/>
        <v>3.8610038610038608</v>
      </c>
      <c r="O11" s="9">
        <v>6</v>
      </c>
      <c r="P11" s="10">
        <f t="shared" si="8"/>
        <v>1.1583011583011582</v>
      </c>
      <c r="Q11" s="9">
        <v>17</v>
      </c>
      <c r="R11" s="10">
        <f t="shared" si="4"/>
        <v>3.281853281853282</v>
      </c>
      <c r="S11" s="12">
        <v>0</v>
      </c>
      <c r="T11" s="10">
        <f t="shared" si="5"/>
        <v>0</v>
      </c>
    </row>
    <row r="12" spans="1:20" ht="15.75" x14ac:dyDescent="0.25">
      <c r="A12" s="2"/>
      <c r="B12" s="6">
        <v>4</v>
      </c>
      <c r="C12" s="7" t="s">
        <v>19</v>
      </c>
      <c r="D12" s="8">
        <f t="shared" si="6"/>
        <v>349</v>
      </c>
      <c r="E12" s="9">
        <v>104</v>
      </c>
      <c r="F12" s="10">
        <f t="shared" si="0"/>
        <v>29.799426934097422</v>
      </c>
      <c r="G12" s="11">
        <v>103</v>
      </c>
      <c r="H12" s="10">
        <f t="shared" si="1"/>
        <v>29.512893982808023</v>
      </c>
      <c r="I12" s="12">
        <v>92</v>
      </c>
      <c r="J12" s="10">
        <f t="shared" si="2"/>
        <v>26.361031518624642</v>
      </c>
      <c r="K12" s="12">
        <v>27</v>
      </c>
      <c r="L12" s="10">
        <f t="shared" si="7"/>
        <v>7.7363896848137532</v>
      </c>
      <c r="M12" s="9">
        <v>12</v>
      </c>
      <c r="N12" s="10">
        <f t="shared" si="3"/>
        <v>3.4383954154727792</v>
      </c>
      <c r="O12" s="9">
        <v>0</v>
      </c>
      <c r="P12" s="10">
        <f t="shared" si="8"/>
        <v>0</v>
      </c>
      <c r="Q12" s="9">
        <v>11</v>
      </c>
      <c r="R12" s="10">
        <f t="shared" si="4"/>
        <v>3.151862464183381</v>
      </c>
      <c r="S12" s="12">
        <v>0</v>
      </c>
      <c r="T12" s="10">
        <f t="shared" si="5"/>
        <v>0</v>
      </c>
    </row>
    <row r="13" spans="1:20" ht="15.75" x14ac:dyDescent="0.25">
      <c r="A13" s="2"/>
      <c r="B13" s="6">
        <v>5</v>
      </c>
      <c r="C13" s="7" t="s">
        <v>20</v>
      </c>
      <c r="D13" s="8">
        <f t="shared" si="6"/>
        <v>239</v>
      </c>
      <c r="E13" s="9">
        <v>40</v>
      </c>
      <c r="F13" s="10">
        <f t="shared" si="0"/>
        <v>16.736401673640167</v>
      </c>
      <c r="G13" s="11">
        <v>99</v>
      </c>
      <c r="H13" s="10">
        <f t="shared" si="1"/>
        <v>41.422594142259413</v>
      </c>
      <c r="I13" s="12">
        <v>59</v>
      </c>
      <c r="J13" s="10">
        <f t="shared" si="2"/>
        <v>24.686192468619247</v>
      </c>
      <c r="K13" s="12">
        <v>14</v>
      </c>
      <c r="L13" s="10">
        <f t="shared" si="7"/>
        <v>5.8577405857740583</v>
      </c>
      <c r="M13" s="9">
        <v>13</v>
      </c>
      <c r="N13" s="10">
        <f t="shared" si="3"/>
        <v>5.4393305439330542</v>
      </c>
      <c r="O13" s="9">
        <v>0</v>
      </c>
      <c r="P13" s="10">
        <f t="shared" si="8"/>
        <v>0</v>
      </c>
      <c r="Q13" s="9">
        <v>14</v>
      </c>
      <c r="R13" s="10">
        <f t="shared" si="4"/>
        <v>5.8577405857740583</v>
      </c>
      <c r="S13" s="12">
        <v>0</v>
      </c>
      <c r="T13" s="10">
        <f t="shared" si="5"/>
        <v>0</v>
      </c>
    </row>
    <row r="14" spans="1:20" ht="15.75" x14ac:dyDescent="0.25">
      <c r="A14" s="2"/>
      <c r="B14" s="6">
        <v>6</v>
      </c>
      <c r="C14" s="7" t="s">
        <v>21</v>
      </c>
      <c r="D14" s="8">
        <f t="shared" si="6"/>
        <v>244</v>
      </c>
      <c r="E14" s="9">
        <v>40</v>
      </c>
      <c r="F14" s="10">
        <f t="shared" si="0"/>
        <v>16.393442622950818</v>
      </c>
      <c r="G14" s="11">
        <v>100</v>
      </c>
      <c r="H14" s="10">
        <f t="shared" si="1"/>
        <v>40.983606557377051</v>
      </c>
      <c r="I14" s="12">
        <v>59</v>
      </c>
      <c r="J14" s="10">
        <f t="shared" si="2"/>
        <v>24.180327868852459</v>
      </c>
      <c r="K14" s="12">
        <v>5</v>
      </c>
      <c r="L14" s="10">
        <f t="shared" si="7"/>
        <v>2.0491803278688523</v>
      </c>
      <c r="M14" s="9">
        <v>19</v>
      </c>
      <c r="N14" s="10">
        <f t="shared" si="3"/>
        <v>7.7868852459016393</v>
      </c>
      <c r="O14" s="9">
        <v>1</v>
      </c>
      <c r="P14" s="10">
        <f t="shared" si="8"/>
        <v>0.4098360655737705</v>
      </c>
      <c r="Q14" s="9">
        <v>20</v>
      </c>
      <c r="R14" s="10">
        <f t="shared" si="4"/>
        <v>8.1967213114754092</v>
      </c>
      <c r="S14" s="12">
        <v>0</v>
      </c>
      <c r="T14" s="10">
        <f t="shared" si="5"/>
        <v>0</v>
      </c>
    </row>
    <row r="15" spans="1:20" ht="15.75" x14ac:dyDescent="0.25">
      <c r="A15" s="2"/>
      <c r="B15" s="6">
        <v>7</v>
      </c>
      <c r="C15" s="7" t="s">
        <v>22</v>
      </c>
      <c r="D15" s="8">
        <f t="shared" si="6"/>
        <v>287</v>
      </c>
      <c r="E15" s="9">
        <v>98</v>
      </c>
      <c r="F15" s="10">
        <f t="shared" si="0"/>
        <v>34.146341463414636</v>
      </c>
      <c r="G15" s="11">
        <v>30</v>
      </c>
      <c r="H15" s="10">
        <f t="shared" si="1"/>
        <v>10.452961672473867</v>
      </c>
      <c r="I15" s="12">
        <v>103</v>
      </c>
      <c r="J15" s="10">
        <f t="shared" si="2"/>
        <v>35.88850174216028</v>
      </c>
      <c r="K15" s="12">
        <v>22</v>
      </c>
      <c r="L15" s="10">
        <f t="shared" si="7"/>
        <v>7.6655052264808363</v>
      </c>
      <c r="M15" s="9">
        <v>16</v>
      </c>
      <c r="N15" s="10">
        <f t="shared" si="3"/>
        <v>5.5749128919860631</v>
      </c>
      <c r="O15" s="9">
        <v>1</v>
      </c>
      <c r="P15" s="10">
        <f t="shared" si="8"/>
        <v>0.34843205574912894</v>
      </c>
      <c r="Q15" s="9">
        <v>17</v>
      </c>
      <c r="R15" s="10">
        <f t="shared" si="4"/>
        <v>5.9233449477351918</v>
      </c>
      <c r="S15" s="12">
        <v>0</v>
      </c>
      <c r="T15" s="10">
        <f t="shared" si="5"/>
        <v>0</v>
      </c>
    </row>
    <row r="16" spans="1:20" ht="15.75" x14ac:dyDescent="0.25">
      <c r="A16" s="2"/>
      <c r="B16" s="6">
        <v>8</v>
      </c>
      <c r="C16" s="7" t="s">
        <v>23</v>
      </c>
      <c r="D16" s="8">
        <f t="shared" si="6"/>
        <v>184</v>
      </c>
      <c r="E16" s="9">
        <v>27</v>
      </c>
      <c r="F16" s="10">
        <f t="shared" si="0"/>
        <v>14.673913043478262</v>
      </c>
      <c r="G16" s="11">
        <v>61</v>
      </c>
      <c r="H16" s="10">
        <f t="shared" si="1"/>
        <v>33.152173913043477</v>
      </c>
      <c r="I16" s="12">
        <v>56</v>
      </c>
      <c r="J16" s="10">
        <f t="shared" si="2"/>
        <v>30.434782608695652</v>
      </c>
      <c r="K16" s="12">
        <v>14</v>
      </c>
      <c r="L16" s="10">
        <f t="shared" si="7"/>
        <v>7.6086956521739131</v>
      </c>
      <c r="M16" s="9">
        <v>9</v>
      </c>
      <c r="N16" s="10">
        <f t="shared" si="3"/>
        <v>4.8913043478260869</v>
      </c>
      <c r="O16" s="9">
        <v>8</v>
      </c>
      <c r="P16" s="10">
        <f t="shared" si="8"/>
        <v>4.3478260869565215</v>
      </c>
      <c r="Q16" s="9">
        <v>9</v>
      </c>
      <c r="R16" s="10">
        <f t="shared" si="4"/>
        <v>4.8913043478260869</v>
      </c>
      <c r="S16" s="12">
        <v>0</v>
      </c>
      <c r="T16" s="10">
        <f t="shared" si="5"/>
        <v>0</v>
      </c>
    </row>
    <row r="17" spans="1:20" ht="15.75" x14ac:dyDescent="0.25">
      <c r="A17" s="2"/>
      <c r="B17" s="6">
        <v>9</v>
      </c>
      <c r="C17" s="7" t="s">
        <v>24</v>
      </c>
      <c r="D17" s="8">
        <f t="shared" si="6"/>
        <v>341</v>
      </c>
      <c r="E17" s="9">
        <v>92</v>
      </c>
      <c r="F17" s="10">
        <f t="shared" si="0"/>
        <v>26.979472140762464</v>
      </c>
      <c r="G17" s="11">
        <v>36</v>
      </c>
      <c r="H17" s="10">
        <f t="shared" si="1"/>
        <v>10.557184750733137</v>
      </c>
      <c r="I17" s="12">
        <v>156</v>
      </c>
      <c r="J17" s="10">
        <f t="shared" si="2"/>
        <v>45.747800586510266</v>
      </c>
      <c r="K17" s="12">
        <v>29</v>
      </c>
      <c r="L17" s="10">
        <f t="shared" si="7"/>
        <v>8.5043988269794717</v>
      </c>
      <c r="M17" s="9">
        <v>7</v>
      </c>
      <c r="N17" s="10">
        <f t="shared" si="3"/>
        <v>2.0527859237536656</v>
      </c>
      <c r="O17" s="9">
        <v>3</v>
      </c>
      <c r="P17" s="10">
        <f t="shared" si="8"/>
        <v>0.87976539589442815</v>
      </c>
      <c r="Q17" s="9">
        <v>18</v>
      </c>
      <c r="R17" s="10">
        <f t="shared" si="4"/>
        <v>5.2785923753665687</v>
      </c>
      <c r="S17" s="12">
        <v>0</v>
      </c>
      <c r="T17" s="10">
        <f t="shared" si="5"/>
        <v>0</v>
      </c>
    </row>
    <row r="18" spans="1:20" ht="15.75" x14ac:dyDescent="0.25">
      <c r="A18" s="2"/>
      <c r="B18" s="6">
        <v>10</v>
      </c>
      <c r="C18" s="7" t="s">
        <v>25</v>
      </c>
      <c r="D18" s="8">
        <f t="shared" si="6"/>
        <v>187</v>
      </c>
      <c r="E18" s="9">
        <v>47</v>
      </c>
      <c r="F18" s="10">
        <f t="shared" si="0"/>
        <v>25.133689839572192</v>
      </c>
      <c r="G18" s="11">
        <v>20</v>
      </c>
      <c r="H18" s="10">
        <f t="shared" si="1"/>
        <v>10.695187165775401</v>
      </c>
      <c r="I18" s="12">
        <v>85</v>
      </c>
      <c r="J18" s="10">
        <f t="shared" si="2"/>
        <v>45.454545454545453</v>
      </c>
      <c r="K18" s="12">
        <v>20</v>
      </c>
      <c r="L18" s="10">
        <f t="shared" si="7"/>
        <v>10.695187165775401</v>
      </c>
      <c r="M18" s="9">
        <v>11</v>
      </c>
      <c r="N18" s="10">
        <f t="shared" si="3"/>
        <v>5.882352941176471</v>
      </c>
      <c r="O18" s="9">
        <v>0</v>
      </c>
      <c r="P18" s="10">
        <f t="shared" si="8"/>
        <v>0</v>
      </c>
      <c r="Q18" s="9">
        <v>4</v>
      </c>
      <c r="R18" s="10">
        <f t="shared" si="4"/>
        <v>2.1390374331550803</v>
      </c>
      <c r="S18" s="12">
        <v>0</v>
      </c>
      <c r="T18" s="10">
        <f t="shared" si="5"/>
        <v>0</v>
      </c>
    </row>
    <row r="19" spans="1:20" ht="15.75" x14ac:dyDescent="0.25">
      <c r="A19" s="2"/>
      <c r="B19" s="6">
        <v>11</v>
      </c>
      <c r="C19" s="7" t="s">
        <v>26</v>
      </c>
      <c r="D19" s="8">
        <f t="shared" si="6"/>
        <v>109</v>
      </c>
      <c r="E19" s="9">
        <v>51</v>
      </c>
      <c r="F19" s="10">
        <f t="shared" si="0"/>
        <v>46.788990825688074</v>
      </c>
      <c r="G19" s="11">
        <v>0</v>
      </c>
      <c r="H19" s="10">
        <f t="shared" si="1"/>
        <v>0</v>
      </c>
      <c r="I19" s="12">
        <v>41</v>
      </c>
      <c r="J19" s="10">
        <f t="shared" si="2"/>
        <v>37.61467889908257</v>
      </c>
      <c r="K19" s="12">
        <v>7</v>
      </c>
      <c r="L19" s="10">
        <f t="shared" si="7"/>
        <v>6.4220183486238529</v>
      </c>
      <c r="M19" s="9">
        <v>5</v>
      </c>
      <c r="N19" s="10">
        <f t="shared" si="3"/>
        <v>4.5871559633027523</v>
      </c>
      <c r="O19" s="9">
        <v>1</v>
      </c>
      <c r="P19" s="10">
        <f t="shared" si="8"/>
        <v>0.91743119266055051</v>
      </c>
      <c r="Q19" s="9">
        <v>3</v>
      </c>
      <c r="R19" s="10">
        <f t="shared" si="4"/>
        <v>2.7522935779816513</v>
      </c>
      <c r="S19" s="12">
        <v>1</v>
      </c>
      <c r="T19" s="10">
        <f t="shared" si="5"/>
        <v>0.91743119266055051</v>
      </c>
    </row>
    <row r="20" spans="1:20" ht="15.75" x14ac:dyDescent="0.25">
      <c r="A20" s="68"/>
      <c r="B20" s="6">
        <v>12</v>
      </c>
      <c r="C20" s="7" t="s">
        <v>27</v>
      </c>
      <c r="D20" s="8">
        <f t="shared" si="6"/>
        <v>474</v>
      </c>
      <c r="E20" s="9">
        <v>76</v>
      </c>
      <c r="F20" s="10">
        <f t="shared" si="0"/>
        <v>16.033755274261605</v>
      </c>
      <c r="G20" s="11">
        <v>124</v>
      </c>
      <c r="H20" s="10">
        <f t="shared" si="1"/>
        <v>26.160337552742615</v>
      </c>
      <c r="I20" s="12">
        <v>206</v>
      </c>
      <c r="J20" s="10">
        <f t="shared" si="2"/>
        <v>43.459915611814345</v>
      </c>
      <c r="K20" s="12">
        <v>37</v>
      </c>
      <c r="L20" s="10">
        <f t="shared" si="7"/>
        <v>7.8059071729957807</v>
      </c>
      <c r="M20" s="9">
        <v>16</v>
      </c>
      <c r="N20" s="10">
        <f t="shared" si="3"/>
        <v>3.3755274261603376</v>
      </c>
      <c r="O20" s="9">
        <v>6</v>
      </c>
      <c r="P20" s="10">
        <f>O20*100/D20</f>
        <v>1.2658227848101267</v>
      </c>
      <c r="Q20" s="9">
        <v>9</v>
      </c>
      <c r="R20" s="10">
        <f t="shared" si="4"/>
        <v>1.8987341772151898</v>
      </c>
      <c r="S20" s="12">
        <v>0</v>
      </c>
      <c r="T20" s="10">
        <f t="shared" si="5"/>
        <v>0</v>
      </c>
    </row>
    <row r="21" spans="1:20" ht="15.75" x14ac:dyDescent="0.25">
      <c r="A21" s="68"/>
      <c r="B21" s="6">
        <v>13</v>
      </c>
      <c r="C21" s="7" t="s">
        <v>28</v>
      </c>
      <c r="D21" s="8">
        <f t="shared" si="6"/>
        <v>192</v>
      </c>
      <c r="E21" s="9">
        <v>53</v>
      </c>
      <c r="F21" s="10">
        <f t="shared" si="0"/>
        <v>27.604166666666668</v>
      </c>
      <c r="G21" s="11">
        <v>11</v>
      </c>
      <c r="H21" s="10">
        <f t="shared" si="1"/>
        <v>5.729166666666667</v>
      </c>
      <c r="I21" s="12">
        <v>110</v>
      </c>
      <c r="J21" s="10">
        <f t="shared" si="2"/>
        <v>57.291666666666664</v>
      </c>
      <c r="K21" s="12">
        <v>11</v>
      </c>
      <c r="L21" s="10">
        <f t="shared" si="7"/>
        <v>5.729166666666667</v>
      </c>
      <c r="M21" s="9">
        <v>2</v>
      </c>
      <c r="N21" s="10">
        <f t="shared" si="3"/>
        <v>1.0416666666666667</v>
      </c>
      <c r="O21" s="9">
        <v>2</v>
      </c>
      <c r="P21" s="10">
        <f t="shared" si="8"/>
        <v>1.0416666666666667</v>
      </c>
      <c r="Q21" s="9">
        <v>3</v>
      </c>
      <c r="R21" s="10">
        <f t="shared" si="4"/>
        <v>1.5625</v>
      </c>
      <c r="S21" s="12">
        <v>0</v>
      </c>
      <c r="T21" s="10">
        <f t="shared" si="5"/>
        <v>0</v>
      </c>
    </row>
    <row r="22" spans="1:20" ht="15.75" x14ac:dyDescent="0.25">
      <c r="A22" s="2"/>
      <c r="B22" s="6">
        <v>14</v>
      </c>
      <c r="C22" s="7" t="s">
        <v>29</v>
      </c>
      <c r="D22" s="8">
        <f t="shared" si="6"/>
        <v>712</v>
      </c>
      <c r="E22" s="9">
        <v>181</v>
      </c>
      <c r="F22" s="10">
        <f t="shared" si="0"/>
        <v>25.421348314606742</v>
      </c>
      <c r="G22" s="11">
        <v>214</v>
      </c>
      <c r="H22" s="10">
        <f t="shared" si="1"/>
        <v>30.056179775280899</v>
      </c>
      <c r="I22" s="12">
        <v>214</v>
      </c>
      <c r="J22" s="10">
        <f t="shared" si="2"/>
        <v>30.056179775280899</v>
      </c>
      <c r="K22" s="12">
        <v>54</v>
      </c>
      <c r="L22" s="10">
        <f t="shared" si="7"/>
        <v>7.584269662921348</v>
      </c>
      <c r="M22" s="9">
        <v>10</v>
      </c>
      <c r="N22" s="10">
        <f t="shared" si="3"/>
        <v>1.404494382022472</v>
      </c>
      <c r="O22" s="9">
        <v>6</v>
      </c>
      <c r="P22" s="10">
        <f t="shared" si="8"/>
        <v>0.84269662921348309</v>
      </c>
      <c r="Q22" s="9">
        <v>33</v>
      </c>
      <c r="R22" s="10">
        <f t="shared" si="4"/>
        <v>4.6348314606741576</v>
      </c>
      <c r="S22" s="12">
        <v>0</v>
      </c>
      <c r="T22" s="10">
        <f t="shared" si="5"/>
        <v>0</v>
      </c>
    </row>
    <row r="23" spans="1:20" ht="15.75" x14ac:dyDescent="0.25">
      <c r="A23" s="2"/>
      <c r="B23" s="6">
        <v>15</v>
      </c>
      <c r="C23" s="7" t="s">
        <v>30</v>
      </c>
      <c r="D23" s="8">
        <f t="shared" si="6"/>
        <v>198</v>
      </c>
      <c r="E23" s="9">
        <v>54</v>
      </c>
      <c r="F23" s="10">
        <f t="shared" si="0"/>
        <v>27.272727272727273</v>
      </c>
      <c r="G23" s="11">
        <v>59</v>
      </c>
      <c r="H23" s="10">
        <f t="shared" si="1"/>
        <v>29.797979797979799</v>
      </c>
      <c r="I23" s="12">
        <v>42</v>
      </c>
      <c r="J23" s="10">
        <f t="shared" si="2"/>
        <v>21.212121212121211</v>
      </c>
      <c r="K23" s="12">
        <v>11</v>
      </c>
      <c r="L23" s="10">
        <f t="shared" si="7"/>
        <v>5.5555555555555554</v>
      </c>
      <c r="M23" s="9">
        <v>21</v>
      </c>
      <c r="N23" s="10">
        <f t="shared" si="3"/>
        <v>10.606060606060606</v>
      </c>
      <c r="O23" s="9">
        <v>1</v>
      </c>
      <c r="P23" s="10">
        <f t="shared" si="8"/>
        <v>0.50505050505050508</v>
      </c>
      <c r="Q23" s="9">
        <v>10</v>
      </c>
      <c r="R23" s="10">
        <f t="shared" si="4"/>
        <v>5.0505050505050502</v>
      </c>
      <c r="S23" s="12">
        <v>0</v>
      </c>
      <c r="T23" s="10">
        <f t="shared" si="5"/>
        <v>0</v>
      </c>
    </row>
    <row r="24" spans="1:20" ht="15.75" x14ac:dyDescent="0.25">
      <c r="A24" s="2"/>
      <c r="B24" s="6">
        <v>16</v>
      </c>
      <c r="C24" s="7" t="s">
        <v>31</v>
      </c>
      <c r="D24" s="8">
        <f t="shared" si="6"/>
        <v>165</v>
      </c>
      <c r="E24" s="9">
        <v>20</v>
      </c>
      <c r="F24" s="10">
        <f t="shared" si="0"/>
        <v>12.121212121212121</v>
      </c>
      <c r="G24" s="11">
        <v>53</v>
      </c>
      <c r="H24" s="10">
        <f t="shared" si="1"/>
        <v>32.121212121212125</v>
      </c>
      <c r="I24" s="12">
        <v>61</v>
      </c>
      <c r="J24" s="10">
        <f t="shared" si="2"/>
        <v>36.969696969696969</v>
      </c>
      <c r="K24" s="12">
        <v>19</v>
      </c>
      <c r="L24" s="10">
        <f t="shared" si="7"/>
        <v>11.515151515151516</v>
      </c>
      <c r="M24" s="9">
        <v>6</v>
      </c>
      <c r="N24" s="10">
        <f t="shared" si="3"/>
        <v>3.6363636363636362</v>
      </c>
      <c r="O24" s="9">
        <v>4</v>
      </c>
      <c r="P24" s="10">
        <f t="shared" si="8"/>
        <v>2.4242424242424243</v>
      </c>
      <c r="Q24" s="9">
        <v>2</v>
      </c>
      <c r="R24" s="10">
        <f t="shared" si="4"/>
        <v>1.2121212121212122</v>
      </c>
      <c r="S24" s="12">
        <v>0</v>
      </c>
      <c r="T24" s="10">
        <f t="shared" si="5"/>
        <v>0</v>
      </c>
    </row>
    <row r="25" spans="1:20" ht="15.75" x14ac:dyDescent="0.25">
      <c r="A25" s="2"/>
      <c r="B25" s="6">
        <v>17</v>
      </c>
      <c r="C25" s="7" t="s">
        <v>32</v>
      </c>
      <c r="D25" s="8">
        <f t="shared" si="6"/>
        <v>168</v>
      </c>
      <c r="E25" s="9">
        <v>33</v>
      </c>
      <c r="F25" s="10">
        <f t="shared" si="0"/>
        <v>19.642857142857142</v>
      </c>
      <c r="G25" s="11">
        <v>19</v>
      </c>
      <c r="H25" s="10">
        <f t="shared" si="1"/>
        <v>11.30952380952381</v>
      </c>
      <c r="I25" s="12">
        <v>90</v>
      </c>
      <c r="J25" s="10">
        <f t="shared" si="2"/>
        <v>53.571428571428569</v>
      </c>
      <c r="K25" s="12">
        <v>17</v>
      </c>
      <c r="L25" s="10">
        <f t="shared" si="7"/>
        <v>10.119047619047619</v>
      </c>
      <c r="M25" s="9">
        <v>3</v>
      </c>
      <c r="N25" s="10">
        <f t="shared" si="3"/>
        <v>1.7857142857142858</v>
      </c>
      <c r="O25" s="9">
        <v>1</v>
      </c>
      <c r="P25" s="10">
        <f t="shared" si="8"/>
        <v>0.59523809523809523</v>
      </c>
      <c r="Q25" s="9">
        <v>5</v>
      </c>
      <c r="R25" s="10">
        <f t="shared" si="4"/>
        <v>2.9761904761904763</v>
      </c>
      <c r="S25" s="12">
        <v>0</v>
      </c>
      <c r="T25" s="10">
        <f t="shared" si="5"/>
        <v>0</v>
      </c>
    </row>
    <row r="26" spans="1:20" ht="15.75" x14ac:dyDescent="0.25">
      <c r="A26" s="2"/>
      <c r="B26" s="6">
        <v>18</v>
      </c>
      <c r="C26" s="7" t="s">
        <v>33</v>
      </c>
      <c r="D26" s="8">
        <f t="shared" si="6"/>
        <v>117</v>
      </c>
      <c r="E26" s="9">
        <v>19</v>
      </c>
      <c r="F26" s="10">
        <f t="shared" si="0"/>
        <v>16.239316239316238</v>
      </c>
      <c r="G26" s="11">
        <v>16</v>
      </c>
      <c r="H26" s="10">
        <f t="shared" si="1"/>
        <v>13.675213675213675</v>
      </c>
      <c r="I26" s="12">
        <v>65</v>
      </c>
      <c r="J26" s="10">
        <f t="shared" si="2"/>
        <v>55.555555555555557</v>
      </c>
      <c r="K26" s="12">
        <v>8</v>
      </c>
      <c r="L26" s="10">
        <f t="shared" si="7"/>
        <v>6.8376068376068373</v>
      </c>
      <c r="M26" s="9">
        <v>5</v>
      </c>
      <c r="N26" s="10">
        <f t="shared" si="3"/>
        <v>4.2735042735042734</v>
      </c>
      <c r="O26" s="9">
        <v>0</v>
      </c>
      <c r="P26" s="10">
        <f t="shared" si="8"/>
        <v>0</v>
      </c>
      <c r="Q26" s="9">
        <v>4</v>
      </c>
      <c r="R26" s="10">
        <f t="shared" si="4"/>
        <v>3.4188034188034186</v>
      </c>
      <c r="S26" s="12">
        <v>0</v>
      </c>
      <c r="T26" s="10">
        <f t="shared" si="5"/>
        <v>0</v>
      </c>
    </row>
    <row r="27" spans="1:20" ht="15.75" x14ac:dyDescent="0.25">
      <c r="A27" s="2"/>
      <c r="B27" s="6">
        <v>19</v>
      </c>
      <c r="C27" s="7" t="s">
        <v>34</v>
      </c>
      <c r="D27" s="8">
        <f t="shared" si="6"/>
        <v>291</v>
      </c>
      <c r="E27" s="9">
        <v>90</v>
      </c>
      <c r="F27" s="10">
        <f t="shared" si="0"/>
        <v>30.927835051546392</v>
      </c>
      <c r="G27" s="11">
        <v>33</v>
      </c>
      <c r="H27" s="10">
        <f t="shared" si="1"/>
        <v>11.340206185567011</v>
      </c>
      <c r="I27" s="12">
        <v>120</v>
      </c>
      <c r="J27" s="10">
        <f t="shared" si="2"/>
        <v>41.237113402061858</v>
      </c>
      <c r="K27" s="12">
        <v>17</v>
      </c>
      <c r="L27" s="10">
        <f t="shared" si="7"/>
        <v>5.8419243986254292</v>
      </c>
      <c r="M27" s="9">
        <v>16</v>
      </c>
      <c r="N27" s="10">
        <f t="shared" si="3"/>
        <v>5.4982817869415808</v>
      </c>
      <c r="O27" s="9">
        <v>2</v>
      </c>
      <c r="P27" s="10">
        <f t="shared" si="8"/>
        <v>0.6872852233676976</v>
      </c>
      <c r="Q27" s="9">
        <v>13</v>
      </c>
      <c r="R27" s="10">
        <f t="shared" si="4"/>
        <v>4.4673539518900345</v>
      </c>
      <c r="S27" s="12">
        <v>0</v>
      </c>
      <c r="T27" s="10">
        <f t="shared" si="5"/>
        <v>0</v>
      </c>
    </row>
    <row r="28" spans="1:20" ht="15.75" x14ac:dyDescent="0.25">
      <c r="A28" s="2"/>
      <c r="B28" s="6">
        <v>20</v>
      </c>
      <c r="C28" s="7" t="s">
        <v>35</v>
      </c>
      <c r="D28" s="8">
        <f t="shared" si="6"/>
        <v>191</v>
      </c>
      <c r="E28" s="9">
        <v>76</v>
      </c>
      <c r="F28" s="10">
        <f t="shared" si="0"/>
        <v>39.790575916230367</v>
      </c>
      <c r="G28" s="11">
        <v>50</v>
      </c>
      <c r="H28" s="10">
        <f t="shared" si="1"/>
        <v>26.178010471204189</v>
      </c>
      <c r="I28" s="12">
        <v>33</v>
      </c>
      <c r="J28" s="10">
        <f t="shared" si="2"/>
        <v>17.277486910994764</v>
      </c>
      <c r="K28" s="12">
        <v>15</v>
      </c>
      <c r="L28" s="10">
        <f t="shared" si="7"/>
        <v>7.8534031413612562</v>
      </c>
      <c r="M28" s="9">
        <v>6</v>
      </c>
      <c r="N28" s="10">
        <f t="shared" si="3"/>
        <v>3.1413612565445028</v>
      </c>
      <c r="O28" s="9">
        <v>3</v>
      </c>
      <c r="P28" s="10">
        <f>O28*100/D28</f>
        <v>1.5706806282722514</v>
      </c>
      <c r="Q28" s="9">
        <v>8</v>
      </c>
      <c r="R28" s="10">
        <f t="shared" si="4"/>
        <v>4.1884816753926701</v>
      </c>
      <c r="S28" s="12">
        <v>0</v>
      </c>
      <c r="T28" s="10">
        <f t="shared" si="5"/>
        <v>0</v>
      </c>
    </row>
    <row r="29" spans="1:20" ht="15.75" x14ac:dyDescent="0.25">
      <c r="A29" s="2"/>
      <c r="B29" s="6">
        <v>21</v>
      </c>
      <c r="C29" s="7" t="s">
        <v>36</v>
      </c>
      <c r="D29" s="8">
        <f t="shared" si="6"/>
        <v>190</v>
      </c>
      <c r="E29" s="9">
        <v>34</v>
      </c>
      <c r="F29" s="10">
        <f t="shared" si="0"/>
        <v>17.894736842105264</v>
      </c>
      <c r="G29" s="11">
        <v>66</v>
      </c>
      <c r="H29" s="10">
        <f t="shared" si="1"/>
        <v>34.736842105263158</v>
      </c>
      <c r="I29" s="12">
        <v>40</v>
      </c>
      <c r="J29" s="10">
        <f t="shared" si="2"/>
        <v>21.05263157894737</v>
      </c>
      <c r="K29" s="12">
        <v>21</v>
      </c>
      <c r="L29" s="10">
        <f t="shared" si="7"/>
        <v>11.052631578947368</v>
      </c>
      <c r="M29" s="9">
        <v>7</v>
      </c>
      <c r="N29" s="10">
        <f t="shared" si="3"/>
        <v>3.6842105263157894</v>
      </c>
      <c r="O29" s="9">
        <v>9</v>
      </c>
      <c r="P29" s="10">
        <f t="shared" si="8"/>
        <v>4.7368421052631575</v>
      </c>
      <c r="Q29" s="9">
        <v>13</v>
      </c>
      <c r="R29" s="10">
        <f t="shared" si="4"/>
        <v>6.8421052631578947</v>
      </c>
      <c r="S29" s="12">
        <v>0</v>
      </c>
      <c r="T29" s="10">
        <f t="shared" si="5"/>
        <v>0</v>
      </c>
    </row>
    <row r="30" spans="1:20" ht="15.75" x14ac:dyDescent="0.25">
      <c r="A30" s="2"/>
      <c r="B30" s="6">
        <v>22</v>
      </c>
      <c r="C30" s="7" t="s">
        <v>37</v>
      </c>
      <c r="D30" s="8">
        <f t="shared" si="6"/>
        <v>157</v>
      </c>
      <c r="E30" s="9">
        <v>48</v>
      </c>
      <c r="F30" s="10">
        <f t="shared" si="0"/>
        <v>30.573248407643312</v>
      </c>
      <c r="G30" s="11">
        <v>30</v>
      </c>
      <c r="H30" s="10">
        <f t="shared" si="1"/>
        <v>19.108280254777071</v>
      </c>
      <c r="I30" s="12">
        <v>53</v>
      </c>
      <c r="J30" s="10">
        <f t="shared" si="2"/>
        <v>33.757961783439491</v>
      </c>
      <c r="K30" s="12">
        <v>6</v>
      </c>
      <c r="L30" s="10">
        <f t="shared" si="7"/>
        <v>3.8216560509554141</v>
      </c>
      <c r="M30" s="9">
        <v>18</v>
      </c>
      <c r="N30" s="10">
        <f t="shared" si="3"/>
        <v>11.464968152866241</v>
      </c>
      <c r="O30" s="9">
        <v>0</v>
      </c>
      <c r="P30" s="10">
        <f t="shared" si="8"/>
        <v>0</v>
      </c>
      <c r="Q30" s="9">
        <v>2</v>
      </c>
      <c r="R30" s="10">
        <f t="shared" si="4"/>
        <v>1.2738853503184713</v>
      </c>
      <c r="S30" s="12">
        <v>0</v>
      </c>
      <c r="T30" s="10">
        <f t="shared" si="5"/>
        <v>0</v>
      </c>
    </row>
    <row r="31" spans="1:20" ht="15.75" x14ac:dyDescent="0.25">
      <c r="A31" s="2"/>
      <c r="B31" s="6">
        <v>23</v>
      </c>
      <c r="C31" s="7" t="s">
        <v>38</v>
      </c>
      <c r="D31" s="8">
        <f t="shared" si="6"/>
        <v>88</v>
      </c>
      <c r="E31" s="9">
        <v>18</v>
      </c>
      <c r="F31" s="10">
        <f t="shared" si="0"/>
        <v>20.454545454545453</v>
      </c>
      <c r="G31" s="11">
        <v>9</v>
      </c>
      <c r="H31" s="10">
        <f t="shared" si="1"/>
        <v>10.227272727272727</v>
      </c>
      <c r="I31" s="12">
        <v>42</v>
      </c>
      <c r="J31" s="10">
        <f t="shared" si="2"/>
        <v>47.727272727272727</v>
      </c>
      <c r="K31" s="12">
        <v>8</v>
      </c>
      <c r="L31" s="10">
        <f t="shared" si="7"/>
        <v>9.0909090909090917</v>
      </c>
      <c r="M31" s="9">
        <v>8</v>
      </c>
      <c r="N31" s="10">
        <f t="shared" si="3"/>
        <v>9.0909090909090917</v>
      </c>
      <c r="O31" s="9">
        <v>0</v>
      </c>
      <c r="P31" s="10">
        <f t="shared" si="8"/>
        <v>0</v>
      </c>
      <c r="Q31" s="9">
        <v>3</v>
      </c>
      <c r="R31" s="10">
        <f t="shared" si="4"/>
        <v>3.4090909090909092</v>
      </c>
      <c r="S31" s="12">
        <v>0</v>
      </c>
      <c r="T31" s="10">
        <f t="shared" si="5"/>
        <v>0</v>
      </c>
    </row>
    <row r="32" spans="1:20" ht="15.75" x14ac:dyDescent="0.25">
      <c r="A32" s="2"/>
      <c r="B32" s="6">
        <v>24</v>
      </c>
      <c r="C32" s="13" t="s">
        <v>39</v>
      </c>
      <c r="D32" s="8">
        <f t="shared" si="6"/>
        <v>177</v>
      </c>
      <c r="E32" s="9">
        <v>45</v>
      </c>
      <c r="F32" s="10">
        <f t="shared" si="0"/>
        <v>25.423728813559322</v>
      </c>
      <c r="G32" s="11">
        <v>40</v>
      </c>
      <c r="H32" s="10">
        <f t="shared" si="1"/>
        <v>22.598870056497177</v>
      </c>
      <c r="I32" s="12">
        <v>56</v>
      </c>
      <c r="J32" s="10">
        <f t="shared" si="2"/>
        <v>31.638418079096045</v>
      </c>
      <c r="K32" s="12">
        <v>14</v>
      </c>
      <c r="L32" s="10">
        <f t="shared" si="7"/>
        <v>7.9096045197740112</v>
      </c>
      <c r="M32" s="9">
        <v>8</v>
      </c>
      <c r="N32" s="10">
        <f t="shared" si="3"/>
        <v>4.5197740112994351</v>
      </c>
      <c r="O32" s="9">
        <v>3</v>
      </c>
      <c r="P32" s="10">
        <f t="shared" si="8"/>
        <v>1.6949152542372881</v>
      </c>
      <c r="Q32" s="9">
        <v>11</v>
      </c>
      <c r="R32" s="10">
        <f t="shared" si="4"/>
        <v>6.2146892655367232</v>
      </c>
      <c r="S32" s="12">
        <v>0</v>
      </c>
      <c r="T32" s="10">
        <f t="shared" si="5"/>
        <v>0</v>
      </c>
    </row>
    <row r="33" spans="1:20" ht="16.5" thickBot="1" x14ac:dyDescent="0.3">
      <c r="A33" s="2"/>
      <c r="B33" s="6">
        <v>25</v>
      </c>
      <c r="C33" s="14" t="s">
        <v>40</v>
      </c>
      <c r="D33" s="8">
        <f t="shared" si="6"/>
        <v>356</v>
      </c>
      <c r="E33" s="9">
        <v>76</v>
      </c>
      <c r="F33" s="17">
        <f t="shared" si="0"/>
        <v>21.348314606741575</v>
      </c>
      <c r="G33" s="11">
        <v>109</v>
      </c>
      <c r="H33" s="10">
        <f t="shared" si="1"/>
        <v>30.617977528089888</v>
      </c>
      <c r="I33" s="12">
        <v>112</v>
      </c>
      <c r="J33" s="10">
        <f t="shared" si="2"/>
        <v>31.460674157303369</v>
      </c>
      <c r="K33" s="12">
        <v>34</v>
      </c>
      <c r="L33" s="10">
        <f t="shared" si="7"/>
        <v>9.5505617977528097</v>
      </c>
      <c r="M33" s="9">
        <v>9</v>
      </c>
      <c r="N33" s="10">
        <f t="shared" si="3"/>
        <v>2.5280898876404496</v>
      </c>
      <c r="O33" s="9">
        <v>0</v>
      </c>
      <c r="P33" s="10">
        <f>O33*100/D33</f>
        <v>0</v>
      </c>
      <c r="Q33" s="9">
        <v>14</v>
      </c>
      <c r="R33" s="10">
        <f t="shared" si="4"/>
        <v>3.9325842696629212</v>
      </c>
      <c r="S33" s="12">
        <v>2</v>
      </c>
      <c r="T33" s="10">
        <f t="shared" si="5"/>
        <v>0.5617977528089888</v>
      </c>
    </row>
    <row r="34" spans="1:20" ht="16.5" thickBot="1" x14ac:dyDescent="0.3">
      <c r="A34" s="2"/>
      <c r="B34" s="91" t="s">
        <v>8</v>
      </c>
      <c r="C34" s="92"/>
      <c r="D34" s="61">
        <f>E34+G34+I34+K34+M34+O34+Q34+S34</f>
        <v>6315</v>
      </c>
      <c r="E34" s="32">
        <f>SUM(E9:E33)</f>
        <v>1561</v>
      </c>
      <c r="F34" s="23">
        <f t="shared" ref="F34:F37" si="9">E34*100/D34</f>
        <v>24.718923198733176</v>
      </c>
      <c r="G34" s="32">
        <f>SUM(G9:G33)</f>
        <v>1405</v>
      </c>
      <c r="H34" s="23">
        <f t="shared" ref="H34" si="10">G34*100/D34</f>
        <v>22.2486144101346</v>
      </c>
      <c r="I34" s="32">
        <f>SUM(I9:I33)</f>
        <v>2291</v>
      </c>
      <c r="J34" s="23">
        <f t="shared" ref="J34" si="11">I34*100/D34</f>
        <v>36.278701504354714</v>
      </c>
      <c r="K34" s="32">
        <f>SUM(K9:K33)</f>
        <v>476</v>
      </c>
      <c r="L34" s="23">
        <f>K34*100/D34</f>
        <v>7.5376088677751385</v>
      </c>
      <c r="M34" s="32">
        <f>SUM(M9:M33)</f>
        <v>261</v>
      </c>
      <c r="N34" s="23">
        <f t="shared" ref="N34" si="12">M34*100/D34</f>
        <v>4.1330166270783852</v>
      </c>
      <c r="O34" s="32">
        <f>SUM(O9:O33)</f>
        <v>59</v>
      </c>
      <c r="P34" s="23">
        <f>O34*100/D34</f>
        <v>0.93428345209817898</v>
      </c>
      <c r="Q34" s="32">
        <f>SUM(Q9:Q33)</f>
        <v>258</v>
      </c>
      <c r="R34" s="23">
        <f t="shared" ref="R34:R37" si="13">Q34*100/D34</f>
        <v>4.0855106888361048</v>
      </c>
      <c r="S34" s="32">
        <f>SUM(S9:S33)</f>
        <v>4</v>
      </c>
      <c r="T34" s="23">
        <f t="shared" ref="T34:T36" si="14">S34*100/D34</f>
        <v>6.334125098970704E-2</v>
      </c>
    </row>
    <row r="35" spans="1:20" ht="15.75" x14ac:dyDescent="0.25">
      <c r="A35" s="2"/>
      <c r="B35" s="93" t="s">
        <v>42</v>
      </c>
      <c r="C35" s="94"/>
      <c r="D35" s="63">
        <f t="shared" ref="D35:D36" si="15">SUM(E35+G35+I35+K35+M35+O35+Q35+S35)</f>
        <v>187</v>
      </c>
      <c r="E35" s="33">
        <v>65</v>
      </c>
      <c r="F35" s="34">
        <f t="shared" si="9"/>
        <v>34.759358288770052</v>
      </c>
      <c r="G35" s="33">
        <v>21</v>
      </c>
      <c r="H35" s="26">
        <f>G35*100/D35</f>
        <v>11.229946524064172</v>
      </c>
      <c r="I35" s="33">
        <v>70</v>
      </c>
      <c r="J35" s="26">
        <f>I35*100/D35</f>
        <v>37.433155080213901</v>
      </c>
      <c r="K35" s="35">
        <v>5</v>
      </c>
      <c r="L35" s="26">
        <f>K35*100/D35</f>
        <v>2.6737967914438503</v>
      </c>
      <c r="M35" s="35">
        <v>8</v>
      </c>
      <c r="N35" s="26">
        <f>M35*100/D35</f>
        <v>4.2780748663101607</v>
      </c>
      <c r="O35" s="35">
        <v>3</v>
      </c>
      <c r="P35" s="26">
        <f>O35*100/D35</f>
        <v>1.6042780748663101</v>
      </c>
      <c r="Q35" s="35">
        <v>15</v>
      </c>
      <c r="R35" s="26">
        <f t="shared" si="13"/>
        <v>8.0213903743315509</v>
      </c>
      <c r="S35" s="35">
        <v>0</v>
      </c>
      <c r="T35" s="26">
        <f t="shared" si="14"/>
        <v>0</v>
      </c>
    </row>
    <row r="36" spans="1:20" ht="16.5" thickBot="1" x14ac:dyDescent="0.3">
      <c r="A36" s="2"/>
      <c r="B36" s="95" t="s">
        <v>43</v>
      </c>
      <c r="C36" s="96"/>
      <c r="D36" s="15">
        <f t="shared" si="15"/>
        <v>51</v>
      </c>
      <c r="E36" s="36">
        <v>7</v>
      </c>
      <c r="F36" s="37">
        <f t="shared" si="9"/>
        <v>13.725490196078431</v>
      </c>
      <c r="G36" s="36">
        <v>9</v>
      </c>
      <c r="H36" s="17">
        <f>G36*100/D36</f>
        <v>17.647058823529413</v>
      </c>
      <c r="I36" s="36">
        <v>29</v>
      </c>
      <c r="J36" s="17">
        <f>I36*100/D36</f>
        <v>56.862745098039213</v>
      </c>
      <c r="K36" s="38">
        <v>0</v>
      </c>
      <c r="L36" s="17">
        <f>K36*100/D36</f>
        <v>0</v>
      </c>
      <c r="M36" s="38">
        <v>0</v>
      </c>
      <c r="N36" s="17">
        <f>M36*100/D36</f>
        <v>0</v>
      </c>
      <c r="O36" s="38">
        <v>0</v>
      </c>
      <c r="P36" s="17">
        <f>O36*100/D36</f>
        <v>0</v>
      </c>
      <c r="Q36" s="38">
        <v>6</v>
      </c>
      <c r="R36" s="17">
        <f t="shared" si="13"/>
        <v>11.764705882352942</v>
      </c>
      <c r="S36" s="38">
        <v>0</v>
      </c>
      <c r="T36" s="17">
        <f t="shared" si="14"/>
        <v>0</v>
      </c>
    </row>
    <row r="37" spans="1:20" ht="16.5" thickBot="1" x14ac:dyDescent="0.3">
      <c r="A37" s="2"/>
      <c r="B37" s="89" t="s">
        <v>44</v>
      </c>
      <c r="C37" s="90"/>
      <c r="D37" s="61">
        <f>E37+G37+I37+K37+M37+O37+Q37+S37</f>
        <v>6553</v>
      </c>
      <c r="E37" s="39">
        <f t="shared" ref="E37:S37" si="16">SUM(E34:E36)</f>
        <v>1633</v>
      </c>
      <c r="F37" s="23">
        <f t="shared" si="9"/>
        <v>24.919884022585077</v>
      </c>
      <c r="G37" s="39">
        <f t="shared" si="16"/>
        <v>1435</v>
      </c>
      <c r="H37" s="23">
        <f>G37*100/D37</f>
        <v>21.898367160079353</v>
      </c>
      <c r="I37" s="39">
        <f t="shared" si="16"/>
        <v>2390</v>
      </c>
      <c r="J37" s="23">
        <f>I37*100/D37</f>
        <v>36.47184495650847</v>
      </c>
      <c r="K37" s="39">
        <f t="shared" si="16"/>
        <v>481</v>
      </c>
      <c r="L37" s="23">
        <f>K37*100/D37</f>
        <v>7.340149549824508</v>
      </c>
      <c r="M37" s="39">
        <f t="shared" si="16"/>
        <v>269</v>
      </c>
      <c r="N37" s="23">
        <f>M37*100/D37</f>
        <v>4.104990080878987</v>
      </c>
      <c r="O37" s="39">
        <f t="shared" si="16"/>
        <v>62</v>
      </c>
      <c r="P37" s="23">
        <f>O37*100/D37</f>
        <v>0.94613154280482226</v>
      </c>
      <c r="Q37" s="39">
        <f t="shared" si="16"/>
        <v>279</v>
      </c>
      <c r="R37" s="23">
        <f t="shared" si="13"/>
        <v>4.2575919426217004</v>
      </c>
      <c r="S37" s="39">
        <f t="shared" si="16"/>
        <v>4</v>
      </c>
      <c r="T37" s="23">
        <f>S37*100/D37</f>
        <v>6.1040744697085307E-2</v>
      </c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DB7D-2A22-48EC-BD8D-2F2824DDFD01}">
  <dimension ref="A1:T37"/>
  <sheetViews>
    <sheetView workbookViewId="0">
      <selection activeCell="AA13" sqref="AA13"/>
    </sheetView>
  </sheetViews>
  <sheetFormatPr defaultRowHeight="15" x14ac:dyDescent="0.25"/>
  <cols>
    <col min="1" max="1" width="4.42578125" customWidth="1"/>
    <col min="2" max="2" width="6.85546875" customWidth="1"/>
    <col min="3" max="3" width="19.28515625" customWidth="1"/>
  </cols>
  <sheetData>
    <row r="1" spans="1:20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3"/>
      <c r="P1" s="73"/>
      <c r="Q1" s="73"/>
      <c r="R1" s="73"/>
      <c r="S1" s="2"/>
      <c r="T1" s="3"/>
    </row>
    <row r="2" spans="1:20" ht="16.5" x14ac:dyDescent="0.25">
      <c r="A2" s="1"/>
      <c r="B2" s="97" t="s">
        <v>49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7.5" customHeight="1" thickBot="1" x14ac:dyDescent="0.3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2"/>
      <c r="T3" s="2"/>
    </row>
    <row r="4" spans="1:20" x14ac:dyDescent="0.25">
      <c r="A4" s="2"/>
      <c r="B4" s="76" t="s">
        <v>0</v>
      </c>
      <c r="C4" s="79" t="s">
        <v>1</v>
      </c>
      <c r="D4" s="82" t="s">
        <v>2</v>
      </c>
      <c r="E4" s="83"/>
      <c r="F4" s="83"/>
      <c r="G4" s="83" t="s">
        <v>3</v>
      </c>
      <c r="H4" s="83"/>
      <c r="I4" s="83"/>
      <c r="J4" s="83"/>
      <c r="K4" s="83" t="s">
        <v>4</v>
      </c>
      <c r="L4" s="83"/>
      <c r="M4" s="83" t="s">
        <v>5</v>
      </c>
      <c r="N4" s="83"/>
      <c r="O4" s="83"/>
      <c r="P4" s="83"/>
      <c r="Q4" s="83" t="s">
        <v>6</v>
      </c>
      <c r="R4" s="83"/>
      <c r="S4" s="83" t="s">
        <v>46</v>
      </c>
      <c r="T4" s="84"/>
    </row>
    <row r="5" spans="1:20" x14ac:dyDescent="0.25">
      <c r="A5" s="2"/>
      <c r="B5" s="77"/>
      <c r="C5" s="80"/>
      <c r="D5" s="86" t="s">
        <v>8</v>
      </c>
      <c r="E5" s="88" t="s">
        <v>9</v>
      </c>
      <c r="F5" s="88"/>
      <c r="G5" s="67" t="s">
        <v>10</v>
      </c>
      <c r="H5" s="67"/>
      <c r="I5" s="67" t="s">
        <v>11</v>
      </c>
      <c r="J5" s="67"/>
      <c r="K5" s="67"/>
      <c r="L5" s="67"/>
      <c r="M5" s="67" t="s">
        <v>12</v>
      </c>
      <c r="N5" s="67"/>
      <c r="O5" s="67" t="s">
        <v>13</v>
      </c>
      <c r="P5" s="67"/>
      <c r="Q5" s="67"/>
      <c r="R5" s="67"/>
      <c r="S5" s="67"/>
      <c r="T5" s="85"/>
    </row>
    <row r="6" spans="1:20" x14ac:dyDescent="0.25">
      <c r="A6" s="2"/>
      <c r="B6" s="77"/>
      <c r="C6" s="80"/>
      <c r="D6" s="86"/>
      <c r="E6" s="88"/>
      <c r="F6" s="88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85"/>
    </row>
    <row r="7" spans="1:20" x14ac:dyDescent="0.25">
      <c r="A7" s="2"/>
      <c r="B7" s="77"/>
      <c r="C7" s="80"/>
      <c r="D7" s="86"/>
      <c r="E7" s="88"/>
      <c r="F7" s="88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85"/>
    </row>
    <row r="8" spans="1:20" ht="15.75" thickBot="1" x14ac:dyDescent="0.3">
      <c r="A8" s="2"/>
      <c r="B8" s="78"/>
      <c r="C8" s="81"/>
      <c r="D8" s="87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0" ht="15.75" x14ac:dyDescent="0.25">
      <c r="A9" s="2"/>
      <c r="B9" s="6">
        <v>1</v>
      </c>
      <c r="C9" s="7" t="s">
        <v>16</v>
      </c>
      <c r="D9" s="8">
        <f>SUM(E9+G9+I9+K9+M9+O9+Q9+S9)</f>
        <v>154</v>
      </c>
      <c r="E9" s="9">
        <v>23</v>
      </c>
      <c r="F9" s="10">
        <f>E9*100/D9</f>
        <v>14.935064935064934</v>
      </c>
      <c r="G9" s="11">
        <v>14</v>
      </c>
      <c r="H9" s="10">
        <f t="shared" ref="H9:H33" si="0">G9*100/D9</f>
        <v>9.0909090909090917</v>
      </c>
      <c r="I9" s="12">
        <v>93</v>
      </c>
      <c r="J9" s="10">
        <f t="shared" ref="J9:J33" si="1">I9*100/D9</f>
        <v>60.38961038961039</v>
      </c>
      <c r="K9" s="12">
        <v>13</v>
      </c>
      <c r="L9" s="10">
        <f>K9*100/D9</f>
        <v>8.4415584415584419</v>
      </c>
      <c r="M9" s="9">
        <v>3</v>
      </c>
      <c r="N9" s="10">
        <f t="shared" ref="N9:N33" si="2">M9*100/D9</f>
        <v>1.948051948051948</v>
      </c>
      <c r="O9" s="9">
        <v>1</v>
      </c>
      <c r="P9" s="10">
        <f>O9*100/D9</f>
        <v>0.64935064935064934</v>
      </c>
      <c r="Q9" s="9">
        <v>6</v>
      </c>
      <c r="R9" s="10">
        <f t="shared" ref="R9:R33" si="3">Q9*100/D9</f>
        <v>3.8961038961038961</v>
      </c>
      <c r="S9" s="12">
        <v>1</v>
      </c>
      <c r="T9" s="10">
        <f t="shared" ref="T9:T33" si="4">S9*100/D9</f>
        <v>0.64935064935064934</v>
      </c>
    </row>
    <row r="10" spans="1:20" ht="15.75" x14ac:dyDescent="0.25">
      <c r="A10" s="2"/>
      <c r="B10" s="6">
        <v>2</v>
      </c>
      <c r="C10" s="7" t="s">
        <v>17</v>
      </c>
      <c r="D10" s="8">
        <f t="shared" ref="D10:D33" si="5">SUM(E10+G10+I10+K10+M10+O10+Q10+S10)</f>
        <v>138</v>
      </c>
      <c r="E10" s="9">
        <v>28</v>
      </c>
      <c r="F10" s="10">
        <f t="shared" ref="F10:F33" si="6">E10*100/D10</f>
        <v>20.289855072463769</v>
      </c>
      <c r="G10" s="11">
        <v>41</v>
      </c>
      <c r="H10" s="10">
        <f t="shared" si="0"/>
        <v>29.710144927536231</v>
      </c>
      <c r="I10" s="12">
        <v>44</v>
      </c>
      <c r="J10" s="10">
        <f t="shared" si="1"/>
        <v>31.884057971014492</v>
      </c>
      <c r="K10" s="12">
        <v>12</v>
      </c>
      <c r="L10" s="10">
        <f t="shared" ref="L10:L33" si="7">K10*100/D10</f>
        <v>8.695652173913043</v>
      </c>
      <c r="M10" s="9">
        <v>10</v>
      </c>
      <c r="N10" s="10">
        <f t="shared" si="2"/>
        <v>7.2463768115942031</v>
      </c>
      <c r="O10" s="9">
        <v>0</v>
      </c>
      <c r="P10" s="10">
        <f t="shared" ref="P10:P32" si="8">O10*100/D10</f>
        <v>0</v>
      </c>
      <c r="Q10" s="9">
        <v>3</v>
      </c>
      <c r="R10" s="10">
        <f t="shared" si="3"/>
        <v>2.1739130434782608</v>
      </c>
      <c r="S10" s="12">
        <v>0</v>
      </c>
      <c r="T10" s="10">
        <f t="shared" si="4"/>
        <v>0</v>
      </c>
    </row>
    <row r="11" spans="1:20" ht="15.75" x14ac:dyDescent="0.25">
      <c r="A11" s="2"/>
      <c r="B11" s="6">
        <v>3</v>
      </c>
      <c r="C11" s="7" t="s">
        <v>18</v>
      </c>
      <c r="D11" s="8">
        <f t="shared" si="5"/>
        <v>406</v>
      </c>
      <c r="E11" s="9">
        <v>99</v>
      </c>
      <c r="F11" s="10">
        <f t="shared" si="6"/>
        <v>24.384236453201972</v>
      </c>
      <c r="G11" s="11">
        <v>55</v>
      </c>
      <c r="H11" s="10">
        <f t="shared" si="0"/>
        <v>13.546798029556649</v>
      </c>
      <c r="I11" s="12">
        <v>191</v>
      </c>
      <c r="J11" s="10">
        <f t="shared" si="1"/>
        <v>47.044334975369459</v>
      </c>
      <c r="K11" s="12">
        <v>27</v>
      </c>
      <c r="L11" s="10">
        <f t="shared" si="7"/>
        <v>6.6502463054187189</v>
      </c>
      <c r="M11" s="9">
        <v>17</v>
      </c>
      <c r="N11" s="10">
        <f t="shared" si="2"/>
        <v>4.1871921182266014</v>
      </c>
      <c r="O11" s="9">
        <v>2</v>
      </c>
      <c r="P11" s="10">
        <f t="shared" si="8"/>
        <v>0.49261083743842365</v>
      </c>
      <c r="Q11" s="9">
        <v>15</v>
      </c>
      <c r="R11" s="10">
        <f t="shared" si="3"/>
        <v>3.6945812807881775</v>
      </c>
      <c r="S11" s="12">
        <v>0</v>
      </c>
      <c r="T11" s="10">
        <f t="shared" si="4"/>
        <v>0</v>
      </c>
    </row>
    <row r="12" spans="1:20" ht="15.75" x14ac:dyDescent="0.25">
      <c r="A12" s="2"/>
      <c r="B12" s="6">
        <v>4</v>
      </c>
      <c r="C12" s="7" t="s">
        <v>19</v>
      </c>
      <c r="D12" s="8">
        <f t="shared" si="5"/>
        <v>287</v>
      </c>
      <c r="E12" s="9">
        <v>67</v>
      </c>
      <c r="F12" s="10">
        <f t="shared" si="6"/>
        <v>23.344947735191639</v>
      </c>
      <c r="G12" s="11">
        <v>94</v>
      </c>
      <c r="H12" s="10">
        <f t="shared" si="0"/>
        <v>32.752613240418121</v>
      </c>
      <c r="I12" s="12">
        <v>81</v>
      </c>
      <c r="J12" s="10">
        <f t="shared" si="1"/>
        <v>28.222996515679444</v>
      </c>
      <c r="K12" s="12">
        <v>24</v>
      </c>
      <c r="L12" s="10">
        <f t="shared" si="7"/>
        <v>8.3623693379790947</v>
      </c>
      <c r="M12" s="9">
        <v>11</v>
      </c>
      <c r="N12" s="10">
        <f t="shared" si="2"/>
        <v>3.8327526132404182</v>
      </c>
      <c r="O12" s="9">
        <v>0</v>
      </c>
      <c r="P12" s="10">
        <f t="shared" si="8"/>
        <v>0</v>
      </c>
      <c r="Q12" s="9">
        <v>10</v>
      </c>
      <c r="R12" s="10">
        <f t="shared" si="3"/>
        <v>3.484320557491289</v>
      </c>
      <c r="S12" s="12">
        <v>0</v>
      </c>
      <c r="T12" s="10">
        <f t="shared" si="4"/>
        <v>0</v>
      </c>
    </row>
    <row r="13" spans="1:20" ht="15.75" x14ac:dyDescent="0.25">
      <c r="A13" s="2"/>
      <c r="B13" s="6">
        <v>5</v>
      </c>
      <c r="C13" s="7" t="s">
        <v>20</v>
      </c>
      <c r="D13" s="8">
        <f t="shared" si="5"/>
        <v>205</v>
      </c>
      <c r="E13" s="9">
        <v>25</v>
      </c>
      <c r="F13" s="10">
        <f t="shared" si="6"/>
        <v>12.195121951219512</v>
      </c>
      <c r="G13" s="11">
        <v>92</v>
      </c>
      <c r="H13" s="10">
        <f t="shared" si="0"/>
        <v>44.878048780487802</v>
      </c>
      <c r="I13" s="12">
        <v>54</v>
      </c>
      <c r="J13" s="10">
        <f t="shared" si="1"/>
        <v>26.341463414634145</v>
      </c>
      <c r="K13" s="12">
        <v>11</v>
      </c>
      <c r="L13" s="10">
        <f t="shared" si="7"/>
        <v>5.3658536585365857</v>
      </c>
      <c r="M13" s="9">
        <v>12</v>
      </c>
      <c r="N13" s="10">
        <f t="shared" si="2"/>
        <v>5.8536585365853657</v>
      </c>
      <c r="O13" s="9">
        <v>0</v>
      </c>
      <c r="P13" s="10">
        <f t="shared" si="8"/>
        <v>0</v>
      </c>
      <c r="Q13" s="9">
        <v>11</v>
      </c>
      <c r="R13" s="10">
        <f t="shared" si="3"/>
        <v>5.3658536585365857</v>
      </c>
      <c r="S13" s="12">
        <v>0</v>
      </c>
      <c r="T13" s="10">
        <f t="shared" si="4"/>
        <v>0</v>
      </c>
    </row>
    <row r="14" spans="1:20" ht="15.75" x14ac:dyDescent="0.25">
      <c r="A14" s="2"/>
      <c r="B14" s="6">
        <v>6</v>
      </c>
      <c r="C14" s="7" t="s">
        <v>21</v>
      </c>
      <c r="D14" s="8">
        <f t="shared" si="5"/>
        <v>219</v>
      </c>
      <c r="E14" s="9">
        <v>30</v>
      </c>
      <c r="F14" s="10">
        <f t="shared" si="6"/>
        <v>13.698630136986301</v>
      </c>
      <c r="G14" s="11">
        <v>91</v>
      </c>
      <c r="H14" s="10">
        <f t="shared" si="0"/>
        <v>41.552511415525117</v>
      </c>
      <c r="I14" s="12">
        <v>57</v>
      </c>
      <c r="J14" s="10">
        <f t="shared" si="1"/>
        <v>26.027397260273972</v>
      </c>
      <c r="K14" s="12">
        <v>5</v>
      </c>
      <c r="L14" s="10">
        <f t="shared" si="7"/>
        <v>2.2831050228310503</v>
      </c>
      <c r="M14" s="9">
        <v>17</v>
      </c>
      <c r="N14" s="10">
        <f t="shared" si="2"/>
        <v>7.762557077625571</v>
      </c>
      <c r="O14" s="9">
        <v>1</v>
      </c>
      <c r="P14" s="10">
        <f t="shared" si="8"/>
        <v>0.45662100456621002</v>
      </c>
      <c r="Q14" s="9">
        <v>18</v>
      </c>
      <c r="R14" s="10">
        <f t="shared" si="3"/>
        <v>8.2191780821917817</v>
      </c>
      <c r="S14" s="12">
        <v>0</v>
      </c>
      <c r="T14" s="10">
        <f t="shared" si="4"/>
        <v>0</v>
      </c>
    </row>
    <row r="15" spans="1:20" ht="15.75" x14ac:dyDescent="0.25">
      <c r="A15" s="2"/>
      <c r="B15" s="6">
        <v>7</v>
      </c>
      <c r="C15" s="7" t="s">
        <v>22</v>
      </c>
      <c r="D15" s="8">
        <f t="shared" si="5"/>
        <v>219</v>
      </c>
      <c r="E15" s="9">
        <v>61</v>
      </c>
      <c r="F15" s="10">
        <f t="shared" si="6"/>
        <v>27.853881278538811</v>
      </c>
      <c r="G15" s="11">
        <v>28</v>
      </c>
      <c r="H15" s="10">
        <f t="shared" si="0"/>
        <v>12.785388127853881</v>
      </c>
      <c r="I15" s="12">
        <v>83</v>
      </c>
      <c r="J15" s="10">
        <f t="shared" si="1"/>
        <v>37.899543378995432</v>
      </c>
      <c r="K15" s="12">
        <v>19</v>
      </c>
      <c r="L15" s="10">
        <f t="shared" si="7"/>
        <v>8.6757990867579906</v>
      </c>
      <c r="M15" s="9">
        <v>15</v>
      </c>
      <c r="N15" s="10">
        <f t="shared" si="2"/>
        <v>6.8493150684931505</v>
      </c>
      <c r="O15" s="9">
        <v>1</v>
      </c>
      <c r="P15" s="10">
        <f t="shared" si="8"/>
        <v>0.45662100456621002</v>
      </c>
      <c r="Q15" s="9">
        <v>12</v>
      </c>
      <c r="R15" s="10">
        <f t="shared" si="3"/>
        <v>5.4794520547945202</v>
      </c>
      <c r="S15" s="12">
        <v>0</v>
      </c>
      <c r="T15" s="10">
        <f t="shared" si="4"/>
        <v>0</v>
      </c>
    </row>
    <row r="16" spans="1:20" ht="15.75" x14ac:dyDescent="0.25">
      <c r="A16" s="2"/>
      <c r="B16" s="6">
        <v>8</v>
      </c>
      <c r="C16" s="7" t="s">
        <v>23</v>
      </c>
      <c r="D16" s="8">
        <f t="shared" si="5"/>
        <v>158</v>
      </c>
      <c r="E16" s="9">
        <v>15</v>
      </c>
      <c r="F16" s="10">
        <f t="shared" si="6"/>
        <v>9.4936708860759502</v>
      </c>
      <c r="G16" s="11">
        <v>54</v>
      </c>
      <c r="H16" s="10">
        <f t="shared" si="0"/>
        <v>34.177215189873415</v>
      </c>
      <c r="I16" s="12">
        <v>52</v>
      </c>
      <c r="J16" s="10">
        <f t="shared" si="1"/>
        <v>32.911392405063289</v>
      </c>
      <c r="K16" s="12">
        <v>12</v>
      </c>
      <c r="L16" s="10">
        <f t="shared" si="7"/>
        <v>7.5949367088607591</v>
      </c>
      <c r="M16" s="9">
        <v>9</v>
      </c>
      <c r="N16" s="10">
        <f t="shared" si="2"/>
        <v>5.6962025316455698</v>
      </c>
      <c r="O16" s="9">
        <v>7</v>
      </c>
      <c r="P16" s="10">
        <f t="shared" si="8"/>
        <v>4.4303797468354427</v>
      </c>
      <c r="Q16" s="9">
        <v>9</v>
      </c>
      <c r="R16" s="10">
        <f t="shared" si="3"/>
        <v>5.6962025316455698</v>
      </c>
      <c r="S16" s="12">
        <v>0</v>
      </c>
      <c r="T16" s="10">
        <f t="shared" si="4"/>
        <v>0</v>
      </c>
    </row>
    <row r="17" spans="1:20" ht="15.75" x14ac:dyDescent="0.25">
      <c r="A17" s="2"/>
      <c r="B17" s="6">
        <v>9</v>
      </c>
      <c r="C17" s="7" t="s">
        <v>24</v>
      </c>
      <c r="D17" s="8">
        <f t="shared" si="5"/>
        <v>296</v>
      </c>
      <c r="E17" s="9">
        <v>74</v>
      </c>
      <c r="F17" s="10">
        <f t="shared" si="6"/>
        <v>25</v>
      </c>
      <c r="G17" s="11">
        <v>34</v>
      </c>
      <c r="H17" s="10">
        <f t="shared" si="0"/>
        <v>11.486486486486486</v>
      </c>
      <c r="I17" s="12">
        <v>139</v>
      </c>
      <c r="J17" s="10">
        <f t="shared" si="1"/>
        <v>46.95945945945946</v>
      </c>
      <c r="K17" s="12">
        <v>27</v>
      </c>
      <c r="L17" s="10">
        <f t="shared" si="7"/>
        <v>9.121621621621621</v>
      </c>
      <c r="M17" s="9">
        <v>5</v>
      </c>
      <c r="N17" s="10">
        <f t="shared" si="2"/>
        <v>1.6891891891891893</v>
      </c>
      <c r="O17" s="9">
        <v>2</v>
      </c>
      <c r="P17" s="10">
        <f t="shared" si="8"/>
        <v>0.67567567567567566</v>
      </c>
      <c r="Q17" s="9">
        <v>15</v>
      </c>
      <c r="R17" s="10">
        <f t="shared" si="3"/>
        <v>5.0675675675675675</v>
      </c>
      <c r="S17" s="12">
        <v>0</v>
      </c>
      <c r="T17" s="10">
        <f t="shared" si="4"/>
        <v>0</v>
      </c>
    </row>
    <row r="18" spans="1:20" ht="15.75" x14ac:dyDescent="0.25">
      <c r="A18" s="2"/>
      <c r="B18" s="6">
        <v>10</v>
      </c>
      <c r="C18" s="7" t="s">
        <v>25</v>
      </c>
      <c r="D18" s="8">
        <f t="shared" si="5"/>
        <v>163</v>
      </c>
      <c r="E18" s="9">
        <v>35</v>
      </c>
      <c r="F18" s="10">
        <f t="shared" si="6"/>
        <v>21.472392638036808</v>
      </c>
      <c r="G18" s="11">
        <v>19</v>
      </c>
      <c r="H18" s="10">
        <f t="shared" si="0"/>
        <v>11.656441717791411</v>
      </c>
      <c r="I18" s="12">
        <v>79</v>
      </c>
      <c r="J18" s="10">
        <f t="shared" si="1"/>
        <v>48.466257668711656</v>
      </c>
      <c r="K18" s="12">
        <v>17</v>
      </c>
      <c r="L18" s="10">
        <f t="shared" si="7"/>
        <v>10.429447852760736</v>
      </c>
      <c r="M18" s="9">
        <v>10</v>
      </c>
      <c r="N18" s="10">
        <f t="shared" si="2"/>
        <v>6.1349693251533743</v>
      </c>
      <c r="O18" s="9">
        <v>0</v>
      </c>
      <c r="P18" s="10">
        <f t="shared" si="8"/>
        <v>0</v>
      </c>
      <c r="Q18" s="9">
        <v>3</v>
      </c>
      <c r="R18" s="10">
        <f t="shared" si="3"/>
        <v>1.8404907975460123</v>
      </c>
      <c r="S18" s="12">
        <v>0</v>
      </c>
      <c r="T18" s="10">
        <f t="shared" si="4"/>
        <v>0</v>
      </c>
    </row>
    <row r="19" spans="1:20" ht="15.75" x14ac:dyDescent="0.25">
      <c r="A19" s="2"/>
      <c r="B19" s="6">
        <v>11</v>
      </c>
      <c r="C19" s="7" t="s">
        <v>26</v>
      </c>
      <c r="D19" s="8">
        <f t="shared" si="5"/>
        <v>94</v>
      </c>
      <c r="E19" s="9">
        <v>40</v>
      </c>
      <c r="F19" s="10">
        <f t="shared" si="6"/>
        <v>42.553191489361701</v>
      </c>
      <c r="G19" s="11">
        <v>0</v>
      </c>
      <c r="H19" s="10">
        <f t="shared" si="0"/>
        <v>0</v>
      </c>
      <c r="I19" s="12">
        <v>38</v>
      </c>
      <c r="J19" s="10">
        <f t="shared" si="1"/>
        <v>40.425531914893618</v>
      </c>
      <c r="K19" s="12">
        <v>7</v>
      </c>
      <c r="L19" s="10">
        <f t="shared" si="7"/>
        <v>7.4468085106382977</v>
      </c>
      <c r="M19" s="9">
        <v>5</v>
      </c>
      <c r="N19" s="10">
        <f t="shared" si="2"/>
        <v>5.3191489361702127</v>
      </c>
      <c r="O19" s="9">
        <v>1</v>
      </c>
      <c r="P19" s="10">
        <f t="shared" si="8"/>
        <v>1.0638297872340425</v>
      </c>
      <c r="Q19" s="9">
        <v>3</v>
      </c>
      <c r="R19" s="10">
        <f t="shared" si="3"/>
        <v>3.1914893617021276</v>
      </c>
      <c r="S19" s="12">
        <v>0</v>
      </c>
      <c r="T19" s="10">
        <f t="shared" si="4"/>
        <v>0</v>
      </c>
    </row>
    <row r="20" spans="1:20" ht="15.75" x14ac:dyDescent="0.25">
      <c r="A20" s="68"/>
      <c r="B20" s="6">
        <v>12</v>
      </c>
      <c r="C20" s="7" t="s">
        <v>27</v>
      </c>
      <c r="D20" s="8">
        <f t="shared" si="5"/>
        <v>369</v>
      </c>
      <c r="E20" s="9">
        <v>36</v>
      </c>
      <c r="F20" s="10">
        <f t="shared" si="6"/>
        <v>9.7560975609756095</v>
      </c>
      <c r="G20" s="11">
        <v>105</v>
      </c>
      <c r="H20" s="10">
        <f t="shared" si="0"/>
        <v>28.45528455284553</v>
      </c>
      <c r="I20" s="12">
        <v>178</v>
      </c>
      <c r="J20" s="10">
        <f t="shared" si="1"/>
        <v>48.238482384823847</v>
      </c>
      <c r="K20" s="12">
        <v>30</v>
      </c>
      <c r="L20" s="10">
        <f t="shared" si="7"/>
        <v>8.1300813008130088</v>
      </c>
      <c r="M20" s="9">
        <v>9</v>
      </c>
      <c r="N20" s="10">
        <f t="shared" si="2"/>
        <v>2.4390243902439024</v>
      </c>
      <c r="O20" s="9">
        <v>5</v>
      </c>
      <c r="P20" s="10">
        <f>O20*100/D20</f>
        <v>1.3550135501355014</v>
      </c>
      <c r="Q20" s="9">
        <v>6</v>
      </c>
      <c r="R20" s="10">
        <f t="shared" si="3"/>
        <v>1.6260162601626016</v>
      </c>
      <c r="S20" s="12">
        <v>0</v>
      </c>
      <c r="T20" s="10">
        <f t="shared" si="4"/>
        <v>0</v>
      </c>
    </row>
    <row r="21" spans="1:20" ht="15.75" x14ac:dyDescent="0.25">
      <c r="A21" s="68"/>
      <c r="B21" s="6">
        <v>13</v>
      </c>
      <c r="C21" s="7" t="s">
        <v>28</v>
      </c>
      <c r="D21" s="8">
        <f t="shared" si="5"/>
        <v>155</v>
      </c>
      <c r="E21" s="9">
        <v>35</v>
      </c>
      <c r="F21" s="10">
        <f t="shared" si="6"/>
        <v>22.580645161290324</v>
      </c>
      <c r="G21" s="11">
        <v>10</v>
      </c>
      <c r="H21" s="10">
        <f t="shared" si="0"/>
        <v>6.4516129032258061</v>
      </c>
      <c r="I21" s="12">
        <v>95</v>
      </c>
      <c r="J21" s="10">
        <f t="shared" si="1"/>
        <v>61.29032258064516</v>
      </c>
      <c r="K21" s="12">
        <v>9</v>
      </c>
      <c r="L21" s="10">
        <f t="shared" si="7"/>
        <v>5.806451612903226</v>
      </c>
      <c r="M21" s="9">
        <v>1</v>
      </c>
      <c r="N21" s="10">
        <f t="shared" si="2"/>
        <v>0.64516129032258063</v>
      </c>
      <c r="O21" s="9">
        <v>2</v>
      </c>
      <c r="P21" s="10">
        <f t="shared" si="8"/>
        <v>1.2903225806451613</v>
      </c>
      <c r="Q21" s="9">
        <v>3</v>
      </c>
      <c r="R21" s="10">
        <f t="shared" si="3"/>
        <v>1.935483870967742</v>
      </c>
      <c r="S21" s="12">
        <v>0</v>
      </c>
      <c r="T21" s="10">
        <f t="shared" si="4"/>
        <v>0</v>
      </c>
    </row>
    <row r="22" spans="1:20" ht="15.75" x14ac:dyDescent="0.25">
      <c r="A22" s="2"/>
      <c r="B22" s="6">
        <v>14</v>
      </c>
      <c r="C22" s="7" t="s">
        <v>29</v>
      </c>
      <c r="D22" s="8">
        <f t="shared" si="5"/>
        <v>579</v>
      </c>
      <c r="E22" s="9">
        <v>128</v>
      </c>
      <c r="F22" s="10">
        <f t="shared" si="6"/>
        <v>22.107081174438687</v>
      </c>
      <c r="G22" s="11">
        <v>194</v>
      </c>
      <c r="H22" s="10">
        <f t="shared" si="0"/>
        <v>33.506044905008636</v>
      </c>
      <c r="I22" s="12">
        <v>176</v>
      </c>
      <c r="J22" s="10">
        <f t="shared" si="1"/>
        <v>30.397236614853195</v>
      </c>
      <c r="K22" s="12">
        <v>45</v>
      </c>
      <c r="L22" s="10">
        <f t="shared" si="7"/>
        <v>7.7720207253886011</v>
      </c>
      <c r="M22" s="9">
        <v>9</v>
      </c>
      <c r="N22" s="10">
        <f t="shared" si="2"/>
        <v>1.5544041450777202</v>
      </c>
      <c r="O22" s="9">
        <v>5</v>
      </c>
      <c r="P22" s="10">
        <f t="shared" si="8"/>
        <v>0.86355785837651122</v>
      </c>
      <c r="Q22" s="9">
        <v>22</v>
      </c>
      <c r="R22" s="10">
        <f t="shared" si="3"/>
        <v>3.7996545768566494</v>
      </c>
      <c r="S22" s="12">
        <v>0</v>
      </c>
      <c r="T22" s="10">
        <f t="shared" si="4"/>
        <v>0</v>
      </c>
    </row>
    <row r="23" spans="1:20" ht="15.75" x14ac:dyDescent="0.25">
      <c r="A23" s="2"/>
      <c r="B23" s="6">
        <v>15</v>
      </c>
      <c r="C23" s="7" t="s">
        <v>30</v>
      </c>
      <c r="D23" s="8">
        <f t="shared" si="5"/>
        <v>155</v>
      </c>
      <c r="E23" s="9">
        <v>37</v>
      </c>
      <c r="F23" s="10">
        <f t="shared" si="6"/>
        <v>23.870967741935484</v>
      </c>
      <c r="G23" s="11">
        <v>54</v>
      </c>
      <c r="H23" s="10">
        <f t="shared" si="0"/>
        <v>34.838709677419352</v>
      </c>
      <c r="I23" s="12">
        <v>36</v>
      </c>
      <c r="J23" s="10">
        <f t="shared" si="1"/>
        <v>23.225806451612904</v>
      </c>
      <c r="K23" s="12">
        <v>5</v>
      </c>
      <c r="L23" s="10">
        <f t="shared" si="7"/>
        <v>3.225806451612903</v>
      </c>
      <c r="M23" s="9">
        <v>16</v>
      </c>
      <c r="N23" s="10">
        <f t="shared" si="2"/>
        <v>10.32258064516129</v>
      </c>
      <c r="O23" s="9">
        <v>0</v>
      </c>
      <c r="P23" s="10">
        <f t="shared" si="8"/>
        <v>0</v>
      </c>
      <c r="Q23" s="9">
        <v>7</v>
      </c>
      <c r="R23" s="10">
        <f t="shared" si="3"/>
        <v>4.5161290322580649</v>
      </c>
      <c r="S23" s="12">
        <v>0</v>
      </c>
      <c r="T23" s="10">
        <f t="shared" si="4"/>
        <v>0</v>
      </c>
    </row>
    <row r="24" spans="1:20" ht="15.75" x14ac:dyDescent="0.25">
      <c r="A24" s="2"/>
      <c r="B24" s="6">
        <v>16</v>
      </c>
      <c r="C24" s="7" t="s">
        <v>31</v>
      </c>
      <c r="D24" s="8">
        <f t="shared" si="5"/>
        <v>128</v>
      </c>
      <c r="E24" s="9">
        <v>13</v>
      </c>
      <c r="F24" s="10">
        <f t="shared" si="6"/>
        <v>10.15625</v>
      </c>
      <c r="G24" s="11">
        <v>44</v>
      </c>
      <c r="H24" s="10">
        <f t="shared" si="0"/>
        <v>34.375</v>
      </c>
      <c r="I24" s="12">
        <v>51</v>
      </c>
      <c r="J24" s="10">
        <f t="shared" si="1"/>
        <v>39.84375</v>
      </c>
      <c r="K24" s="12">
        <v>13</v>
      </c>
      <c r="L24" s="10">
        <f t="shared" si="7"/>
        <v>10.15625</v>
      </c>
      <c r="M24" s="9">
        <v>3</v>
      </c>
      <c r="N24" s="10">
        <f t="shared" si="2"/>
        <v>2.34375</v>
      </c>
      <c r="O24" s="9">
        <v>3</v>
      </c>
      <c r="P24" s="10">
        <f t="shared" si="8"/>
        <v>2.34375</v>
      </c>
      <c r="Q24" s="9">
        <v>1</v>
      </c>
      <c r="R24" s="10">
        <f t="shared" si="3"/>
        <v>0.78125</v>
      </c>
      <c r="S24" s="12">
        <v>0</v>
      </c>
      <c r="T24" s="10">
        <f t="shared" si="4"/>
        <v>0</v>
      </c>
    </row>
    <row r="25" spans="1:20" ht="15.75" x14ac:dyDescent="0.25">
      <c r="A25" s="2"/>
      <c r="B25" s="6">
        <v>17</v>
      </c>
      <c r="C25" s="7" t="s">
        <v>32</v>
      </c>
      <c r="D25" s="8">
        <f t="shared" si="5"/>
        <v>134</v>
      </c>
      <c r="E25" s="9">
        <v>16</v>
      </c>
      <c r="F25" s="10">
        <f t="shared" si="6"/>
        <v>11.940298507462687</v>
      </c>
      <c r="G25" s="11">
        <v>18</v>
      </c>
      <c r="H25" s="10">
        <f t="shared" si="0"/>
        <v>13.432835820895523</v>
      </c>
      <c r="I25" s="12">
        <v>79</v>
      </c>
      <c r="J25" s="10">
        <f t="shared" si="1"/>
        <v>58.955223880597018</v>
      </c>
      <c r="K25" s="12">
        <v>14</v>
      </c>
      <c r="L25" s="10">
        <f t="shared" si="7"/>
        <v>10.447761194029852</v>
      </c>
      <c r="M25" s="9">
        <v>1</v>
      </c>
      <c r="N25" s="10">
        <f t="shared" si="2"/>
        <v>0.74626865671641796</v>
      </c>
      <c r="O25" s="9">
        <v>1</v>
      </c>
      <c r="P25" s="10">
        <f t="shared" si="8"/>
        <v>0.74626865671641796</v>
      </c>
      <c r="Q25" s="9">
        <v>5</v>
      </c>
      <c r="R25" s="10">
        <f t="shared" si="3"/>
        <v>3.7313432835820897</v>
      </c>
      <c r="S25" s="12">
        <v>0</v>
      </c>
      <c r="T25" s="10">
        <f t="shared" si="4"/>
        <v>0</v>
      </c>
    </row>
    <row r="26" spans="1:20" ht="15.75" x14ac:dyDescent="0.25">
      <c r="A26" s="2"/>
      <c r="B26" s="6">
        <v>18</v>
      </c>
      <c r="C26" s="7" t="s">
        <v>33</v>
      </c>
      <c r="D26" s="8">
        <f t="shared" si="5"/>
        <v>89</v>
      </c>
      <c r="E26" s="9">
        <v>10</v>
      </c>
      <c r="F26" s="10">
        <f t="shared" si="6"/>
        <v>11.235955056179776</v>
      </c>
      <c r="G26" s="11">
        <v>14</v>
      </c>
      <c r="H26" s="10">
        <f t="shared" si="0"/>
        <v>15.730337078651685</v>
      </c>
      <c r="I26" s="12">
        <v>53</v>
      </c>
      <c r="J26" s="10">
        <f t="shared" si="1"/>
        <v>59.550561797752806</v>
      </c>
      <c r="K26" s="12">
        <v>5</v>
      </c>
      <c r="L26" s="10">
        <f t="shared" si="7"/>
        <v>5.617977528089888</v>
      </c>
      <c r="M26" s="9">
        <v>4</v>
      </c>
      <c r="N26" s="10">
        <f t="shared" si="2"/>
        <v>4.4943820224719104</v>
      </c>
      <c r="O26" s="9">
        <v>0</v>
      </c>
      <c r="P26" s="10">
        <f t="shared" si="8"/>
        <v>0</v>
      </c>
      <c r="Q26" s="9">
        <v>3</v>
      </c>
      <c r="R26" s="10">
        <f t="shared" si="3"/>
        <v>3.3707865168539324</v>
      </c>
      <c r="S26" s="12">
        <v>0</v>
      </c>
      <c r="T26" s="10">
        <f t="shared" si="4"/>
        <v>0</v>
      </c>
    </row>
    <row r="27" spans="1:20" ht="15.75" x14ac:dyDescent="0.25">
      <c r="A27" s="2"/>
      <c r="B27" s="6">
        <v>19</v>
      </c>
      <c r="C27" s="7" t="s">
        <v>34</v>
      </c>
      <c r="D27" s="8">
        <f t="shared" si="5"/>
        <v>237</v>
      </c>
      <c r="E27" s="9">
        <v>64</v>
      </c>
      <c r="F27" s="10">
        <f t="shared" si="6"/>
        <v>27.004219409282701</v>
      </c>
      <c r="G27" s="11">
        <v>26</v>
      </c>
      <c r="H27" s="10">
        <f t="shared" si="0"/>
        <v>10.970464135021096</v>
      </c>
      <c r="I27" s="12">
        <v>103</v>
      </c>
      <c r="J27" s="10">
        <f t="shared" si="1"/>
        <v>43.459915611814345</v>
      </c>
      <c r="K27" s="12">
        <v>17</v>
      </c>
      <c r="L27" s="10">
        <f t="shared" si="7"/>
        <v>7.1729957805907176</v>
      </c>
      <c r="M27" s="9">
        <v>16</v>
      </c>
      <c r="N27" s="10">
        <f t="shared" si="2"/>
        <v>6.7510548523206753</v>
      </c>
      <c r="O27" s="9">
        <v>1</v>
      </c>
      <c r="P27" s="10">
        <f t="shared" si="8"/>
        <v>0.4219409282700422</v>
      </c>
      <c r="Q27" s="9">
        <v>10</v>
      </c>
      <c r="R27" s="10">
        <f t="shared" si="3"/>
        <v>4.2194092827004219</v>
      </c>
      <c r="S27" s="12">
        <v>0</v>
      </c>
      <c r="T27" s="10">
        <f t="shared" si="4"/>
        <v>0</v>
      </c>
    </row>
    <row r="28" spans="1:20" ht="15.75" x14ac:dyDescent="0.25">
      <c r="A28" s="2"/>
      <c r="B28" s="6">
        <v>20</v>
      </c>
      <c r="C28" s="7" t="s">
        <v>35</v>
      </c>
      <c r="D28" s="8">
        <f t="shared" si="5"/>
        <v>149</v>
      </c>
      <c r="E28" s="9">
        <v>54</v>
      </c>
      <c r="F28" s="10">
        <f t="shared" si="6"/>
        <v>36.241610738255034</v>
      </c>
      <c r="G28" s="11">
        <v>40</v>
      </c>
      <c r="H28" s="10">
        <f t="shared" si="0"/>
        <v>26.845637583892618</v>
      </c>
      <c r="I28" s="12">
        <v>28</v>
      </c>
      <c r="J28" s="10">
        <f t="shared" si="1"/>
        <v>18.791946308724832</v>
      </c>
      <c r="K28" s="12">
        <v>12</v>
      </c>
      <c r="L28" s="10">
        <f t="shared" si="7"/>
        <v>8.053691275167786</v>
      </c>
      <c r="M28" s="9">
        <v>5</v>
      </c>
      <c r="N28" s="10">
        <f t="shared" si="2"/>
        <v>3.3557046979865772</v>
      </c>
      <c r="O28" s="9">
        <v>2</v>
      </c>
      <c r="P28" s="10">
        <f>O28*100/D28</f>
        <v>1.3422818791946309</v>
      </c>
      <c r="Q28" s="9">
        <v>8</v>
      </c>
      <c r="R28" s="10">
        <f t="shared" si="3"/>
        <v>5.3691275167785237</v>
      </c>
      <c r="S28" s="12">
        <v>0</v>
      </c>
      <c r="T28" s="10">
        <f t="shared" si="4"/>
        <v>0</v>
      </c>
    </row>
    <row r="29" spans="1:20" ht="15.75" x14ac:dyDescent="0.25">
      <c r="A29" s="2"/>
      <c r="B29" s="6">
        <v>21</v>
      </c>
      <c r="C29" s="7" t="s">
        <v>36</v>
      </c>
      <c r="D29" s="8">
        <f t="shared" si="5"/>
        <v>147</v>
      </c>
      <c r="E29" s="9">
        <v>21</v>
      </c>
      <c r="F29" s="10">
        <f t="shared" si="6"/>
        <v>14.285714285714286</v>
      </c>
      <c r="G29" s="11">
        <v>54</v>
      </c>
      <c r="H29" s="10">
        <f t="shared" si="0"/>
        <v>36.734693877551024</v>
      </c>
      <c r="I29" s="12">
        <v>32</v>
      </c>
      <c r="J29" s="10">
        <f t="shared" si="1"/>
        <v>21.768707482993197</v>
      </c>
      <c r="K29" s="12">
        <v>18</v>
      </c>
      <c r="L29" s="10">
        <f t="shared" si="7"/>
        <v>12.244897959183673</v>
      </c>
      <c r="M29" s="9">
        <v>5</v>
      </c>
      <c r="N29" s="10">
        <f t="shared" si="2"/>
        <v>3.4013605442176869</v>
      </c>
      <c r="O29" s="9">
        <v>6</v>
      </c>
      <c r="P29" s="10">
        <f t="shared" si="8"/>
        <v>4.0816326530612246</v>
      </c>
      <c r="Q29" s="9">
        <v>11</v>
      </c>
      <c r="R29" s="10">
        <f t="shared" si="3"/>
        <v>7.4829931972789119</v>
      </c>
      <c r="S29" s="12">
        <v>0</v>
      </c>
      <c r="T29" s="10">
        <f t="shared" si="4"/>
        <v>0</v>
      </c>
    </row>
    <row r="30" spans="1:20" ht="15.75" x14ac:dyDescent="0.25">
      <c r="A30" s="2"/>
      <c r="B30" s="6">
        <v>22</v>
      </c>
      <c r="C30" s="7" t="s">
        <v>37</v>
      </c>
      <c r="D30" s="8">
        <f t="shared" si="5"/>
        <v>127</v>
      </c>
      <c r="E30" s="9">
        <v>29</v>
      </c>
      <c r="F30" s="10">
        <f t="shared" si="6"/>
        <v>22.834645669291337</v>
      </c>
      <c r="G30" s="11">
        <v>28</v>
      </c>
      <c r="H30" s="10">
        <f t="shared" si="0"/>
        <v>22.047244094488189</v>
      </c>
      <c r="I30" s="12">
        <v>49</v>
      </c>
      <c r="J30" s="10">
        <f t="shared" si="1"/>
        <v>38.582677165354333</v>
      </c>
      <c r="K30" s="12">
        <v>3</v>
      </c>
      <c r="L30" s="10">
        <f t="shared" si="7"/>
        <v>2.3622047244094486</v>
      </c>
      <c r="M30" s="9">
        <v>18</v>
      </c>
      <c r="N30" s="10">
        <f t="shared" si="2"/>
        <v>14.173228346456693</v>
      </c>
      <c r="O30" s="9">
        <v>0</v>
      </c>
      <c r="P30" s="10">
        <f t="shared" si="8"/>
        <v>0</v>
      </c>
      <c r="Q30" s="9">
        <v>0</v>
      </c>
      <c r="R30" s="10">
        <f t="shared" si="3"/>
        <v>0</v>
      </c>
      <c r="S30" s="12">
        <v>0</v>
      </c>
      <c r="T30" s="10">
        <f t="shared" si="4"/>
        <v>0</v>
      </c>
    </row>
    <row r="31" spans="1:20" ht="15.75" x14ac:dyDescent="0.25">
      <c r="A31" s="2"/>
      <c r="B31" s="6">
        <v>23</v>
      </c>
      <c r="C31" s="7" t="s">
        <v>38</v>
      </c>
      <c r="D31" s="8">
        <f t="shared" si="5"/>
        <v>76</v>
      </c>
      <c r="E31" s="9">
        <v>13</v>
      </c>
      <c r="F31" s="10">
        <f t="shared" si="6"/>
        <v>17.105263157894736</v>
      </c>
      <c r="G31" s="11">
        <v>8</v>
      </c>
      <c r="H31" s="10">
        <f t="shared" si="0"/>
        <v>10.526315789473685</v>
      </c>
      <c r="I31" s="12">
        <v>40</v>
      </c>
      <c r="J31" s="10">
        <f t="shared" si="1"/>
        <v>52.631578947368418</v>
      </c>
      <c r="K31" s="12">
        <v>7</v>
      </c>
      <c r="L31" s="10">
        <f t="shared" si="7"/>
        <v>9.2105263157894743</v>
      </c>
      <c r="M31" s="9">
        <v>6</v>
      </c>
      <c r="N31" s="10">
        <f t="shared" si="2"/>
        <v>7.8947368421052628</v>
      </c>
      <c r="O31" s="9">
        <v>0</v>
      </c>
      <c r="P31" s="10">
        <f t="shared" si="8"/>
        <v>0</v>
      </c>
      <c r="Q31" s="9">
        <v>2</v>
      </c>
      <c r="R31" s="10">
        <f t="shared" si="3"/>
        <v>2.6315789473684212</v>
      </c>
      <c r="S31" s="12">
        <v>0</v>
      </c>
      <c r="T31" s="10">
        <f t="shared" si="4"/>
        <v>0</v>
      </c>
    </row>
    <row r="32" spans="1:20" ht="15.75" x14ac:dyDescent="0.25">
      <c r="A32" s="2"/>
      <c r="B32" s="6">
        <v>24</v>
      </c>
      <c r="C32" s="13" t="s">
        <v>39</v>
      </c>
      <c r="D32" s="8">
        <f t="shared" si="5"/>
        <v>141</v>
      </c>
      <c r="E32" s="9">
        <v>24</v>
      </c>
      <c r="F32" s="10">
        <f t="shared" si="6"/>
        <v>17.021276595744681</v>
      </c>
      <c r="G32" s="11">
        <v>37</v>
      </c>
      <c r="H32" s="10">
        <f t="shared" si="0"/>
        <v>26.24113475177305</v>
      </c>
      <c r="I32" s="12">
        <v>50</v>
      </c>
      <c r="J32" s="10">
        <f t="shared" si="1"/>
        <v>35.460992907801419</v>
      </c>
      <c r="K32" s="12">
        <v>13</v>
      </c>
      <c r="L32" s="10">
        <f t="shared" si="7"/>
        <v>9.2198581560283692</v>
      </c>
      <c r="M32" s="9">
        <v>7</v>
      </c>
      <c r="N32" s="10">
        <f t="shared" si="2"/>
        <v>4.9645390070921982</v>
      </c>
      <c r="O32" s="9">
        <v>1</v>
      </c>
      <c r="P32" s="10">
        <f t="shared" si="8"/>
        <v>0.70921985815602839</v>
      </c>
      <c r="Q32" s="9">
        <v>9</v>
      </c>
      <c r="R32" s="10">
        <f t="shared" si="3"/>
        <v>6.3829787234042552</v>
      </c>
      <c r="S32" s="12">
        <v>0</v>
      </c>
      <c r="T32" s="10">
        <f t="shared" si="4"/>
        <v>0</v>
      </c>
    </row>
    <row r="33" spans="1:20" ht="16.5" thickBot="1" x14ac:dyDescent="0.3">
      <c r="A33" s="2"/>
      <c r="B33" s="6">
        <v>25</v>
      </c>
      <c r="C33" s="14" t="s">
        <v>40</v>
      </c>
      <c r="D33" s="8">
        <f t="shared" si="5"/>
        <v>317</v>
      </c>
      <c r="E33" s="16">
        <v>62</v>
      </c>
      <c r="F33" s="10">
        <f t="shared" si="6"/>
        <v>19.558359621451103</v>
      </c>
      <c r="G33" s="18">
        <v>103</v>
      </c>
      <c r="H33" s="10">
        <f t="shared" si="0"/>
        <v>32.49211356466877</v>
      </c>
      <c r="I33" s="19">
        <v>98</v>
      </c>
      <c r="J33" s="10">
        <f t="shared" si="1"/>
        <v>30.914826498422713</v>
      </c>
      <c r="K33" s="19">
        <v>32</v>
      </c>
      <c r="L33" s="10">
        <f t="shared" si="7"/>
        <v>10.094637223974763</v>
      </c>
      <c r="M33" s="16">
        <v>7</v>
      </c>
      <c r="N33" s="10">
        <f t="shared" si="2"/>
        <v>2.2082018927444795</v>
      </c>
      <c r="O33" s="16">
        <v>0</v>
      </c>
      <c r="P33" s="10">
        <f>O33*100/D33</f>
        <v>0</v>
      </c>
      <c r="Q33" s="16">
        <v>13</v>
      </c>
      <c r="R33" s="10">
        <f t="shared" si="3"/>
        <v>4.1009463722397479</v>
      </c>
      <c r="S33" s="19">
        <v>2</v>
      </c>
      <c r="T33" s="10">
        <f t="shared" si="4"/>
        <v>0.63091482649842268</v>
      </c>
    </row>
    <row r="34" spans="1:20" ht="16.5" thickBot="1" x14ac:dyDescent="0.3">
      <c r="A34" s="2"/>
      <c r="B34" s="100" t="s">
        <v>8</v>
      </c>
      <c r="C34" s="101"/>
      <c r="D34" s="31">
        <f>SUM(D9:D33)</f>
        <v>5142</v>
      </c>
      <c r="E34" s="40">
        <f>SUM(E9:E33)</f>
        <v>1039</v>
      </c>
      <c r="F34" s="41">
        <f>E34*100/D34</f>
        <v>20.206145468689225</v>
      </c>
      <c r="G34" s="40">
        <f>SUM(G9:G33)</f>
        <v>1257</v>
      </c>
      <c r="H34" s="23">
        <f t="shared" ref="H34:H37" si="9">G34*100/D34</f>
        <v>24.445740956826139</v>
      </c>
      <c r="I34" s="42">
        <f>SUM(I9:I33)</f>
        <v>1979</v>
      </c>
      <c r="J34" s="23">
        <f t="shared" ref="J34:J37" si="10">I34*100/D34</f>
        <v>38.486970050563983</v>
      </c>
      <c r="K34" s="42">
        <f>SUM(K9:K33)</f>
        <v>397</v>
      </c>
      <c r="L34" s="23">
        <f>K34*100/D34</f>
        <v>7.7207312329832751</v>
      </c>
      <c r="M34" s="43">
        <f>SUM(M9:M33)</f>
        <v>221</v>
      </c>
      <c r="N34" s="23">
        <f t="shared" ref="N34:N37" si="11">M34*100/D34</f>
        <v>4.2979385453131078</v>
      </c>
      <c r="O34" s="43">
        <f>SUM(O9:O33)</f>
        <v>41</v>
      </c>
      <c r="P34" s="23">
        <f>O34*100/D34</f>
        <v>0.79735511474134579</v>
      </c>
      <c r="Q34" s="43">
        <f>SUM(Q9:Q33)</f>
        <v>205</v>
      </c>
      <c r="R34" s="23">
        <f t="shared" ref="R34:R37" si="12">Q34*100/D34</f>
        <v>3.986775573706729</v>
      </c>
      <c r="S34" s="42">
        <f>SUM(S9:S33)</f>
        <v>3</v>
      </c>
      <c r="T34" s="23">
        <f t="shared" ref="T34:T37" si="13">S34*100/D34</f>
        <v>5.8343057176196034E-2</v>
      </c>
    </row>
    <row r="35" spans="1:20" ht="15.75" x14ac:dyDescent="0.25">
      <c r="A35" s="2"/>
      <c r="B35" s="102" t="s">
        <v>42</v>
      </c>
      <c r="C35" s="103"/>
      <c r="D35" s="8">
        <f t="shared" ref="D35:D36" si="14">SUM(E35+G35+I35+K35+M35+O35+Q35+S35)</f>
        <v>116</v>
      </c>
      <c r="E35" s="44">
        <v>28</v>
      </c>
      <c r="F35" s="26">
        <f>E35*100/D35</f>
        <v>24.137931034482758</v>
      </c>
      <c r="G35" s="25">
        <v>13</v>
      </c>
      <c r="H35" s="26">
        <f t="shared" si="9"/>
        <v>11.206896551724139</v>
      </c>
      <c r="I35" s="25">
        <v>52</v>
      </c>
      <c r="J35" s="26">
        <f t="shared" si="10"/>
        <v>44.827586206896555</v>
      </c>
      <c r="K35" s="45">
        <v>1</v>
      </c>
      <c r="L35" s="26">
        <f>K35*100/D35</f>
        <v>0.86206896551724133</v>
      </c>
      <c r="M35" s="27">
        <v>7</v>
      </c>
      <c r="N35" s="26">
        <f t="shared" si="11"/>
        <v>6.0344827586206895</v>
      </c>
      <c r="O35" s="27">
        <v>3</v>
      </c>
      <c r="P35" s="26">
        <f>O35*100/D35</f>
        <v>2.5862068965517242</v>
      </c>
      <c r="Q35" s="27">
        <v>12</v>
      </c>
      <c r="R35" s="26">
        <f t="shared" si="12"/>
        <v>10.344827586206897</v>
      </c>
      <c r="S35" s="27">
        <v>0</v>
      </c>
      <c r="T35" s="26">
        <f t="shared" si="13"/>
        <v>0</v>
      </c>
    </row>
    <row r="36" spans="1:20" ht="16.5" thickBot="1" x14ac:dyDescent="0.3">
      <c r="A36" s="2"/>
      <c r="B36" s="71" t="s">
        <v>43</v>
      </c>
      <c r="C36" s="104"/>
      <c r="D36" s="8">
        <f t="shared" si="14"/>
        <v>51</v>
      </c>
      <c r="E36" s="16">
        <v>7</v>
      </c>
      <c r="F36" s="17">
        <f>E36*100/D36</f>
        <v>13.725490196078431</v>
      </c>
      <c r="G36" s="18">
        <v>9</v>
      </c>
      <c r="H36" s="17">
        <f t="shared" si="9"/>
        <v>17.647058823529413</v>
      </c>
      <c r="I36" s="18">
        <v>29</v>
      </c>
      <c r="J36" s="17">
        <f t="shared" si="10"/>
        <v>56.862745098039213</v>
      </c>
      <c r="K36" s="19">
        <v>0</v>
      </c>
      <c r="L36" s="17">
        <f>K36*100/D36</f>
        <v>0</v>
      </c>
      <c r="M36" s="46">
        <v>0</v>
      </c>
      <c r="N36" s="17">
        <f t="shared" si="11"/>
        <v>0</v>
      </c>
      <c r="O36" s="46">
        <v>0</v>
      </c>
      <c r="P36" s="17">
        <f>O36*100/D36</f>
        <v>0</v>
      </c>
      <c r="Q36" s="46">
        <v>6</v>
      </c>
      <c r="R36" s="17">
        <f t="shared" si="12"/>
        <v>11.764705882352942</v>
      </c>
      <c r="S36" s="46">
        <v>0</v>
      </c>
      <c r="T36" s="17">
        <f t="shared" si="13"/>
        <v>0</v>
      </c>
    </row>
    <row r="37" spans="1:20" ht="16.5" thickBot="1" x14ac:dyDescent="0.3">
      <c r="A37" s="2"/>
      <c r="B37" s="98" t="s">
        <v>47</v>
      </c>
      <c r="C37" s="99"/>
      <c r="D37" s="31">
        <f>SUM(D34:D36)</f>
        <v>5309</v>
      </c>
      <c r="E37" s="31">
        <f>SUM(E34:E36)</f>
        <v>1074</v>
      </c>
      <c r="F37" s="21">
        <f>E37*100/D37</f>
        <v>20.229798455453004</v>
      </c>
      <c r="G37" s="40">
        <f>SUM(G34:G36)</f>
        <v>1279</v>
      </c>
      <c r="H37" s="23">
        <f t="shared" si="9"/>
        <v>24.09116594462234</v>
      </c>
      <c r="I37" s="40">
        <f>SUM(I34:I36)</f>
        <v>2060</v>
      </c>
      <c r="J37" s="23">
        <f t="shared" si="10"/>
        <v>38.802034281408929</v>
      </c>
      <c r="K37" s="40">
        <f>SUM(K34:K36)</f>
        <v>398</v>
      </c>
      <c r="L37" s="23">
        <f>K37*100/D37</f>
        <v>7.4967037106799772</v>
      </c>
      <c r="M37" s="40">
        <f>SUM(M34:M36)</f>
        <v>228</v>
      </c>
      <c r="N37" s="23">
        <f t="shared" si="11"/>
        <v>4.294594085515163</v>
      </c>
      <c r="O37" s="40">
        <f>SUM(O34:O36)</f>
        <v>44</v>
      </c>
      <c r="P37" s="23">
        <f>O37*100/D37</f>
        <v>0.82878131474854022</v>
      </c>
      <c r="Q37" s="40">
        <f>SUM(Q34:Q36)</f>
        <v>223</v>
      </c>
      <c r="R37" s="23">
        <f t="shared" si="12"/>
        <v>4.2004143906573743</v>
      </c>
      <c r="S37" s="40">
        <f>SUM(S34:S36)</f>
        <v>3</v>
      </c>
      <c r="T37" s="23">
        <f t="shared" si="13"/>
        <v>5.6507816914673194E-2</v>
      </c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C6CE-AB0B-4157-B439-599F25F8DB96}">
  <dimension ref="A1:T37"/>
  <sheetViews>
    <sheetView workbookViewId="0">
      <selection activeCell="Z24" sqref="Z24"/>
    </sheetView>
  </sheetViews>
  <sheetFormatPr defaultRowHeight="15" x14ac:dyDescent="0.25"/>
  <cols>
    <col min="1" max="1" width="3.28515625" customWidth="1"/>
    <col min="3" max="3" width="19.85546875" customWidth="1"/>
  </cols>
  <sheetData>
    <row r="1" spans="1:20" ht="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3"/>
      <c r="P1" s="73"/>
      <c r="Q1" s="73"/>
      <c r="R1" s="73"/>
      <c r="S1" s="2"/>
      <c r="T1" s="3"/>
    </row>
    <row r="2" spans="1:20" ht="16.5" x14ac:dyDescent="0.25">
      <c r="A2" s="1"/>
      <c r="B2" s="97" t="s">
        <v>50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8.25" customHeight="1" thickBot="1" x14ac:dyDescent="0.3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2"/>
      <c r="T3" s="2"/>
    </row>
    <row r="4" spans="1:20" x14ac:dyDescent="0.25">
      <c r="A4" s="2"/>
      <c r="B4" s="76" t="s">
        <v>0</v>
      </c>
      <c r="C4" s="79" t="s">
        <v>1</v>
      </c>
      <c r="D4" s="82" t="s">
        <v>2</v>
      </c>
      <c r="E4" s="83"/>
      <c r="F4" s="83"/>
      <c r="G4" s="83" t="s">
        <v>3</v>
      </c>
      <c r="H4" s="83"/>
      <c r="I4" s="83"/>
      <c r="J4" s="83"/>
      <c r="K4" s="83" t="s">
        <v>4</v>
      </c>
      <c r="L4" s="83"/>
      <c r="M4" s="83" t="s">
        <v>5</v>
      </c>
      <c r="N4" s="83"/>
      <c r="O4" s="83"/>
      <c r="P4" s="83"/>
      <c r="Q4" s="83" t="s">
        <v>6</v>
      </c>
      <c r="R4" s="83"/>
      <c r="S4" s="83" t="s">
        <v>7</v>
      </c>
      <c r="T4" s="84"/>
    </row>
    <row r="5" spans="1:20" x14ac:dyDescent="0.25">
      <c r="A5" s="2"/>
      <c r="B5" s="77"/>
      <c r="C5" s="80"/>
      <c r="D5" s="86" t="s">
        <v>8</v>
      </c>
      <c r="E5" s="88" t="s">
        <v>9</v>
      </c>
      <c r="F5" s="88"/>
      <c r="G5" s="67" t="s">
        <v>10</v>
      </c>
      <c r="H5" s="67"/>
      <c r="I5" s="67" t="s">
        <v>11</v>
      </c>
      <c r="J5" s="67"/>
      <c r="K5" s="67"/>
      <c r="L5" s="67"/>
      <c r="M5" s="67" t="s">
        <v>12</v>
      </c>
      <c r="N5" s="67"/>
      <c r="O5" s="67" t="s">
        <v>13</v>
      </c>
      <c r="P5" s="67"/>
      <c r="Q5" s="67"/>
      <c r="R5" s="67"/>
      <c r="S5" s="67"/>
      <c r="T5" s="85"/>
    </row>
    <row r="6" spans="1:20" x14ac:dyDescent="0.25">
      <c r="A6" s="2"/>
      <c r="B6" s="77"/>
      <c r="C6" s="80"/>
      <c r="D6" s="86"/>
      <c r="E6" s="88"/>
      <c r="F6" s="88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85"/>
    </row>
    <row r="7" spans="1:20" x14ac:dyDescent="0.25">
      <c r="A7" s="2"/>
      <c r="B7" s="77"/>
      <c r="C7" s="80"/>
      <c r="D7" s="86"/>
      <c r="E7" s="88"/>
      <c r="F7" s="88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85"/>
    </row>
    <row r="8" spans="1:20" ht="15.75" thickBot="1" x14ac:dyDescent="0.3">
      <c r="A8" s="2"/>
      <c r="B8" s="78"/>
      <c r="C8" s="81"/>
      <c r="D8" s="87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0" ht="15.75" x14ac:dyDescent="0.25">
      <c r="A9" s="2"/>
      <c r="B9" s="6">
        <v>1</v>
      </c>
      <c r="C9" s="7" t="s">
        <v>16</v>
      </c>
      <c r="D9" s="8">
        <f>SUM(E9+G9+I9+K9+M9+O9+Q9+S9)</f>
        <v>53</v>
      </c>
      <c r="E9" s="9">
        <v>18</v>
      </c>
      <c r="F9" s="10">
        <f>E9*100/D9</f>
        <v>33.962264150943398</v>
      </c>
      <c r="G9" s="11">
        <v>2</v>
      </c>
      <c r="H9" s="10">
        <f t="shared" ref="H9:H33" si="0">G9*100/D9</f>
        <v>3.7735849056603774</v>
      </c>
      <c r="I9" s="12">
        <v>24</v>
      </c>
      <c r="J9" s="10">
        <f t="shared" ref="J9:J33" si="1">I9*100/D9</f>
        <v>45.283018867924525</v>
      </c>
      <c r="K9" s="12">
        <v>2</v>
      </c>
      <c r="L9" s="10">
        <f>K9*100/D9</f>
        <v>3.7735849056603774</v>
      </c>
      <c r="M9" s="9">
        <v>1</v>
      </c>
      <c r="N9" s="10">
        <f t="shared" ref="N9:N33" si="2">M9*100/D9</f>
        <v>1.8867924528301887</v>
      </c>
      <c r="O9" s="9">
        <v>1</v>
      </c>
      <c r="P9" s="10">
        <f>O9*100/D9</f>
        <v>1.8867924528301887</v>
      </c>
      <c r="Q9" s="9">
        <v>5</v>
      </c>
      <c r="R9" s="10">
        <f t="shared" ref="R9:R33" si="3">Q9*100/D9</f>
        <v>9.433962264150944</v>
      </c>
      <c r="S9" s="12">
        <v>0</v>
      </c>
      <c r="T9" s="10">
        <f t="shared" ref="T9:T33" si="4">S9*100/D9</f>
        <v>0</v>
      </c>
    </row>
    <row r="10" spans="1:20" ht="15.75" x14ac:dyDescent="0.25">
      <c r="A10" s="2"/>
      <c r="B10" s="6">
        <v>2</v>
      </c>
      <c r="C10" s="7" t="s">
        <v>17</v>
      </c>
      <c r="D10" s="8">
        <f t="shared" ref="D10:D33" si="5">SUM(E10+G10+I10+K10+M10+O10+Q10+S10)</f>
        <v>36</v>
      </c>
      <c r="E10" s="9">
        <v>18</v>
      </c>
      <c r="F10" s="10">
        <f t="shared" ref="F10:F33" si="6">E10*100/D10</f>
        <v>50</v>
      </c>
      <c r="G10" s="11">
        <v>6</v>
      </c>
      <c r="H10" s="10">
        <f t="shared" si="0"/>
        <v>16.666666666666668</v>
      </c>
      <c r="I10" s="12">
        <v>7</v>
      </c>
      <c r="J10" s="10">
        <f t="shared" si="1"/>
        <v>19.444444444444443</v>
      </c>
      <c r="K10" s="12">
        <v>4</v>
      </c>
      <c r="L10" s="10">
        <f t="shared" ref="L10:L33" si="7">K10*100/D10</f>
        <v>11.111111111111111</v>
      </c>
      <c r="M10" s="9">
        <v>0</v>
      </c>
      <c r="N10" s="10">
        <f t="shared" si="2"/>
        <v>0</v>
      </c>
      <c r="O10" s="9">
        <v>0</v>
      </c>
      <c r="P10" s="10">
        <f t="shared" ref="P10:P32" si="8">O10*100/D10</f>
        <v>0</v>
      </c>
      <c r="Q10" s="9">
        <v>1</v>
      </c>
      <c r="R10" s="10">
        <f t="shared" si="3"/>
        <v>2.7777777777777777</v>
      </c>
      <c r="S10" s="12">
        <v>0</v>
      </c>
      <c r="T10" s="10">
        <f t="shared" si="4"/>
        <v>0</v>
      </c>
    </row>
    <row r="11" spans="1:20" ht="15.75" x14ac:dyDescent="0.25">
      <c r="A11" s="2"/>
      <c r="B11" s="6">
        <v>3</v>
      </c>
      <c r="C11" s="7" t="s">
        <v>18</v>
      </c>
      <c r="D11" s="8">
        <f t="shared" si="5"/>
        <v>112</v>
      </c>
      <c r="E11" s="9">
        <v>53</v>
      </c>
      <c r="F11" s="10">
        <f t="shared" si="6"/>
        <v>47.321428571428569</v>
      </c>
      <c r="G11" s="11">
        <v>5</v>
      </c>
      <c r="H11" s="10">
        <f t="shared" si="0"/>
        <v>4.4642857142857144</v>
      </c>
      <c r="I11" s="12">
        <v>37</v>
      </c>
      <c r="J11" s="10">
        <f t="shared" si="1"/>
        <v>33.035714285714285</v>
      </c>
      <c r="K11" s="12">
        <v>8</v>
      </c>
      <c r="L11" s="10">
        <f t="shared" si="7"/>
        <v>7.1428571428571432</v>
      </c>
      <c r="M11" s="9">
        <v>3</v>
      </c>
      <c r="N11" s="10">
        <f t="shared" si="2"/>
        <v>2.6785714285714284</v>
      </c>
      <c r="O11" s="9">
        <v>4</v>
      </c>
      <c r="P11" s="10">
        <f t="shared" si="8"/>
        <v>3.5714285714285716</v>
      </c>
      <c r="Q11" s="9">
        <v>2</v>
      </c>
      <c r="R11" s="10">
        <f t="shared" si="3"/>
        <v>1.7857142857142858</v>
      </c>
      <c r="S11" s="12">
        <v>0</v>
      </c>
      <c r="T11" s="10">
        <f t="shared" si="4"/>
        <v>0</v>
      </c>
    </row>
    <row r="12" spans="1:20" ht="15.75" x14ac:dyDescent="0.25">
      <c r="A12" s="2"/>
      <c r="B12" s="6">
        <v>4</v>
      </c>
      <c r="C12" s="7" t="s">
        <v>19</v>
      </c>
      <c r="D12" s="8">
        <f t="shared" si="5"/>
        <v>62</v>
      </c>
      <c r="E12" s="9">
        <v>37</v>
      </c>
      <c r="F12" s="10">
        <f t="shared" si="6"/>
        <v>59.677419354838712</v>
      </c>
      <c r="G12" s="11">
        <v>9</v>
      </c>
      <c r="H12" s="10">
        <f t="shared" si="0"/>
        <v>14.516129032258064</v>
      </c>
      <c r="I12" s="12">
        <v>11</v>
      </c>
      <c r="J12" s="10">
        <f t="shared" si="1"/>
        <v>17.741935483870968</v>
      </c>
      <c r="K12" s="12">
        <v>3</v>
      </c>
      <c r="L12" s="10">
        <f t="shared" si="7"/>
        <v>4.838709677419355</v>
      </c>
      <c r="M12" s="9">
        <v>1</v>
      </c>
      <c r="N12" s="10">
        <f t="shared" si="2"/>
        <v>1.6129032258064515</v>
      </c>
      <c r="O12" s="9">
        <v>0</v>
      </c>
      <c r="P12" s="10">
        <f t="shared" si="8"/>
        <v>0</v>
      </c>
      <c r="Q12" s="9">
        <v>1</v>
      </c>
      <c r="R12" s="10">
        <f t="shared" si="3"/>
        <v>1.6129032258064515</v>
      </c>
      <c r="S12" s="12">
        <v>0</v>
      </c>
      <c r="T12" s="10">
        <f t="shared" si="4"/>
        <v>0</v>
      </c>
    </row>
    <row r="13" spans="1:20" ht="15.75" x14ac:dyDescent="0.25">
      <c r="A13" s="2"/>
      <c r="B13" s="6">
        <v>5</v>
      </c>
      <c r="C13" s="7" t="s">
        <v>20</v>
      </c>
      <c r="D13" s="8">
        <f t="shared" si="5"/>
        <v>34</v>
      </c>
      <c r="E13" s="9">
        <v>15</v>
      </c>
      <c r="F13" s="10">
        <f t="shared" si="6"/>
        <v>44.117647058823529</v>
      </c>
      <c r="G13" s="11">
        <v>7</v>
      </c>
      <c r="H13" s="10">
        <f t="shared" si="0"/>
        <v>20.588235294117649</v>
      </c>
      <c r="I13" s="12">
        <v>5</v>
      </c>
      <c r="J13" s="10">
        <f t="shared" si="1"/>
        <v>14.705882352941176</v>
      </c>
      <c r="K13" s="12">
        <v>3</v>
      </c>
      <c r="L13" s="10">
        <f t="shared" si="7"/>
        <v>8.8235294117647065</v>
      </c>
      <c r="M13" s="9">
        <v>1</v>
      </c>
      <c r="N13" s="10">
        <f t="shared" si="2"/>
        <v>2.9411764705882355</v>
      </c>
      <c r="O13" s="9">
        <v>0</v>
      </c>
      <c r="P13" s="10">
        <f t="shared" si="8"/>
        <v>0</v>
      </c>
      <c r="Q13" s="9">
        <v>3</v>
      </c>
      <c r="R13" s="10">
        <f t="shared" si="3"/>
        <v>8.8235294117647065</v>
      </c>
      <c r="S13" s="12">
        <v>0</v>
      </c>
      <c r="T13" s="10">
        <f t="shared" si="4"/>
        <v>0</v>
      </c>
    </row>
    <row r="14" spans="1:20" ht="15.75" x14ac:dyDescent="0.25">
      <c r="A14" s="2"/>
      <c r="B14" s="6">
        <v>6</v>
      </c>
      <c r="C14" s="7" t="s">
        <v>21</v>
      </c>
      <c r="D14" s="8">
        <f t="shared" si="5"/>
        <v>25</v>
      </c>
      <c r="E14" s="9">
        <v>10</v>
      </c>
      <c r="F14" s="10">
        <f t="shared" si="6"/>
        <v>40</v>
      </c>
      <c r="G14" s="11">
        <v>9</v>
      </c>
      <c r="H14" s="10">
        <f t="shared" si="0"/>
        <v>36</v>
      </c>
      <c r="I14" s="12">
        <v>2</v>
      </c>
      <c r="J14" s="10">
        <f t="shared" si="1"/>
        <v>8</v>
      </c>
      <c r="K14" s="12">
        <v>0</v>
      </c>
      <c r="L14" s="10">
        <f t="shared" si="7"/>
        <v>0</v>
      </c>
      <c r="M14" s="9">
        <v>2</v>
      </c>
      <c r="N14" s="10">
        <f t="shared" si="2"/>
        <v>8</v>
      </c>
      <c r="O14" s="9">
        <v>0</v>
      </c>
      <c r="P14" s="10">
        <f t="shared" si="8"/>
        <v>0</v>
      </c>
      <c r="Q14" s="9">
        <v>2</v>
      </c>
      <c r="R14" s="10">
        <f t="shared" si="3"/>
        <v>8</v>
      </c>
      <c r="S14" s="12">
        <v>0</v>
      </c>
      <c r="T14" s="10">
        <f t="shared" si="4"/>
        <v>0</v>
      </c>
    </row>
    <row r="15" spans="1:20" ht="15.75" x14ac:dyDescent="0.25">
      <c r="A15" s="2"/>
      <c r="B15" s="6">
        <v>7</v>
      </c>
      <c r="C15" s="7" t="s">
        <v>22</v>
      </c>
      <c r="D15" s="8">
        <f t="shared" si="5"/>
        <v>68</v>
      </c>
      <c r="E15" s="9">
        <v>37</v>
      </c>
      <c r="F15" s="10">
        <f t="shared" si="6"/>
        <v>54.411764705882355</v>
      </c>
      <c r="G15" s="11">
        <v>2</v>
      </c>
      <c r="H15" s="10">
        <f t="shared" si="0"/>
        <v>2.9411764705882355</v>
      </c>
      <c r="I15" s="12">
        <v>20</v>
      </c>
      <c r="J15" s="10">
        <f t="shared" si="1"/>
        <v>29.411764705882351</v>
      </c>
      <c r="K15" s="12">
        <v>3</v>
      </c>
      <c r="L15" s="10">
        <f t="shared" si="7"/>
        <v>4.4117647058823533</v>
      </c>
      <c r="M15" s="9">
        <v>1</v>
      </c>
      <c r="N15" s="10">
        <f t="shared" si="2"/>
        <v>1.4705882352941178</v>
      </c>
      <c r="O15" s="9">
        <v>0</v>
      </c>
      <c r="P15" s="10">
        <f t="shared" si="8"/>
        <v>0</v>
      </c>
      <c r="Q15" s="9">
        <v>5</v>
      </c>
      <c r="R15" s="10">
        <f t="shared" si="3"/>
        <v>7.3529411764705879</v>
      </c>
      <c r="S15" s="12">
        <v>0</v>
      </c>
      <c r="T15" s="10">
        <f t="shared" si="4"/>
        <v>0</v>
      </c>
    </row>
    <row r="16" spans="1:20" ht="15.75" x14ac:dyDescent="0.25">
      <c r="A16" s="2"/>
      <c r="B16" s="6">
        <v>8</v>
      </c>
      <c r="C16" s="7" t="s">
        <v>23</v>
      </c>
      <c r="D16" s="8">
        <f t="shared" si="5"/>
        <v>26</v>
      </c>
      <c r="E16" s="9">
        <v>12</v>
      </c>
      <c r="F16" s="10">
        <f t="shared" si="6"/>
        <v>46.153846153846153</v>
      </c>
      <c r="G16" s="11">
        <v>7</v>
      </c>
      <c r="H16" s="10">
        <f t="shared" si="0"/>
        <v>26.923076923076923</v>
      </c>
      <c r="I16" s="12">
        <v>4</v>
      </c>
      <c r="J16" s="10">
        <f t="shared" si="1"/>
        <v>15.384615384615385</v>
      </c>
      <c r="K16" s="12">
        <v>2</v>
      </c>
      <c r="L16" s="10">
        <f t="shared" si="7"/>
        <v>7.6923076923076925</v>
      </c>
      <c r="M16" s="9">
        <v>0</v>
      </c>
      <c r="N16" s="10">
        <f t="shared" si="2"/>
        <v>0</v>
      </c>
      <c r="O16" s="9">
        <v>1</v>
      </c>
      <c r="P16" s="10">
        <f t="shared" si="8"/>
        <v>3.8461538461538463</v>
      </c>
      <c r="Q16" s="9">
        <v>0</v>
      </c>
      <c r="R16" s="10">
        <f t="shared" si="3"/>
        <v>0</v>
      </c>
      <c r="S16" s="12">
        <v>0</v>
      </c>
      <c r="T16" s="10">
        <f t="shared" si="4"/>
        <v>0</v>
      </c>
    </row>
    <row r="17" spans="1:20" ht="15.75" x14ac:dyDescent="0.25">
      <c r="A17" s="2"/>
      <c r="B17" s="6">
        <v>9</v>
      </c>
      <c r="C17" s="7" t="s">
        <v>24</v>
      </c>
      <c r="D17" s="8">
        <f t="shared" si="5"/>
        <v>45</v>
      </c>
      <c r="E17" s="9">
        <v>18</v>
      </c>
      <c r="F17" s="10">
        <f t="shared" si="6"/>
        <v>40</v>
      </c>
      <c r="G17" s="11">
        <v>2</v>
      </c>
      <c r="H17" s="10">
        <f t="shared" si="0"/>
        <v>4.4444444444444446</v>
      </c>
      <c r="I17" s="12">
        <v>17</v>
      </c>
      <c r="J17" s="10">
        <f t="shared" si="1"/>
        <v>37.777777777777779</v>
      </c>
      <c r="K17" s="12">
        <v>2</v>
      </c>
      <c r="L17" s="10">
        <f t="shared" si="7"/>
        <v>4.4444444444444446</v>
      </c>
      <c r="M17" s="9">
        <v>2</v>
      </c>
      <c r="N17" s="10">
        <f t="shared" si="2"/>
        <v>4.4444444444444446</v>
      </c>
      <c r="O17" s="9">
        <v>1</v>
      </c>
      <c r="P17" s="10">
        <f t="shared" si="8"/>
        <v>2.2222222222222223</v>
      </c>
      <c r="Q17" s="9">
        <v>3</v>
      </c>
      <c r="R17" s="10">
        <f t="shared" si="3"/>
        <v>6.666666666666667</v>
      </c>
      <c r="S17" s="12">
        <v>0</v>
      </c>
      <c r="T17" s="10">
        <f t="shared" si="4"/>
        <v>0</v>
      </c>
    </row>
    <row r="18" spans="1:20" ht="15.75" x14ac:dyDescent="0.25">
      <c r="A18" s="2"/>
      <c r="B18" s="6">
        <v>10</v>
      </c>
      <c r="C18" s="7" t="s">
        <v>25</v>
      </c>
      <c r="D18" s="8">
        <f t="shared" si="5"/>
        <v>24</v>
      </c>
      <c r="E18" s="9">
        <v>12</v>
      </c>
      <c r="F18" s="10">
        <f t="shared" si="6"/>
        <v>50</v>
      </c>
      <c r="G18" s="11">
        <v>1</v>
      </c>
      <c r="H18" s="10">
        <f t="shared" si="0"/>
        <v>4.166666666666667</v>
      </c>
      <c r="I18" s="12">
        <v>6</v>
      </c>
      <c r="J18" s="10">
        <f t="shared" si="1"/>
        <v>25</v>
      </c>
      <c r="K18" s="12">
        <v>3</v>
      </c>
      <c r="L18" s="10">
        <f t="shared" si="7"/>
        <v>12.5</v>
      </c>
      <c r="M18" s="9">
        <v>1</v>
      </c>
      <c r="N18" s="10">
        <f t="shared" si="2"/>
        <v>4.166666666666667</v>
      </c>
      <c r="O18" s="9">
        <v>0</v>
      </c>
      <c r="P18" s="10">
        <f t="shared" si="8"/>
        <v>0</v>
      </c>
      <c r="Q18" s="9">
        <v>1</v>
      </c>
      <c r="R18" s="10">
        <f t="shared" si="3"/>
        <v>4.166666666666667</v>
      </c>
      <c r="S18" s="12">
        <v>0</v>
      </c>
      <c r="T18" s="10">
        <f t="shared" si="4"/>
        <v>0</v>
      </c>
    </row>
    <row r="19" spans="1:20" ht="15.75" x14ac:dyDescent="0.25">
      <c r="A19" s="2"/>
      <c r="B19" s="6">
        <v>11</v>
      </c>
      <c r="C19" s="7" t="s">
        <v>26</v>
      </c>
      <c r="D19" s="8">
        <f t="shared" si="5"/>
        <v>15</v>
      </c>
      <c r="E19" s="9">
        <v>11</v>
      </c>
      <c r="F19" s="10">
        <f t="shared" si="6"/>
        <v>73.333333333333329</v>
      </c>
      <c r="G19" s="11">
        <v>0</v>
      </c>
      <c r="H19" s="10">
        <f t="shared" si="0"/>
        <v>0</v>
      </c>
      <c r="I19" s="12">
        <v>3</v>
      </c>
      <c r="J19" s="10">
        <f t="shared" si="1"/>
        <v>20</v>
      </c>
      <c r="K19" s="12">
        <v>0</v>
      </c>
      <c r="L19" s="10">
        <f t="shared" si="7"/>
        <v>0</v>
      </c>
      <c r="M19" s="9">
        <v>0</v>
      </c>
      <c r="N19" s="10">
        <f t="shared" si="2"/>
        <v>0</v>
      </c>
      <c r="O19" s="9">
        <v>0</v>
      </c>
      <c r="P19" s="10">
        <f t="shared" si="8"/>
        <v>0</v>
      </c>
      <c r="Q19" s="9">
        <v>0</v>
      </c>
      <c r="R19" s="10">
        <f t="shared" si="3"/>
        <v>0</v>
      </c>
      <c r="S19" s="12">
        <v>1</v>
      </c>
      <c r="T19" s="10">
        <f t="shared" si="4"/>
        <v>6.666666666666667</v>
      </c>
    </row>
    <row r="20" spans="1:20" ht="15.75" x14ac:dyDescent="0.25">
      <c r="A20" s="68"/>
      <c r="B20" s="6">
        <v>12</v>
      </c>
      <c r="C20" s="7" t="s">
        <v>27</v>
      </c>
      <c r="D20" s="8">
        <f t="shared" si="5"/>
        <v>105</v>
      </c>
      <c r="E20" s="9">
        <v>40</v>
      </c>
      <c r="F20" s="10">
        <f t="shared" si="6"/>
        <v>38.095238095238095</v>
      </c>
      <c r="G20" s="11">
        <v>19</v>
      </c>
      <c r="H20" s="10">
        <f t="shared" si="0"/>
        <v>18.095238095238095</v>
      </c>
      <c r="I20" s="12">
        <v>28</v>
      </c>
      <c r="J20" s="10">
        <f t="shared" si="1"/>
        <v>26.666666666666668</v>
      </c>
      <c r="K20" s="12">
        <v>7</v>
      </c>
      <c r="L20" s="10">
        <f t="shared" si="7"/>
        <v>6.666666666666667</v>
      </c>
      <c r="M20" s="9">
        <v>7</v>
      </c>
      <c r="N20" s="10">
        <f t="shared" si="2"/>
        <v>6.666666666666667</v>
      </c>
      <c r="O20" s="9">
        <v>1</v>
      </c>
      <c r="P20" s="10">
        <f>O20*100/D20</f>
        <v>0.95238095238095233</v>
      </c>
      <c r="Q20" s="9">
        <v>3</v>
      </c>
      <c r="R20" s="10">
        <f t="shared" si="3"/>
        <v>2.8571428571428572</v>
      </c>
      <c r="S20" s="12">
        <v>0</v>
      </c>
      <c r="T20" s="10">
        <f t="shared" si="4"/>
        <v>0</v>
      </c>
    </row>
    <row r="21" spans="1:20" ht="15.75" x14ac:dyDescent="0.25">
      <c r="A21" s="68"/>
      <c r="B21" s="6">
        <v>13</v>
      </c>
      <c r="C21" s="7" t="s">
        <v>28</v>
      </c>
      <c r="D21" s="8">
        <f t="shared" si="5"/>
        <v>37</v>
      </c>
      <c r="E21" s="9">
        <v>18</v>
      </c>
      <c r="F21" s="10">
        <f t="shared" si="6"/>
        <v>48.648648648648646</v>
      </c>
      <c r="G21" s="11">
        <v>1</v>
      </c>
      <c r="H21" s="10">
        <f t="shared" si="0"/>
        <v>2.7027027027027026</v>
      </c>
      <c r="I21" s="12">
        <v>15</v>
      </c>
      <c r="J21" s="10">
        <f t="shared" si="1"/>
        <v>40.54054054054054</v>
      </c>
      <c r="K21" s="12">
        <v>2</v>
      </c>
      <c r="L21" s="10">
        <f t="shared" si="7"/>
        <v>5.4054054054054053</v>
      </c>
      <c r="M21" s="9">
        <v>1</v>
      </c>
      <c r="N21" s="10">
        <f t="shared" si="2"/>
        <v>2.7027027027027026</v>
      </c>
      <c r="O21" s="9">
        <v>0</v>
      </c>
      <c r="P21" s="10">
        <f t="shared" si="8"/>
        <v>0</v>
      </c>
      <c r="Q21" s="9">
        <v>0</v>
      </c>
      <c r="R21" s="10">
        <f t="shared" si="3"/>
        <v>0</v>
      </c>
      <c r="S21" s="12">
        <v>0</v>
      </c>
      <c r="T21" s="10">
        <f t="shared" si="4"/>
        <v>0</v>
      </c>
    </row>
    <row r="22" spans="1:20" ht="15.75" x14ac:dyDescent="0.25">
      <c r="A22" s="2"/>
      <c r="B22" s="6">
        <v>14</v>
      </c>
      <c r="C22" s="7" t="s">
        <v>29</v>
      </c>
      <c r="D22" s="8">
        <f t="shared" si="5"/>
        <v>133</v>
      </c>
      <c r="E22" s="9">
        <v>53</v>
      </c>
      <c r="F22" s="10">
        <f t="shared" si="6"/>
        <v>39.849624060150376</v>
      </c>
      <c r="G22" s="11">
        <v>20</v>
      </c>
      <c r="H22" s="10">
        <f t="shared" si="0"/>
        <v>15.037593984962406</v>
      </c>
      <c r="I22" s="12">
        <v>38</v>
      </c>
      <c r="J22" s="10">
        <f t="shared" si="1"/>
        <v>28.571428571428573</v>
      </c>
      <c r="K22" s="12">
        <v>9</v>
      </c>
      <c r="L22" s="10">
        <f t="shared" si="7"/>
        <v>6.7669172932330826</v>
      </c>
      <c r="M22" s="9">
        <v>1</v>
      </c>
      <c r="N22" s="10">
        <f t="shared" si="2"/>
        <v>0.75187969924812026</v>
      </c>
      <c r="O22" s="9">
        <v>1</v>
      </c>
      <c r="P22" s="10">
        <f t="shared" si="8"/>
        <v>0.75187969924812026</v>
      </c>
      <c r="Q22" s="9">
        <v>11</v>
      </c>
      <c r="R22" s="10">
        <f t="shared" si="3"/>
        <v>8.2706766917293226</v>
      </c>
      <c r="S22" s="12">
        <v>0</v>
      </c>
      <c r="T22" s="10">
        <f t="shared" si="4"/>
        <v>0</v>
      </c>
    </row>
    <row r="23" spans="1:20" ht="15.75" x14ac:dyDescent="0.25">
      <c r="A23" s="2"/>
      <c r="B23" s="6">
        <v>15</v>
      </c>
      <c r="C23" s="7" t="s">
        <v>30</v>
      </c>
      <c r="D23" s="8">
        <f t="shared" si="5"/>
        <v>43</v>
      </c>
      <c r="E23" s="9">
        <v>17</v>
      </c>
      <c r="F23" s="10">
        <f t="shared" si="6"/>
        <v>39.534883720930232</v>
      </c>
      <c r="G23" s="11">
        <v>5</v>
      </c>
      <c r="H23" s="10">
        <f t="shared" si="0"/>
        <v>11.627906976744185</v>
      </c>
      <c r="I23" s="12">
        <v>6</v>
      </c>
      <c r="J23" s="10">
        <f t="shared" si="1"/>
        <v>13.953488372093023</v>
      </c>
      <c r="K23" s="12">
        <v>6</v>
      </c>
      <c r="L23" s="10">
        <f t="shared" si="7"/>
        <v>13.953488372093023</v>
      </c>
      <c r="M23" s="9">
        <v>5</v>
      </c>
      <c r="N23" s="10">
        <f t="shared" si="2"/>
        <v>11.627906976744185</v>
      </c>
      <c r="O23" s="9">
        <v>1</v>
      </c>
      <c r="P23" s="10">
        <f t="shared" si="8"/>
        <v>2.3255813953488373</v>
      </c>
      <c r="Q23" s="9">
        <v>3</v>
      </c>
      <c r="R23" s="10">
        <f t="shared" si="3"/>
        <v>6.9767441860465116</v>
      </c>
      <c r="S23" s="12">
        <v>0</v>
      </c>
      <c r="T23" s="10">
        <f t="shared" si="4"/>
        <v>0</v>
      </c>
    </row>
    <row r="24" spans="1:20" ht="15.75" x14ac:dyDescent="0.25">
      <c r="A24" s="2"/>
      <c r="B24" s="6">
        <v>16</v>
      </c>
      <c r="C24" s="7" t="s">
        <v>31</v>
      </c>
      <c r="D24" s="8">
        <f t="shared" si="5"/>
        <v>37</v>
      </c>
      <c r="E24" s="9">
        <v>7</v>
      </c>
      <c r="F24" s="10">
        <f t="shared" si="6"/>
        <v>18.918918918918919</v>
      </c>
      <c r="G24" s="11">
        <v>9</v>
      </c>
      <c r="H24" s="10">
        <f t="shared" si="0"/>
        <v>24.324324324324323</v>
      </c>
      <c r="I24" s="12">
        <v>10</v>
      </c>
      <c r="J24" s="10">
        <f t="shared" si="1"/>
        <v>27.027027027027028</v>
      </c>
      <c r="K24" s="12">
        <v>6</v>
      </c>
      <c r="L24" s="10">
        <f t="shared" si="7"/>
        <v>16.216216216216218</v>
      </c>
      <c r="M24" s="9">
        <v>3</v>
      </c>
      <c r="N24" s="10">
        <f t="shared" si="2"/>
        <v>8.1081081081081088</v>
      </c>
      <c r="O24" s="9">
        <v>1</v>
      </c>
      <c r="P24" s="10">
        <f t="shared" si="8"/>
        <v>2.7027027027027026</v>
      </c>
      <c r="Q24" s="9">
        <v>1</v>
      </c>
      <c r="R24" s="10">
        <f t="shared" si="3"/>
        <v>2.7027027027027026</v>
      </c>
      <c r="S24" s="12">
        <v>0</v>
      </c>
      <c r="T24" s="10">
        <f t="shared" si="4"/>
        <v>0</v>
      </c>
    </row>
    <row r="25" spans="1:20" ht="15.75" x14ac:dyDescent="0.25">
      <c r="A25" s="2"/>
      <c r="B25" s="6">
        <v>17</v>
      </c>
      <c r="C25" s="7" t="s">
        <v>32</v>
      </c>
      <c r="D25" s="8">
        <f t="shared" si="5"/>
        <v>34</v>
      </c>
      <c r="E25" s="9">
        <v>17</v>
      </c>
      <c r="F25" s="10">
        <f t="shared" si="6"/>
        <v>50</v>
      </c>
      <c r="G25" s="11">
        <v>1</v>
      </c>
      <c r="H25" s="10">
        <f t="shared" si="0"/>
        <v>2.9411764705882355</v>
      </c>
      <c r="I25" s="12">
        <v>11</v>
      </c>
      <c r="J25" s="10">
        <f t="shared" si="1"/>
        <v>32.352941176470587</v>
      </c>
      <c r="K25" s="12">
        <v>3</v>
      </c>
      <c r="L25" s="10">
        <f t="shared" si="7"/>
        <v>8.8235294117647065</v>
      </c>
      <c r="M25" s="9">
        <v>2</v>
      </c>
      <c r="N25" s="10">
        <f t="shared" si="2"/>
        <v>5.882352941176471</v>
      </c>
      <c r="O25" s="9">
        <v>0</v>
      </c>
      <c r="P25" s="10">
        <f t="shared" si="8"/>
        <v>0</v>
      </c>
      <c r="Q25" s="9">
        <v>0</v>
      </c>
      <c r="R25" s="10">
        <f t="shared" si="3"/>
        <v>0</v>
      </c>
      <c r="S25" s="12">
        <v>0</v>
      </c>
      <c r="T25" s="10">
        <f t="shared" si="4"/>
        <v>0</v>
      </c>
    </row>
    <row r="26" spans="1:20" ht="15.75" x14ac:dyDescent="0.25">
      <c r="A26" s="2"/>
      <c r="B26" s="6">
        <v>18</v>
      </c>
      <c r="C26" s="7" t="s">
        <v>33</v>
      </c>
      <c r="D26" s="8">
        <f t="shared" si="5"/>
        <v>28</v>
      </c>
      <c r="E26" s="9">
        <v>9</v>
      </c>
      <c r="F26" s="10">
        <f t="shared" si="6"/>
        <v>32.142857142857146</v>
      </c>
      <c r="G26" s="11">
        <v>2</v>
      </c>
      <c r="H26" s="10">
        <f t="shared" si="0"/>
        <v>7.1428571428571432</v>
      </c>
      <c r="I26" s="12">
        <v>12</v>
      </c>
      <c r="J26" s="10">
        <f t="shared" si="1"/>
        <v>42.857142857142854</v>
      </c>
      <c r="K26" s="12">
        <v>3</v>
      </c>
      <c r="L26" s="10">
        <f t="shared" si="7"/>
        <v>10.714285714285714</v>
      </c>
      <c r="M26" s="9">
        <v>1</v>
      </c>
      <c r="N26" s="10">
        <f t="shared" si="2"/>
        <v>3.5714285714285716</v>
      </c>
      <c r="O26" s="9">
        <v>0</v>
      </c>
      <c r="P26" s="10">
        <f t="shared" si="8"/>
        <v>0</v>
      </c>
      <c r="Q26" s="9">
        <v>1</v>
      </c>
      <c r="R26" s="10">
        <f t="shared" si="3"/>
        <v>3.5714285714285716</v>
      </c>
      <c r="S26" s="12">
        <v>0</v>
      </c>
      <c r="T26" s="10">
        <f t="shared" si="4"/>
        <v>0</v>
      </c>
    </row>
    <row r="27" spans="1:20" ht="15.75" x14ac:dyDescent="0.25">
      <c r="A27" s="2"/>
      <c r="B27" s="6">
        <v>19</v>
      </c>
      <c r="C27" s="7" t="s">
        <v>34</v>
      </c>
      <c r="D27" s="8">
        <f t="shared" si="5"/>
        <v>54</v>
      </c>
      <c r="E27" s="9">
        <v>26</v>
      </c>
      <c r="F27" s="10">
        <f t="shared" si="6"/>
        <v>48.148148148148145</v>
      </c>
      <c r="G27" s="11">
        <v>7</v>
      </c>
      <c r="H27" s="10">
        <f t="shared" si="0"/>
        <v>12.962962962962964</v>
      </c>
      <c r="I27" s="12">
        <v>17</v>
      </c>
      <c r="J27" s="10">
        <f t="shared" si="1"/>
        <v>31.481481481481481</v>
      </c>
      <c r="K27" s="12">
        <v>0</v>
      </c>
      <c r="L27" s="10">
        <f t="shared" si="7"/>
        <v>0</v>
      </c>
      <c r="M27" s="9">
        <v>0</v>
      </c>
      <c r="N27" s="10">
        <f t="shared" si="2"/>
        <v>0</v>
      </c>
      <c r="O27" s="9">
        <v>1</v>
      </c>
      <c r="P27" s="10">
        <f t="shared" si="8"/>
        <v>1.8518518518518519</v>
      </c>
      <c r="Q27" s="9">
        <v>3</v>
      </c>
      <c r="R27" s="10">
        <f t="shared" si="3"/>
        <v>5.5555555555555554</v>
      </c>
      <c r="S27" s="12">
        <v>0</v>
      </c>
      <c r="T27" s="10">
        <f t="shared" si="4"/>
        <v>0</v>
      </c>
    </row>
    <row r="28" spans="1:20" ht="15.75" x14ac:dyDescent="0.25">
      <c r="A28" s="2"/>
      <c r="B28" s="6">
        <v>20</v>
      </c>
      <c r="C28" s="7" t="s">
        <v>35</v>
      </c>
      <c r="D28" s="8">
        <f t="shared" si="5"/>
        <v>42</v>
      </c>
      <c r="E28" s="9">
        <v>22</v>
      </c>
      <c r="F28" s="10">
        <f t="shared" si="6"/>
        <v>52.38095238095238</v>
      </c>
      <c r="G28" s="11">
        <v>10</v>
      </c>
      <c r="H28" s="10">
        <f t="shared" si="0"/>
        <v>23.80952380952381</v>
      </c>
      <c r="I28" s="12">
        <v>5</v>
      </c>
      <c r="J28" s="10">
        <f t="shared" si="1"/>
        <v>11.904761904761905</v>
      </c>
      <c r="K28" s="12">
        <v>3</v>
      </c>
      <c r="L28" s="10">
        <f t="shared" si="7"/>
        <v>7.1428571428571432</v>
      </c>
      <c r="M28" s="9">
        <v>1</v>
      </c>
      <c r="N28" s="10">
        <f t="shared" si="2"/>
        <v>2.3809523809523809</v>
      </c>
      <c r="O28" s="9">
        <v>1</v>
      </c>
      <c r="P28" s="10">
        <f>O28*100/D28</f>
        <v>2.3809523809523809</v>
      </c>
      <c r="Q28" s="9">
        <v>0</v>
      </c>
      <c r="R28" s="10">
        <f t="shared" si="3"/>
        <v>0</v>
      </c>
      <c r="S28" s="12">
        <v>0</v>
      </c>
      <c r="T28" s="10">
        <f t="shared" si="4"/>
        <v>0</v>
      </c>
    </row>
    <row r="29" spans="1:20" ht="15.75" x14ac:dyDescent="0.25">
      <c r="A29" s="2"/>
      <c r="B29" s="6">
        <v>21</v>
      </c>
      <c r="C29" s="7" t="s">
        <v>36</v>
      </c>
      <c r="D29" s="8">
        <f t="shared" si="5"/>
        <v>43</v>
      </c>
      <c r="E29" s="9">
        <v>13</v>
      </c>
      <c r="F29" s="10">
        <f t="shared" si="6"/>
        <v>30.232558139534884</v>
      </c>
      <c r="G29" s="11">
        <v>12</v>
      </c>
      <c r="H29" s="10">
        <f t="shared" si="0"/>
        <v>27.906976744186046</v>
      </c>
      <c r="I29" s="12">
        <v>8</v>
      </c>
      <c r="J29" s="10">
        <f t="shared" si="1"/>
        <v>18.604651162790699</v>
      </c>
      <c r="K29" s="12">
        <v>3</v>
      </c>
      <c r="L29" s="10">
        <f t="shared" si="7"/>
        <v>6.9767441860465116</v>
      </c>
      <c r="M29" s="9">
        <v>2</v>
      </c>
      <c r="N29" s="10">
        <f t="shared" si="2"/>
        <v>4.6511627906976747</v>
      </c>
      <c r="O29" s="9">
        <v>3</v>
      </c>
      <c r="P29" s="10">
        <f t="shared" si="8"/>
        <v>6.9767441860465116</v>
      </c>
      <c r="Q29" s="9">
        <v>2</v>
      </c>
      <c r="R29" s="10">
        <f t="shared" si="3"/>
        <v>4.6511627906976747</v>
      </c>
      <c r="S29" s="12">
        <v>0</v>
      </c>
      <c r="T29" s="10">
        <f t="shared" si="4"/>
        <v>0</v>
      </c>
    </row>
    <row r="30" spans="1:20" ht="15.75" x14ac:dyDescent="0.25">
      <c r="A30" s="2"/>
      <c r="B30" s="6">
        <v>22</v>
      </c>
      <c r="C30" s="7" t="s">
        <v>37</v>
      </c>
      <c r="D30" s="8">
        <f t="shared" si="5"/>
        <v>30</v>
      </c>
      <c r="E30" s="9">
        <v>19</v>
      </c>
      <c r="F30" s="10">
        <f t="shared" si="6"/>
        <v>63.333333333333336</v>
      </c>
      <c r="G30" s="11">
        <v>2</v>
      </c>
      <c r="H30" s="10">
        <f t="shared" si="0"/>
        <v>6.666666666666667</v>
      </c>
      <c r="I30" s="12">
        <v>4</v>
      </c>
      <c r="J30" s="10">
        <f t="shared" si="1"/>
        <v>13.333333333333334</v>
      </c>
      <c r="K30" s="12">
        <v>3</v>
      </c>
      <c r="L30" s="10">
        <f t="shared" si="7"/>
        <v>10</v>
      </c>
      <c r="M30" s="9">
        <v>0</v>
      </c>
      <c r="N30" s="10">
        <f t="shared" si="2"/>
        <v>0</v>
      </c>
      <c r="O30" s="9">
        <v>0</v>
      </c>
      <c r="P30" s="10">
        <f t="shared" si="8"/>
        <v>0</v>
      </c>
      <c r="Q30" s="9">
        <v>2</v>
      </c>
      <c r="R30" s="10">
        <f t="shared" si="3"/>
        <v>6.666666666666667</v>
      </c>
      <c r="S30" s="12">
        <v>0</v>
      </c>
      <c r="T30" s="10">
        <f t="shared" si="4"/>
        <v>0</v>
      </c>
    </row>
    <row r="31" spans="1:20" ht="15.75" x14ac:dyDescent="0.25">
      <c r="A31" s="2"/>
      <c r="B31" s="6">
        <v>23</v>
      </c>
      <c r="C31" s="7" t="s">
        <v>38</v>
      </c>
      <c r="D31" s="8">
        <f t="shared" si="5"/>
        <v>12</v>
      </c>
      <c r="E31" s="9">
        <v>5</v>
      </c>
      <c r="F31" s="10">
        <f t="shared" si="6"/>
        <v>41.666666666666664</v>
      </c>
      <c r="G31" s="11">
        <v>1</v>
      </c>
      <c r="H31" s="10">
        <f t="shared" si="0"/>
        <v>8.3333333333333339</v>
      </c>
      <c r="I31" s="12">
        <v>2</v>
      </c>
      <c r="J31" s="10">
        <f t="shared" si="1"/>
        <v>16.666666666666668</v>
      </c>
      <c r="K31" s="12">
        <v>1</v>
      </c>
      <c r="L31" s="10">
        <f t="shared" si="7"/>
        <v>8.3333333333333339</v>
      </c>
      <c r="M31" s="9">
        <v>2</v>
      </c>
      <c r="N31" s="10">
        <f t="shared" si="2"/>
        <v>16.666666666666668</v>
      </c>
      <c r="O31" s="9">
        <v>0</v>
      </c>
      <c r="P31" s="10">
        <f t="shared" si="8"/>
        <v>0</v>
      </c>
      <c r="Q31" s="9">
        <v>1</v>
      </c>
      <c r="R31" s="10">
        <f t="shared" si="3"/>
        <v>8.3333333333333339</v>
      </c>
      <c r="S31" s="12">
        <v>0</v>
      </c>
      <c r="T31" s="10">
        <f t="shared" si="4"/>
        <v>0</v>
      </c>
    </row>
    <row r="32" spans="1:20" ht="15.75" x14ac:dyDescent="0.25">
      <c r="A32" s="2"/>
      <c r="B32" s="6">
        <v>24</v>
      </c>
      <c r="C32" s="13" t="s">
        <v>39</v>
      </c>
      <c r="D32" s="8">
        <f t="shared" si="5"/>
        <v>36</v>
      </c>
      <c r="E32" s="9">
        <v>21</v>
      </c>
      <c r="F32" s="10">
        <f t="shared" si="6"/>
        <v>58.333333333333336</v>
      </c>
      <c r="G32" s="11">
        <v>3</v>
      </c>
      <c r="H32" s="10">
        <f t="shared" si="0"/>
        <v>8.3333333333333339</v>
      </c>
      <c r="I32" s="12">
        <v>6</v>
      </c>
      <c r="J32" s="10">
        <f t="shared" si="1"/>
        <v>16.666666666666668</v>
      </c>
      <c r="K32" s="12">
        <v>1</v>
      </c>
      <c r="L32" s="10">
        <f t="shared" si="7"/>
        <v>2.7777777777777777</v>
      </c>
      <c r="M32" s="9">
        <v>1</v>
      </c>
      <c r="N32" s="10">
        <f t="shared" si="2"/>
        <v>2.7777777777777777</v>
      </c>
      <c r="O32" s="9">
        <v>2</v>
      </c>
      <c r="P32" s="10">
        <f t="shared" si="8"/>
        <v>5.5555555555555554</v>
      </c>
      <c r="Q32" s="9">
        <v>2</v>
      </c>
      <c r="R32" s="10">
        <f t="shared" si="3"/>
        <v>5.5555555555555554</v>
      </c>
      <c r="S32" s="12">
        <v>0</v>
      </c>
      <c r="T32" s="10">
        <f t="shared" si="4"/>
        <v>0</v>
      </c>
    </row>
    <row r="33" spans="1:20" ht="16.5" thickBot="1" x14ac:dyDescent="0.3">
      <c r="A33" s="2"/>
      <c r="B33" s="6">
        <v>25</v>
      </c>
      <c r="C33" s="14" t="s">
        <v>40</v>
      </c>
      <c r="D33" s="8">
        <f t="shared" si="5"/>
        <v>39</v>
      </c>
      <c r="E33" s="9">
        <v>14</v>
      </c>
      <c r="F33" s="10">
        <f t="shared" si="6"/>
        <v>35.897435897435898</v>
      </c>
      <c r="G33" s="11">
        <v>6</v>
      </c>
      <c r="H33" s="10">
        <f t="shared" si="0"/>
        <v>15.384615384615385</v>
      </c>
      <c r="I33" s="12">
        <v>14</v>
      </c>
      <c r="J33" s="10">
        <f t="shared" si="1"/>
        <v>35.897435897435898</v>
      </c>
      <c r="K33" s="12">
        <v>2</v>
      </c>
      <c r="L33" s="10">
        <f t="shared" si="7"/>
        <v>5.1282051282051286</v>
      </c>
      <c r="M33" s="9">
        <v>2</v>
      </c>
      <c r="N33" s="10">
        <f t="shared" si="2"/>
        <v>5.1282051282051286</v>
      </c>
      <c r="O33" s="9">
        <v>0</v>
      </c>
      <c r="P33" s="10">
        <f>O33*100/D33</f>
        <v>0</v>
      </c>
      <c r="Q33" s="9">
        <v>1</v>
      </c>
      <c r="R33" s="10">
        <f t="shared" si="3"/>
        <v>2.5641025641025643</v>
      </c>
      <c r="S33" s="12">
        <v>0</v>
      </c>
      <c r="T33" s="10">
        <f t="shared" si="4"/>
        <v>0</v>
      </c>
    </row>
    <row r="34" spans="1:20" ht="16.5" thickBot="1" x14ac:dyDescent="0.3">
      <c r="A34" s="2"/>
      <c r="B34" s="100" t="s">
        <v>8</v>
      </c>
      <c r="C34" s="101"/>
      <c r="D34" s="47">
        <f>E34+G34+I34+K34+M34+O34+Q34+S34</f>
        <v>1173</v>
      </c>
      <c r="E34" s="43">
        <f>SUM(E9:E33)</f>
        <v>522</v>
      </c>
      <c r="F34" s="48">
        <f>E34/D34*100</f>
        <v>44.501278772378519</v>
      </c>
      <c r="G34" s="49">
        <f>SUM(G9:G33)</f>
        <v>148</v>
      </c>
      <c r="H34" s="23">
        <f t="shared" ref="H34:H37" si="9">G34*100/D34</f>
        <v>12.617220801364024</v>
      </c>
      <c r="I34" s="42">
        <f>SUM(I9:I33)</f>
        <v>312</v>
      </c>
      <c r="J34" s="23">
        <f t="shared" ref="J34:J37" si="10">I34*100/D34</f>
        <v>26.598465473145779</v>
      </c>
      <c r="K34" s="42">
        <f>SUM(K9:K33)</f>
        <v>79</v>
      </c>
      <c r="L34" s="23">
        <f>K34*100/D34</f>
        <v>6.7348678601875536</v>
      </c>
      <c r="M34" s="43">
        <f>SUM(M9:M33)</f>
        <v>40</v>
      </c>
      <c r="N34" s="23">
        <f t="shared" ref="N34:N37" si="11">M34*100/D34</f>
        <v>3.4100596760443307</v>
      </c>
      <c r="O34" s="43">
        <f>SUM(O9:O33)</f>
        <v>18</v>
      </c>
      <c r="P34" s="23">
        <f>O34*100/D34</f>
        <v>1.5345268542199488</v>
      </c>
      <c r="Q34" s="43">
        <f>SUM(Q9:Q33)</f>
        <v>53</v>
      </c>
      <c r="R34" s="23">
        <f t="shared" ref="R34:R37" si="12">Q34*100/D34</f>
        <v>4.518329070758738</v>
      </c>
      <c r="S34" s="42">
        <f>SUM(S9:S33)</f>
        <v>1</v>
      </c>
      <c r="T34" s="23">
        <f t="shared" ref="T34:T37" si="13">S34*100/D34</f>
        <v>8.525149190110827E-2</v>
      </c>
    </row>
    <row r="35" spans="1:20" ht="15.75" x14ac:dyDescent="0.25">
      <c r="A35" s="2"/>
      <c r="B35" s="102" t="s">
        <v>42</v>
      </c>
      <c r="C35" s="103"/>
      <c r="D35" s="8">
        <f t="shared" ref="D35:D36" si="14">SUM(E35+G35+I35+K35+M35+O35+Q35+S35)</f>
        <v>71</v>
      </c>
      <c r="E35" s="25">
        <v>37</v>
      </c>
      <c r="F35" s="26">
        <f>E35/D35*100</f>
        <v>52.112676056338024</v>
      </c>
      <c r="G35" s="25">
        <v>8</v>
      </c>
      <c r="H35" s="26">
        <f t="shared" si="9"/>
        <v>11.267605633802816</v>
      </c>
      <c r="I35" s="25">
        <v>18</v>
      </c>
      <c r="J35" s="26">
        <f t="shared" si="10"/>
        <v>25.35211267605634</v>
      </c>
      <c r="K35" s="27">
        <v>4</v>
      </c>
      <c r="L35" s="26">
        <f>K35*100/D35</f>
        <v>5.6338028169014081</v>
      </c>
      <c r="M35" s="27">
        <v>1</v>
      </c>
      <c r="N35" s="26">
        <f t="shared" si="11"/>
        <v>1.408450704225352</v>
      </c>
      <c r="O35" s="27">
        <v>0</v>
      </c>
      <c r="P35" s="26">
        <f>O35*100/D35</f>
        <v>0</v>
      </c>
      <c r="Q35" s="27">
        <v>3</v>
      </c>
      <c r="R35" s="26">
        <f t="shared" si="12"/>
        <v>4.225352112676056</v>
      </c>
      <c r="S35" s="27">
        <v>0</v>
      </c>
      <c r="T35" s="26">
        <f t="shared" si="13"/>
        <v>0</v>
      </c>
    </row>
    <row r="36" spans="1:20" ht="16.5" thickBot="1" x14ac:dyDescent="0.3">
      <c r="A36" s="2"/>
      <c r="B36" s="107" t="s">
        <v>43</v>
      </c>
      <c r="C36" s="108"/>
      <c r="D36" s="8">
        <f t="shared" si="14"/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46">
        <v>0</v>
      </c>
      <c r="L36" s="18">
        <v>0</v>
      </c>
      <c r="M36" s="46">
        <v>0</v>
      </c>
      <c r="N36" s="18">
        <v>0</v>
      </c>
      <c r="O36" s="46">
        <v>0</v>
      </c>
      <c r="P36" s="18">
        <v>0</v>
      </c>
      <c r="Q36" s="46">
        <v>0</v>
      </c>
      <c r="R36" s="18">
        <v>0</v>
      </c>
      <c r="S36" s="46">
        <v>0</v>
      </c>
      <c r="T36" s="18">
        <v>0</v>
      </c>
    </row>
    <row r="37" spans="1:20" ht="16.5" thickBot="1" x14ac:dyDescent="0.3">
      <c r="A37" s="2"/>
      <c r="B37" s="105" t="s">
        <v>47</v>
      </c>
      <c r="C37" s="106"/>
      <c r="D37" s="47">
        <f>E37+G37+I37+K37+M37+O37+Q37+S37</f>
        <v>1244</v>
      </c>
      <c r="E37" s="40">
        <f>SUM(E34:E36)</f>
        <v>559</v>
      </c>
      <c r="F37" s="50">
        <f>E37/D37*100</f>
        <v>44.935691318327976</v>
      </c>
      <c r="G37" s="40">
        <f t="shared" ref="G37:S37" si="15">SUM(G34:G36)</f>
        <v>156</v>
      </c>
      <c r="H37" s="23">
        <f t="shared" si="9"/>
        <v>12.540192926045016</v>
      </c>
      <c r="I37" s="40">
        <f>SUM(I34:I36)</f>
        <v>330</v>
      </c>
      <c r="J37" s="23">
        <f t="shared" si="10"/>
        <v>26.527331189710612</v>
      </c>
      <c r="K37" s="40">
        <f t="shared" si="15"/>
        <v>83</v>
      </c>
      <c r="L37" s="23">
        <f>K37*100/D37</f>
        <v>6.672025723472669</v>
      </c>
      <c r="M37" s="40">
        <f t="shared" si="15"/>
        <v>41</v>
      </c>
      <c r="N37" s="23">
        <f t="shared" si="11"/>
        <v>3.2958199356913185</v>
      </c>
      <c r="O37" s="40">
        <f t="shared" si="15"/>
        <v>18</v>
      </c>
      <c r="P37" s="23">
        <f>O37*100/D37</f>
        <v>1.4469453376205788</v>
      </c>
      <c r="Q37" s="40">
        <f t="shared" si="15"/>
        <v>56</v>
      </c>
      <c r="R37" s="23">
        <f t="shared" si="12"/>
        <v>4.501607717041801</v>
      </c>
      <c r="S37" s="40">
        <f t="shared" si="15"/>
        <v>1</v>
      </c>
      <c r="T37" s="23">
        <f t="shared" si="13"/>
        <v>8.0385852090032156E-2</v>
      </c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8494-DB6F-4409-96C8-B6C1B798D1D3}">
  <dimension ref="A1:T37"/>
  <sheetViews>
    <sheetView topLeftCell="A3" workbookViewId="0">
      <selection activeCell="V9" sqref="V9:Y38"/>
    </sheetView>
  </sheetViews>
  <sheetFormatPr defaultRowHeight="15" x14ac:dyDescent="0.25"/>
  <cols>
    <col min="1" max="1" width="3.42578125" customWidth="1"/>
    <col min="3" max="3" width="22.140625" customWidth="1"/>
  </cols>
  <sheetData>
    <row r="1" spans="1:20" ht="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3"/>
      <c r="P1" s="73"/>
      <c r="Q1" s="73"/>
      <c r="R1" s="73"/>
      <c r="S1" s="2"/>
      <c r="T1" s="3"/>
    </row>
    <row r="2" spans="1:20" ht="16.5" x14ac:dyDescent="0.25">
      <c r="A2" s="1"/>
      <c r="B2" s="97" t="s">
        <v>51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6.75" customHeight="1" thickBot="1" x14ac:dyDescent="0.3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2"/>
      <c r="T3" s="2"/>
    </row>
    <row r="4" spans="1:20" x14ac:dyDescent="0.25">
      <c r="A4" s="2"/>
      <c r="B4" s="76" t="s">
        <v>0</v>
      </c>
      <c r="C4" s="79" t="s">
        <v>1</v>
      </c>
      <c r="D4" s="82" t="s">
        <v>2</v>
      </c>
      <c r="E4" s="83"/>
      <c r="F4" s="83"/>
      <c r="G4" s="83" t="s">
        <v>3</v>
      </c>
      <c r="H4" s="83"/>
      <c r="I4" s="83"/>
      <c r="J4" s="83"/>
      <c r="K4" s="83" t="s">
        <v>4</v>
      </c>
      <c r="L4" s="83"/>
      <c r="M4" s="83" t="s">
        <v>5</v>
      </c>
      <c r="N4" s="83"/>
      <c r="O4" s="83"/>
      <c r="P4" s="83"/>
      <c r="Q4" s="83" t="s">
        <v>6</v>
      </c>
      <c r="R4" s="83"/>
      <c r="S4" s="83" t="s">
        <v>7</v>
      </c>
      <c r="T4" s="84"/>
    </row>
    <row r="5" spans="1:20" x14ac:dyDescent="0.25">
      <c r="A5" s="2"/>
      <c r="B5" s="77"/>
      <c r="C5" s="80"/>
      <c r="D5" s="86" t="s">
        <v>8</v>
      </c>
      <c r="E5" s="88" t="s">
        <v>9</v>
      </c>
      <c r="F5" s="88"/>
      <c r="G5" s="67" t="s">
        <v>10</v>
      </c>
      <c r="H5" s="67"/>
      <c r="I5" s="67" t="s">
        <v>11</v>
      </c>
      <c r="J5" s="67"/>
      <c r="K5" s="67"/>
      <c r="L5" s="67"/>
      <c r="M5" s="67" t="s">
        <v>12</v>
      </c>
      <c r="N5" s="67"/>
      <c r="O5" s="67" t="s">
        <v>13</v>
      </c>
      <c r="P5" s="67"/>
      <c r="Q5" s="67"/>
      <c r="R5" s="67"/>
      <c r="S5" s="67"/>
      <c r="T5" s="85"/>
    </row>
    <row r="6" spans="1:20" x14ac:dyDescent="0.25">
      <c r="A6" s="2"/>
      <c r="B6" s="77"/>
      <c r="C6" s="80"/>
      <c r="D6" s="86"/>
      <c r="E6" s="88"/>
      <c r="F6" s="88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85"/>
    </row>
    <row r="7" spans="1:20" x14ac:dyDescent="0.25">
      <c r="A7" s="2"/>
      <c r="B7" s="77"/>
      <c r="C7" s="80"/>
      <c r="D7" s="86"/>
      <c r="E7" s="88"/>
      <c r="F7" s="88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85"/>
    </row>
    <row r="8" spans="1:20" ht="15.75" thickBot="1" x14ac:dyDescent="0.3">
      <c r="A8" s="2"/>
      <c r="B8" s="78"/>
      <c r="C8" s="81"/>
      <c r="D8" s="87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0" ht="15.75" x14ac:dyDescent="0.25">
      <c r="A9" s="2"/>
      <c r="B9" s="6">
        <v>1</v>
      </c>
      <c r="C9" s="7" t="s">
        <v>16</v>
      </c>
      <c r="D9" s="8">
        <f>SUM(E9+G9+I9+K9+M9+O9+Q9+S9)</f>
        <v>16</v>
      </c>
      <c r="E9" s="9">
        <v>4</v>
      </c>
      <c r="F9" s="10">
        <f>E9*100/D9</f>
        <v>25</v>
      </c>
      <c r="G9" s="11">
        <v>0</v>
      </c>
      <c r="H9" s="10">
        <f t="shared" ref="H9:H33" si="0">G9*100/D9</f>
        <v>0</v>
      </c>
      <c r="I9" s="12">
        <v>9</v>
      </c>
      <c r="J9" s="10">
        <f t="shared" ref="J9:J33" si="1">I9*100/D9</f>
        <v>56.25</v>
      </c>
      <c r="K9" s="12">
        <v>0</v>
      </c>
      <c r="L9" s="10">
        <f>K9*100/D9</f>
        <v>0</v>
      </c>
      <c r="M9" s="9">
        <v>1</v>
      </c>
      <c r="N9" s="10">
        <f t="shared" ref="N9:N33" si="2">M9*100/D9</f>
        <v>6.25</v>
      </c>
      <c r="O9" s="9">
        <v>0</v>
      </c>
      <c r="P9" s="10">
        <f>O9*100/D9</f>
        <v>0</v>
      </c>
      <c r="Q9" s="9">
        <v>2</v>
      </c>
      <c r="R9" s="10">
        <f t="shared" ref="R9:R33" si="3">Q9*100/D9</f>
        <v>12.5</v>
      </c>
      <c r="S9" s="12">
        <v>0</v>
      </c>
      <c r="T9" s="10">
        <f t="shared" ref="T9:T33" si="4">S9*100/D9</f>
        <v>0</v>
      </c>
    </row>
    <row r="10" spans="1:20" ht="15.75" x14ac:dyDescent="0.25">
      <c r="A10" s="2"/>
      <c r="B10" s="6">
        <v>2</v>
      </c>
      <c r="C10" s="7" t="s">
        <v>17</v>
      </c>
      <c r="D10" s="8">
        <f t="shared" ref="D10:D33" si="5">SUM(E10+G10+I10+K10+M10+O10+Q10+S10)</f>
        <v>20</v>
      </c>
      <c r="E10" s="9">
        <v>5</v>
      </c>
      <c r="F10" s="10">
        <f t="shared" ref="F10:F33" si="6">E10*100/D10</f>
        <v>25</v>
      </c>
      <c r="G10" s="11">
        <v>5</v>
      </c>
      <c r="H10" s="10">
        <f t="shared" si="0"/>
        <v>25</v>
      </c>
      <c r="I10" s="12">
        <v>8</v>
      </c>
      <c r="J10" s="10">
        <f t="shared" si="1"/>
        <v>40</v>
      </c>
      <c r="K10" s="12">
        <v>1</v>
      </c>
      <c r="L10" s="10">
        <f t="shared" ref="L10:L33" si="7">K10*100/D10</f>
        <v>5</v>
      </c>
      <c r="M10" s="9">
        <v>0</v>
      </c>
      <c r="N10" s="10">
        <f t="shared" si="2"/>
        <v>0</v>
      </c>
      <c r="O10" s="9">
        <v>0</v>
      </c>
      <c r="P10" s="10">
        <f t="shared" ref="P10:P32" si="8">O10*100/D10</f>
        <v>0</v>
      </c>
      <c r="Q10" s="9">
        <v>1</v>
      </c>
      <c r="R10" s="10">
        <f t="shared" si="3"/>
        <v>5</v>
      </c>
      <c r="S10" s="12">
        <v>0</v>
      </c>
      <c r="T10" s="10">
        <f t="shared" si="4"/>
        <v>0</v>
      </c>
    </row>
    <row r="11" spans="1:20" ht="15.75" x14ac:dyDescent="0.25">
      <c r="A11" s="2"/>
      <c r="B11" s="6">
        <v>3</v>
      </c>
      <c r="C11" s="7" t="s">
        <v>18</v>
      </c>
      <c r="D11" s="8">
        <f t="shared" si="5"/>
        <v>265</v>
      </c>
      <c r="E11" s="9">
        <v>75</v>
      </c>
      <c r="F11" s="10">
        <f t="shared" si="6"/>
        <v>28.30188679245283</v>
      </c>
      <c r="G11" s="11">
        <v>33</v>
      </c>
      <c r="H11" s="10">
        <f t="shared" si="0"/>
        <v>12.452830188679245</v>
      </c>
      <c r="I11" s="12">
        <v>73</v>
      </c>
      <c r="J11" s="10">
        <f t="shared" si="1"/>
        <v>27.547169811320753</v>
      </c>
      <c r="K11" s="12">
        <v>43</v>
      </c>
      <c r="L11" s="10">
        <f t="shared" si="7"/>
        <v>16.226415094339622</v>
      </c>
      <c r="M11" s="9">
        <v>20</v>
      </c>
      <c r="N11" s="10">
        <f t="shared" si="2"/>
        <v>7.5471698113207548</v>
      </c>
      <c r="O11" s="9">
        <v>2</v>
      </c>
      <c r="P11" s="10">
        <f t="shared" si="8"/>
        <v>0.75471698113207553</v>
      </c>
      <c r="Q11" s="9">
        <v>19</v>
      </c>
      <c r="R11" s="10">
        <f t="shared" si="3"/>
        <v>7.1698113207547172</v>
      </c>
      <c r="S11" s="12">
        <v>0</v>
      </c>
      <c r="T11" s="10">
        <f t="shared" si="4"/>
        <v>0</v>
      </c>
    </row>
    <row r="12" spans="1:20" ht="15.75" x14ac:dyDescent="0.25">
      <c r="A12" s="2"/>
      <c r="B12" s="6">
        <v>4</v>
      </c>
      <c r="C12" s="7" t="s">
        <v>19</v>
      </c>
      <c r="D12" s="8">
        <f t="shared" si="5"/>
        <v>45</v>
      </c>
      <c r="E12" s="9">
        <v>14</v>
      </c>
      <c r="F12" s="10">
        <f t="shared" si="6"/>
        <v>31.111111111111111</v>
      </c>
      <c r="G12" s="11">
        <v>11</v>
      </c>
      <c r="H12" s="10">
        <f t="shared" si="0"/>
        <v>24.444444444444443</v>
      </c>
      <c r="I12" s="12">
        <v>4</v>
      </c>
      <c r="J12" s="10">
        <f t="shared" si="1"/>
        <v>8.8888888888888893</v>
      </c>
      <c r="K12" s="12">
        <v>4</v>
      </c>
      <c r="L12" s="10">
        <f t="shared" si="7"/>
        <v>8.8888888888888893</v>
      </c>
      <c r="M12" s="9">
        <v>5</v>
      </c>
      <c r="N12" s="10">
        <f t="shared" si="2"/>
        <v>11.111111111111111</v>
      </c>
      <c r="O12" s="9">
        <v>0</v>
      </c>
      <c r="P12" s="10">
        <f t="shared" si="8"/>
        <v>0</v>
      </c>
      <c r="Q12" s="9">
        <v>7</v>
      </c>
      <c r="R12" s="10">
        <f t="shared" si="3"/>
        <v>15.555555555555555</v>
      </c>
      <c r="S12" s="12">
        <v>0</v>
      </c>
      <c r="T12" s="10">
        <f t="shared" si="4"/>
        <v>0</v>
      </c>
    </row>
    <row r="13" spans="1:20" ht="15.75" x14ac:dyDescent="0.25">
      <c r="A13" s="2"/>
      <c r="B13" s="6">
        <v>5</v>
      </c>
      <c r="C13" s="7" t="s">
        <v>20</v>
      </c>
      <c r="D13" s="8">
        <f t="shared" si="5"/>
        <v>14</v>
      </c>
      <c r="E13" s="9">
        <v>4</v>
      </c>
      <c r="F13" s="10">
        <f t="shared" si="6"/>
        <v>28.571428571428573</v>
      </c>
      <c r="G13" s="11">
        <v>4</v>
      </c>
      <c r="H13" s="10">
        <f t="shared" si="0"/>
        <v>28.571428571428573</v>
      </c>
      <c r="I13" s="12">
        <v>1</v>
      </c>
      <c r="J13" s="10">
        <f t="shared" si="1"/>
        <v>7.1428571428571432</v>
      </c>
      <c r="K13" s="12">
        <v>3</v>
      </c>
      <c r="L13" s="10">
        <f t="shared" si="7"/>
        <v>21.428571428571427</v>
      </c>
      <c r="M13" s="9">
        <v>1</v>
      </c>
      <c r="N13" s="10">
        <f t="shared" si="2"/>
        <v>7.1428571428571432</v>
      </c>
      <c r="O13" s="9">
        <v>0</v>
      </c>
      <c r="P13" s="10">
        <f t="shared" si="8"/>
        <v>0</v>
      </c>
      <c r="Q13" s="9">
        <v>1</v>
      </c>
      <c r="R13" s="10">
        <f t="shared" si="3"/>
        <v>7.1428571428571432</v>
      </c>
      <c r="S13" s="12">
        <v>0</v>
      </c>
      <c r="T13" s="10">
        <f t="shared" si="4"/>
        <v>0</v>
      </c>
    </row>
    <row r="14" spans="1:20" ht="15.75" x14ac:dyDescent="0.25">
      <c r="A14" s="2"/>
      <c r="B14" s="6">
        <v>6</v>
      </c>
      <c r="C14" s="7" t="s">
        <v>21</v>
      </c>
      <c r="D14" s="8">
        <f t="shared" si="5"/>
        <v>64</v>
      </c>
      <c r="E14" s="9">
        <v>17</v>
      </c>
      <c r="F14" s="10">
        <f t="shared" si="6"/>
        <v>26.5625</v>
      </c>
      <c r="G14" s="11">
        <v>19</v>
      </c>
      <c r="H14" s="10">
        <f t="shared" si="0"/>
        <v>29.6875</v>
      </c>
      <c r="I14" s="12">
        <v>3</v>
      </c>
      <c r="J14" s="10">
        <f t="shared" si="1"/>
        <v>4.6875</v>
      </c>
      <c r="K14" s="12">
        <v>1</v>
      </c>
      <c r="L14" s="10">
        <f t="shared" si="7"/>
        <v>1.5625</v>
      </c>
      <c r="M14" s="9">
        <v>9</v>
      </c>
      <c r="N14" s="10">
        <f t="shared" si="2"/>
        <v>14.0625</v>
      </c>
      <c r="O14" s="9">
        <v>0</v>
      </c>
      <c r="P14" s="10">
        <f t="shared" si="8"/>
        <v>0</v>
      </c>
      <c r="Q14" s="9">
        <v>15</v>
      </c>
      <c r="R14" s="10">
        <f t="shared" si="3"/>
        <v>23.4375</v>
      </c>
      <c r="S14" s="12">
        <v>0</v>
      </c>
      <c r="T14" s="10">
        <f t="shared" si="4"/>
        <v>0</v>
      </c>
    </row>
    <row r="15" spans="1:20" ht="15.75" x14ac:dyDescent="0.25">
      <c r="A15" s="2"/>
      <c r="B15" s="6">
        <v>7</v>
      </c>
      <c r="C15" s="7" t="s">
        <v>22</v>
      </c>
      <c r="D15" s="8">
        <f t="shared" si="5"/>
        <v>28</v>
      </c>
      <c r="E15" s="9">
        <v>3</v>
      </c>
      <c r="F15" s="10">
        <f t="shared" si="6"/>
        <v>10.714285714285714</v>
      </c>
      <c r="G15" s="11">
        <v>8</v>
      </c>
      <c r="H15" s="10">
        <f t="shared" si="0"/>
        <v>28.571428571428573</v>
      </c>
      <c r="I15" s="12">
        <v>6</v>
      </c>
      <c r="J15" s="10">
        <f t="shared" si="1"/>
        <v>21.428571428571427</v>
      </c>
      <c r="K15" s="12">
        <v>0</v>
      </c>
      <c r="L15" s="10">
        <f t="shared" si="7"/>
        <v>0</v>
      </c>
      <c r="M15" s="9">
        <v>4</v>
      </c>
      <c r="N15" s="10">
        <f t="shared" si="2"/>
        <v>14.285714285714286</v>
      </c>
      <c r="O15" s="9">
        <v>1</v>
      </c>
      <c r="P15" s="10">
        <f t="shared" si="8"/>
        <v>3.5714285714285716</v>
      </c>
      <c r="Q15" s="9">
        <v>6</v>
      </c>
      <c r="R15" s="10">
        <f t="shared" si="3"/>
        <v>21.428571428571427</v>
      </c>
      <c r="S15" s="12">
        <v>0</v>
      </c>
      <c r="T15" s="10">
        <f t="shared" si="4"/>
        <v>0</v>
      </c>
    </row>
    <row r="16" spans="1:20" ht="15.75" x14ac:dyDescent="0.25">
      <c r="A16" s="2"/>
      <c r="B16" s="6">
        <v>8</v>
      </c>
      <c r="C16" s="7" t="s">
        <v>23</v>
      </c>
      <c r="D16" s="8">
        <f t="shared" si="5"/>
        <v>28</v>
      </c>
      <c r="E16" s="9">
        <v>3</v>
      </c>
      <c r="F16" s="10">
        <f t="shared" si="6"/>
        <v>10.714285714285714</v>
      </c>
      <c r="G16" s="11">
        <v>9</v>
      </c>
      <c r="H16" s="10">
        <f t="shared" si="0"/>
        <v>32.142857142857146</v>
      </c>
      <c r="I16" s="12">
        <v>5</v>
      </c>
      <c r="J16" s="10">
        <f t="shared" si="1"/>
        <v>17.857142857142858</v>
      </c>
      <c r="K16" s="12">
        <v>1</v>
      </c>
      <c r="L16" s="10">
        <f t="shared" si="7"/>
        <v>3.5714285714285716</v>
      </c>
      <c r="M16" s="9">
        <v>2</v>
      </c>
      <c r="N16" s="10">
        <f t="shared" si="2"/>
        <v>7.1428571428571432</v>
      </c>
      <c r="O16" s="9">
        <v>1</v>
      </c>
      <c r="P16" s="10">
        <f t="shared" si="8"/>
        <v>3.5714285714285716</v>
      </c>
      <c r="Q16" s="9">
        <v>7</v>
      </c>
      <c r="R16" s="10">
        <f t="shared" si="3"/>
        <v>25</v>
      </c>
      <c r="S16" s="12">
        <v>0</v>
      </c>
      <c r="T16" s="10">
        <f t="shared" si="4"/>
        <v>0</v>
      </c>
    </row>
    <row r="17" spans="1:20" ht="15.75" x14ac:dyDescent="0.25">
      <c r="A17" s="2"/>
      <c r="B17" s="6">
        <v>9</v>
      </c>
      <c r="C17" s="7" t="s">
        <v>24</v>
      </c>
      <c r="D17" s="8">
        <f t="shared" si="5"/>
        <v>24</v>
      </c>
      <c r="E17" s="9">
        <v>4</v>
      </c>
      <c r="F17" s="10">
        <f t="shared" si="6"/>
        <v>16.666666666666668</v>
      </c>
      <c r="G17" s="11">
        <v>6</v>
      </c>
      <c r="H17" s="10">
        <f t="shared" si="0"/>
        <v>25</v>
      </c>
      <c r="I17" s="12">
        <v>10</v>
      </c>
      <c r="J17" s="10">
        <f t="shared" si="1"/>
        <v>41.666666666666664</v>
      </c>
      <c r="K17" s="12">
        <v>4</v>
      </c>
      <c r="L17" s="10">
        <f t="shared" si="7"/>
        <v>16.666666666666668</v>
      </c>
      <c r="M17" s="9">
        <v>0</v>
      </c>
      <c r="N17" s="10">
        <f t="shared" si="2"/>
        <v>0</v>
      </c>
      <c r="O17" s="9">
        <v>0</v>
      </c>
      <c r="P17" s="10">
        <f t="shared" si="8"/>
        <v>0</v>
      </c>
      <c r="Q17" s="9">
        <v>0</v>
      </c>
      <c r="R17" s="10">
        <f t="shared" si="3"/>
        <v>0</v>
      </c>
      <c r="S17" s="12">
        <v>0</v>
      </c>
      <c r="T17" s="10">
        <f t="shared" si="4"/>
        <v>0</v>
      </c>
    </row>
    <row r="18" spans="1:20" ht="15.75" x14ac:dyDescent="0.25">
      <c r="A18" s="2"/>
      <c r="B18" s="6">
        <v>10</v>
      </c>
      <c r="C18" s="7" t="s">
        <v>25</v>
      </c>
      <c r="D18" s="8">
        <f t="shared" si="5"/>
        <v>40</v>
      </c>
      <c r="E18" s="9">
        <v>14</v>
      </c>
      <c r="F18" s="10">
        <f t="shared" si="6"/>
        <v>35</v>
      </c>
      <c r="G18" s="11">
        <v>3</v>
      </c>
      <c r="H18" s="10">
        <f t="shared" si="0"/>
        <v>7.5</v>
      </c>
      <c r="I18" s="12">
        <v>16</v>
      </c>
      <c r="J18" s="10">
        <f t="shared" si="1"/>
        <v>40</v>
      </c>
      <c r="K18" s="12">
        <v>1</v>
      </c>
      <c r="L18" s="10">
        <f t="shared" si="7"/>
        <v>2.5</v>
      </c>
      <c r="M18" s="9">
        <v>2</v>
      </c>
      <c r="N18" s="10">
        <f t="shared" si="2"/>
        <v>5</v>
      </c>
      <c r="O18" s="9">
        <v>0</v>
      </c>
      <c r="P18" s="10">
        <f t="shared" si="8"/>
        <v>0</v>
      </c>
      <c r="Q18" s="9">
        <v>4</v>
      </c>
      <c r="R18" s="10">
        <f t="shared" si="3"/>
        <v>10</v>
      </c>
      <c r="S18" s="12">
        <v>0</v>
      </c>
      <c r="T18" s="10">
        <f t="shared" si="4"/>
        <v>0</v>
      </c>
    </row>
    <row r="19" spans="1:20" ht="15.75" x14ac:dyDescent="0.25">
      <c r="A19" s="2"/>
      <c r="B19" s="6">
        <v>11</v>
      </c>
      <c r="C19" s="7" t="s">
        <v>26</v>
      </c>
      <c r="D19" s="8">
        <f t="shared" si="5"/>
        <v>16</v>
      </c>
      <c r="E19" s="9">
        <v>1</v>
      </c>
      <c r="F19" s="10">
        <f t="shared" si="6"/>
        <v>6.25</v>
      </c>
      <c r="G19" s="11">
        <v>0</v>
      </c>
      <c r="H19" s="10">
        <f t="shared" si="0"/>
        <v>0</v>
      </c>
      <c r="I19" s="12">
        <v>10</v>
      </c>
      <c r="J19" s="10">
        <f t="shared" si="1"/>
        <v>62.5</v>
      </c>
      <c r="K19" s="12">
        <v>2</v>
      </c>
      <c r="L19" s="10">
        <f t="shared" si="7"/>
        <v>12.5</v>
      </c>
      <c r="M19" s="9">
        <v>0</v>
      </c>
      <c r="N19" s="10">
        <f t="shared" si="2"/>
        <v>0</v>
      </c>
      <c r="O19" s="9">
        <v>1</v>
      </c>
      <c r="P19" s="10">
        <f t="shared" si="8"/>
        <v>6.25</v>
      </c>
      <c r="Q19" s="9">
        <v>2</v>
      </c>
      <c r="R19" s="10">
        <f t="shared" si="3"/>
        <v>12.5</v>
      </c>
      <c r="S19" s="12">
        <v>0</v>
      </c>
      <c r="T19" s="10">
        <f t="shared" si="4"/>
        <v>0</v>
      </c>
    </row>
    <row r="20" spans="1:20" ht="15.75" x14ac:dyDescent="0.25">
      <c r="A20" s="68"/>
      <c r="B20" s="6">
        <v>12</v>
      </c>
      <c r="C20" s="7" t="s">
        <v>27</v>
      </c>
      <c r="D20" s="8">
        <f t="shared" si="5"/>
        <v>25</v>
      </c>
      <c r="E20" s="9">
        <v>3</v>
      </c>
      <c r="F20" s="10">
        <f t="shared" si="6"/>
        <v>12</v>
      </c>
      <c r="G20" s="11">
        <v>12</v>
      </c>
      <c r="H20" s="10">
        <f t="shared" si="0"/>
        <v>48</v>
      </c>
      <c r="I20" s="12">
        <v>1</v>
      </c>
      <c r="J20" s="10">
        <f t="shared" si="1"/>
        <v>4</v>
      </c>
      <c r="K20" s="12">
        <v>5</v>
      </c>
      <c r="L20" s="10">
        <f t="shared" si="7"/>
        <v>20</v>
      </c>
      <c r="M20" s="9">
        <v>1</v>
      </c>
      <c r="N20" s="10">
        <f t="shared" si="2"/>
        <v>4</v>
      </c>
      <c r="O20" s="9">
        <v>1</v>
      </c>
      <c r="P20" s="10">
        <f>O20*100/D20</f>
        <v>4</v>
      </c>
      <c r="Q20" s="9">
        <v>2</v>
      </c>
      <c r="R20" s="10">
        <f t="shared" si="3"/>
        <v>8</v>
      </c>
      <c r="S20" s="12">
        <v>0</v>
      </c>
      <c r="T20" s="10">
        <f t="shared" si="4"/>
        <v>0</v>
      </c>
    </row>
    <row r="21" spans="1:20" ht="15.75" x14ac:dyDescent="0.25">
      <c r="A21" s="68"/>
      <c r="B21" s="6">
        <v>13</v>
      </c>
      <c r="C21" s="7" t="s">
        <v>28</v>
      </c>
      <c r="D21" s="8">
        <f t="shared" si="5"/>
        <v>39</v>
      </c>
      <c r="E21" s="9">
        <v>16</v>
      </c>
      <c r="F21" s="10">
        <f t="shared" si="6"/>
        <v>41.025641025641029</v>
      </c>
      <c r="G21" s="11">
        <v>3</v>
      </c>
      <c r="H21" s="10">
        <f t="shared" si="0"/>
        <v>7.6923076923076925</v>
      </c>
      <c r="I21" s="12">
        <v>10</v>
      </c>
      <c r="J21" s="10">
        <f t="shared" si="1"/>
        <v>25.641025641025642</v>
      </c>
      <c r="K21" s="12">
        <v>3</v>
      </c>
      <c r="L21" s="10">
        <f t="shared" si="7"/>
        <v>7.6923076923076925</v>
      </c>
      <c r="M21" s="9">
        <v>1</v>
      </c>
      <c r="N21" s="10">
        <f t="shared" si="2"/>
        <v>2.5641025641025643</v>
      </c>
      <c r="O21" s="9">
        <v>1</v>
      </c>
      <c r="P21" s="10">
        <f t="shared" si="8"/>
        <v>2.5641025641025643</v>
      </c>
      <c r="Q21" s="9">
        <v>5</v>
      </c>
      <c r="R21" s="10">
        <f t="shared" si="3"/>
        <v>12.820512820512821</v>
      </c>
      <c r="S21" s="12">
        <v>0</v>
      </c>
      <c r="T21" s="10">
        <f t="shared" si="4"/>
        <v>0</v>
      </c>
    </row>
    <row r="22" spans="1:20" ht="15.75" x14ac:dyDescent="0.25">
      <c r="A22" s="2"/>
      <c r="B22" s="6">
        <v>14</v>
      </c>
      <c r="C22" s="7" t="s">
        <v>29</v>
      </c>
      <c r="D22" s="8">
        <f t="shared" si="5"/>
        <v>55</v>
      </c>
      <c r="E22" s="9">
        <v>8</v>
      </c>
      <c r="F22" s="10">
        <f t="shared" si="6"/>
        <v>14.545454545454545</v>
      </c>
      <c r="G22" s="11">
        <v>19</v>
      </c>
      <c r="H22" s="10">
        <f t="shared" si="0"/>
        <v>34.545454545454547</v>
      </c>
      <c r="I22" s="12">
        <v>11</v>
      </c>
      <c r="J22" s="10">
        <f t="shared" si="1"/>
        <v>20</v>
      </c>
      <c r="K22" s="12">
        <v>6</v>
      </c>
      <c r="L22" s="10">
        <f t="shared" si="7"/>
        <v>10.909090909090908</v>
      </c>
      <c r="M22" s="9">
        <v>3</v>
      </c>
      <c r="N22" s="10">
        <f t="shared" si="2"/>
        <v>5.4545454545454541</v>
      </c>
      <c r="O22" s="9">
        <v>2</v>
      </c>
      <c r="P22" s="10">
        <f t="shared" si="8"/>
        <v>3.6363636363636362</v>
      </c>
      <c r="Q22" s="9">
        <v>6</v>
      </c>
      <c r="R22" s="10">
        <f t="shared" si="3"/>
        <v>10.909090909090908</v>
      </c>
      <c r="S22" s="12">
        <v>0</v>
      </c>
      <c r="T22" s="10">
        <f t="shared" si="4"/>
        <v>0</v>
      </c>
    </row>
    <row r="23" spans="1:20" ht="15.75" x14ac:dyDescent="0.25">
      <c r="A23" s="2"/>
      <c r="B23" s="6">
        <v>15</v>
      </c>
      <c r="C23" s="7" t="s">
        <v>30</v>
      </c>
      <c r="D23" s="8">
        <f t="shared" si="5"/>
        <v>24</v>
      </c>
      <c r="E23" s="9">
        <v>6</v>
      </c>
      <c r="F23" s="10">
        <f t="shared" si="6"/>
        <v>25</v>
      </c>
      <c r="G23" s="11">
        <v>13</v>
      </c>
      <c r="H23" s="10">
        <f t="shared" si="0"/>
        <v>54.166666666666664</v>
      </c>
      <c r="I23" s="12">
        <v>1</v>
      </c>
      <c r="J23" s="10">
        <f t="shared" si="1"/>
        <v>4.166666666666667</v>
      </c>
      <c r="K23" s="12">
        <v>2</v>
      </c>
      <c r="L23" s="10">
        <f t="shared" si="7"/>
        <v>8.3333333333333339</v>
      </c>
      <c r="M23" s="9">
        <v>1</v>
      </c>
      <c r="N23" s="10">
        <f t="shared" si="2"/>
        <v>4.166666666666667</v>
      </c>
      <c r="O23" s="9">
        <v>0</v>
      </c>
      <c r="P23" s="10">
        <f t="shared" si="8"/>
        <v>0</v>
      </c>
      <c r="Q23" s="9">
        <v>1</v>
      </c>
      <c r="R23" s="10">
        <f t="shared" si="3"/>
        <v>4.166666666666667</v>
      </c>
      <c r="S23" s="12">
        <v>0</v>
      </c>
      <c r="T23" s="10">
        <f t="shared" si="4"/>
        <v>0</v>
      </c>
    </row>
    <row r="24" spans="1:20" ht="15.75" x14ac:dyDescent="0.25">
      <c r="A24" s="2"/>
      <c r="B24" s="6">
        <v>16</v>
      </c>
      <c r="C24" s="7" t="s">
        <v>31</v>
      </c>
      <c r="D24" s="8">
        <f t="shared" si="5"/>
        <v>13</v>
      </c>
      <c r="E24" s="9">
        <v>0</v>
      </c>
      <c r="F24" s="10">
        <f t="shared" si="6"/>
        <v>0</v>
      </c>
      <c r="G24" s="11">
        <v>6</v>
      </c>
      <c r="H24" s="10">
        <f t="shared" si="0"/>
        <v>46.153846153846153</v>
      </c>
      <c r="I24" s="12">
        <v>5</v>
      </c>
      <c r="J24" s="10">
        <f t="shared" si="1"/>
        <v>38.46153846153846</v>
      </c>
      <c r="K24" s="12">
        <v>0</v>
      </c>
      <c r="L24" s="10">
        <f t="shared" si="7"/>
        <v>0</v>
      </c>
      <c r="M24" s="9">
        <v>1</v>
      </c>
      <c r="N24" s="10">
        <f t="shared" si="2"/>
        <v>7.6923076923076925</v>
      </c>
      <c r="O24" s="9">
        <v>0</v>
      </c>
      <c r="P24" s="10">
        <f t="shared" si="8"/>
        <v>0</v>
      </c>
      <c r="Q24" s="9">
        <v>1</v>
      </c>
      <c r="R24" s="10">
        <f t="shared" si="3"/>
        <v>7.6923076923076925</v>
      </c>
      <c r="S24" s="12">
        <v>0</v>
      </c>
      <c r="T24" s="10">
        <f t="shared" si="4"/>
        <v>0</v>
      </c>
    </row>
    <row r="25" spans="1:20" ht="15.75" x14ac:dyDescent="0.25">
      <c r="A25" s="2"/>
      <c r="B25" s="6">
        <v>17</v>
      </c>
      <c r="C25" s="7" t="s">
        <v>32</v>
      </c>
      <c r="D25" s="8">
        <f t="shared" si="5"/>
        <v>15</v>
      </c>
      <c r="E25" s="9">
        <v>0</v>
      </c>
      <c r="F25" s="10">
        <f t="shared" si="6"/>
        <v>0</v>
      </c>
      <c r="G25" s="11">
        <v>5</v>
      </c>
      <c r="H25" s="10">
        <f t="shared" si="0"/>
        <v>33.333333333333336</v>
      </c>
      <c r="I25" s="12">
        <v>7</v>
      </c>
      <c r="J25" s="10">
        <f t="shared" si="1"/>
        <v>46.666666666666664</v>
      </c>
      <c r="K25" s="12">
        <v>1</v>
      </c>
      <c r="L25" s="10">
        <f t="shared" si="7"/>
        <v>6.666666666666667</v>
      </c>
      <c r="M25" s="9">
        <v>0</v>
      </c>
      <c r="N25" s="10">
        <f t="shared" si="2"/>
        <v>0</v>
      </c>
      <c r="O25" s="9">
        <v>0</v>
      </c>
      <c r="P25" s="10">
        <f t="shared" si="8"/>
        <v>0</v>
      </c>
      <c r="Q25" s="9">
        <v>2</v>
      </c>
      <c r="R25" s="10">
        <f t="shared" si="3"/>
        <v>13.333333333333334</v>
      </c>
      <c r="S25" s="12">
        <v>0</v>
      </c>
      <c r="T25" s="10">
        <f t="shared" si="4"/>
        <v>0</v>
      </c>
    </row>
    <row r="26" spans="1:20" ht="15.75" x14ac:dyDescent="0.25">
      <c r="A26" s="2"/>
      <c r="B26" s="6">
        <v>18</v>
      </c>
      <c r="C26" s="7" t="s">
        <v>33</v>
      </c>
      <c r="D26" s="8">
        <f t="shared" si="5"/>
        <v>8</v>
      </c>
      <c r="E26" s="9">
        <v>0</v>
      </c>
      <c r="F26" s="10">
        <f t="shared" si="6"/>
        <v>0</v>
      </c>
      <c r="G26" s="11">
        <v>1</v>
      </c>
      <c r="H26" s="10">
        <f t="shared" si="0"/>
        <v>12.5</v>
      </c>
      <c r="I26" s="12">
        <v>4</v>
      </c>
      <c r="J26" s="10">
        <f t="shared" si="1"/>
        <v>50</v>
      </c>
      <c r="K26" s="12">
        <v>0</v>
      </c>
      <c r="L26" s="10">
        <f t="shared" si="7"/>
        <v>0</v>
      </c>
      <c r="M26" s="9">
        <v>2</v>
      </c>
      <c r="N26" s="10">
        <f t="shared" si="2"/>
        <v>25</v>
      </c>
      <c r="O26" s="9">
        <v>0</v>
      </c>
      <c r="P26" s="10">
        <f t="shared" si="8"/>
        <v>0</v>
      </c>
      <c r="Q26" s="9">
        <v>1</v>
      </c>
      <c r="R26" s="10">
        <f t="shared" si="3"/>
        <v>12.5</v>
      </c>
      <c r="S26" s="12">
        <v>0</v>
      </c>
      <c r="T26" s="10">
        <f t="shared" si="4"/>
        <v>0</v>
      </c>
    </row>
    <row r="27" spans="1:20" ht="15.75" x14ac:dyDescent="0.25">
      <c r="A27" s="2"/>
      <c r="B27" s="6">
        <v>19</v>
      </c>
      <c r="C27" s="7" t="s">
        <v>34</v>
      </c>
      <c r="D27" s="8">
        <f t="shared" si="5"/>
        <v>32</v>
      </c>
      <c r="E27" s="9">
        <v>13</v>
      </c>
      <c r="F27" s="10">
        <f t="shared" si="6"/>
        <v>40.625</v>
      </c>
      <c r="G27" s="11">
        <v>7</v>
      </c>
      <c r="H27" s="10">
        <f t="shared" si="0"/>
        <v>21.875</v>
      </c>
      <c r="I27" s="12">
        <v>5</v>
      </c>
      <c r="J27" s="10">
        <f t="shared" si="1"/>
        <v>15.625</v>
      </c>
      <c r="K27" s="12">
        <v>0</v>
      </c>
      <c r="L27" s="10">
        <f t="shared" si="7"/>
        <v>0</v>
      </c>
      <c r="M27" s="9">
        <v>2</v>
      </c>
      <c r="N27" s="10">
        <f t="shared" si="2"/>
        <v>6.25</v>
      </c>
      <c r="O27" s="9">
        <v>1</v>
      </c>
      <c r="P27" s="10">
        <f t="shared" si="8"/>
        <v>3.125</v>
      </c>
      <c r="Q27" s="9">
        <v>4</v>
      </c>
      <c r="R27" s="10">
        <f t="shared" si="3"/>
        <v>12.5</v>
      </c>
      <c r="S27" s="12">
        <v>0</v>
      </c>
      <c r="T27" s="10">
        <f t="shared" si="4"/>
        <v>0</v>
      </c>
    </row>
    <row r="28" spans="1:20" ht="15.75" x14ac:dyDescent="0.25">
      <c r="A28" s="2"/>
      <c r="B28" s="6">
        <v>20</v>
      </c>
      <c r="C28" s="7" t="s">
        <v>35</v>
      </c>
      <c r="D28" s="8">
        <f t="shared" si="5"/>
        <v>23</v>
      </c>
      <c r="E28" s="9">
        <v>5</v>
      </c>
      <c r="F28" s="10">
        <f t="shared" si="6"/>
        <v>21.739130434782609</v>
      </c>
      <c r="G28" s="11">
        <v>7</v>
      </c>
      <c r="H28" s="10">
        <f t="shared" si="0"/>
        <v>30.434782608695652</v>
      </c>
      <c r="I28" s="12">
        <v>8</v>
      </c>
      <c r="J28" s="10">
        <f t="shared" si="1"/>
        <v>34.782608695652172</v>
      </c>
      <c r="K28" s="12">
        <v>0</v>
      </c>
      <c r="L28" s="10">
        <f t="shared" si="7"/>
        <v>0</v>
      </c>
      <c r="M28" s="9">
        <v>0</v>
      </c>
      <c r="N28" s="10">
        <f t="shared" si="2"/>
        <v>0</v>
      </c>
      <c r="O28" s="9">
        <v>1</v>
      </c>
      <c r="P28" s="10">
        <f>O28*100/D28</f>
        <v>4.3478260869565215</v>
      </c>
      <c r="Q28" s="9">
        <v>2</v>
      </c>
      <c r="R28" s="10">
        <f t="shared" si="3"/>
        <v>8.695652173913043</v>
      </c>
      <c r="S28" s="12">
        <v>0</v>
      </c>
      <c r="T28" s="10">
        <f t="shared" si="4"/>
        <v>0</v>
      </c>
    </row>
    <row r="29" spans="1:20" ht="15.75" x14ac:dyDescent="0.25">
      <c r="A29" s="2"/>
      <c r="B29" s="6">
        <v>21</v>
      </c>
      <c r="C29" s="7" t="s">
        <v>36</v>
      </c>
      <c r="D29" s="8">
        <f t="shared" si="5"/>
        <v>21</v>
      </c>
      <c r="E29" s="9">
        <v>1</v>
      </c>
      <c r="F29" s="10">
        <f t="shared" si="6"/>
        <v>4.7619047619047619</v>
      </c>
      <c r="G29" s="11">
        <v>4</v>
      </c>
      <c r="H29" s="10">
        <f t="shared" si="0"/>
        <v>19.047619047619047</v>
      </c>
      <c r="I29" s="12">
        <v>7</v>
      </c>
      <c r="J29" s="10">
        <f t="shared" si="1"/>
        <v>33.333333333333336</v>
      </c>
      <c r="K29" s="12">
        <v>1</v>
      </c>
      <c r="L29" s="10">
        <f t="shared" si="7"/>
        <v>4.7619047619047619</v>
      </c>
      <c r="M29" s="9">
        <v>6</v>
      </c>
      <c r="N29" s="10">
        <f t="shared" si="2"/>
        <v>28.571428571428573</v>
      </c>
      <c r="O29" s="9">
        <v>1</v>
      </c>
      <c r="P29" s="10">
        <f t="shared" si="8"/>
        <v>4.7619047619047619</v>
      </c>
      <c r="Q29" s="9">
        <v>1</v>
      </c>
      <c r="R29" s="10">
        <f t="shared" si="3"/>
        <v>4.7619047619047619</v>
      </c>
      <c r="S29" s="12">
        <v>0</v>
      </c>
      <c r="T29" s="10">
        <f t="shared" si="4"/>
        <v>0</v>
      </c>
    </row>
    <row r="30" spans="1:20" ht="15.75" x14ac:dyDescent="0.25">
      <c r="A30" s="2"/>
      <c r="B30" s="6">
        <v>22</v>
      </c>
      <c r="C30" s="7" t="s">
        <v>37</v>
      </c>
      <c r="D30" s="8">
        <f t="shared" si="5"/>
        <v>8</v>
      </c>
      <c r="E30" s="9">
        <v>1</v>
      </c>
      <c r="F30" s="10">
        <f t="shared" si="6"/>
        <v>12.5</v>
      </c>
      <c r="G30" s="11">
        <v>2</v>
      </c>
      <c r="H30" s="10">
        <f t="shared" si="0"/>
        <v>25</v>
      </c>
      <c r="I30" s="12">
        <v>2</v>
      </c>
      <c r="J30" s="10">
        <f t="shared" si="1"/>
        <v>25</v>
      </c>
      <c r="K30" s="12">
        <v>1</v>
      </c>
      <c r="L30" s="10">
        <f t="shared" si="7"/>
        <v>12.5</v>
      </c>
      <c r="M30" s="9">
        <v>0</v>
      </c>
      <c r="N30" s="10">
        <f t="shared" si="2"/>
        <v>0</v>
      </c>
      <c r="O30" s="9">
        <v>0</v>
      </c>
      <c r="P30" s="10">
        <f t="shared" si="8"/>
        <v>0</v>
      </c>
      <c r="Q30" s="9">
        <v>2</v>
      </c>
      <c r="R30" s="10">
        <f t="shared" si="3"/>
        <v>25</v>
      </c>
      <c r="S30" s="12">
        <v>0</v>
      </c>
      <c r="T30" s="10">
        <f t="shared" si="4"/>
        <v>0</v>
      </c>
    </row>
    <row r="31" spans="1:20" ht="15.75" x14ac:dyDescent="0.25">
      <c r="A31" s="2"/>
      <c r="B31" s="6">
        <v>23</v>
      </c>
      <c r="C31" s="7" t="s">
        <v>38</v>
      </c>
      <c r="D31" s="8">
        <f t="shared" si="5"/>
        <v>12</v>
      </c>
      <c r="E31" s="9">
        <v>4</v>
      </c>
      <c r="F31" s="10">
        <f t="shared" si="6"/>
        <v>33.333333333333336</v>
      </c>
      <c r="G31" s="11">
        <v>0</v>
      </c>
      <c r="H31" s="10">
        <f t="shared" si="0"/>
        <v>0</v>
      </c>
      <c r="I31" s="12">
        <v>5</v>
      </c>
      <c r="J31" s="10">
        <f t="shared" si="1"/>
        <v>41.666666666666664</v>
      </c>
      <c r="K31" s="12">
        <v>2</v>
      </c>
      <c r="L31" s="10">
        <f t="shared" si="7"/>
        <v>16.666666666666668</v>
      </c>
      <c r="M31" s="9">
        <v>0</v>
      </c>
      <c r="N31" s="10">
        <f t="shared" si="2"/>
        <v>0</v>
      </c>
      <c r="O31" s="9">
        <v>1</v>
      </c>
      <c r="P31" s="10">
        <f t="shared" si="8"/>
        <v>8.3333333333333339</v>
      </c>
      <c r="Q31" s="9">
        <v>0</v>
      </c>
      <c r="R31" s="10">
        <f t="shared" si="3"/>
        <v>0</v>
      </c>
      <c r="S31" s="12">
        <v>0</v>
      </c>
      <c r="T31" s="10">
        <f t="shared" si="4"/>
        <v>0</v>
      </c>
    </row>
    <row r="32" spans="1:20" ht="15.75" x14ac:dyDescent="0.25">
      <c r="A32" s="2"/>
      <c r="B32" s="6">
        <v>24</v>
      </c>
      <c r="C32" s="13" t="s">
        <v>39</v>
      </c>
      <c r="D32" s="8">
        <f t="shared" si="5"/>
        <v>12</v>
      </c>
      <c r="E32" s="9">
        <v>0</v>
      </c>
      <c r="F32" s="10">
        <f t="shared" si="6"/>
        <v>0</v>
      </c>
      <c r="G32" s="11">
        <v>6</v>
      </c>
      <c r="H32" s="10">
        <f t="shared" si="0"/>
        <v>50</v>
      </c>
      <c r="I32" s="12">
        <v>3</v>
      </c>
      <c r="J32" s="10">
        <f t="shared" si="1"/>
        <v>25</v>
      </c>
      <c r="K32" s="12">
        <v>1</v>
      </c>
      <c r="L32" s="10">
        <f t="shared" si="7"/>
        <v>8.3333333333333339</v>
      </c>
      <c r="M32" s="9">
        <v>0</v>
      </c>
      <c r="N32" s="10">
        <f t="shared" si="2"/>
        <v>0</v>
      </c>
      <c r="O32" s="9">
        <v>0</v>
      </c>
      <c r="P32" s="10">
        <f t="shared" si="8"/>
        <v>0</v>
      </c>
      <c r="Q32" s="9">
        <v>2</v>
      </c>
      <c r="R32" s="10">
        <f t="shared" si="3"/>
        <v>16.666666666666668</v>
      </c>
      <c r="S32" s="12">
        <v>0</v>
      </c>
      <c r="T32" s="10">
        <f t="shared" si="4"/>
        <v>0</v>
      </c>
    </row>
    <row r="33" spans="1:20" ht="16.5" thickBot="1" x14ac:dyDescent="0.3">
      <c r="A33" s="2"/>
      <c r="B33" s="6">
        <v>25</v>
      </c>
      <c r="C33" s="14" t="s">
        <v>40</v>
      </c>
      <c r="D33" s="8">
        <f t="shared" si="5"/>
        <v>29</v>
      </c>
      <c r="E33" s="9">
        <v>12</v>
      </c>
      <c r="F33" s="10">
        <f t="shared" si="6"/>
        <v>41.379310344827587</v>
      </c>
      <c r="G33" s="11">
        <v>4</v>
      </c>
      <c r="H33" s="10">
        <f t="shared" si="0"/>
        <v>13.793103448275861</v>
      </c>
      <c r="I33" s="12">
        <v>5</v>
      </c>
      <c r="J33" s="10">
        <f t="shared" si="1"/>
        <v>17.241379310344829</v>
      </c>
      <c r="K33" s="12">
        <v>3</v>
      </c>
      <c r="L33" s="10">
        <f t="shared" si="7"/>
        <v>10.344827586206897</v>
      </c>
      <c r="M33" s="9">
        <v>2</v>
      </c>
      <c r="N33" s="10">
        <f t="shared" si="2"/>
        <v>6.8965517241379306</v>
      </c>
      <c r="O33" s="9">
        <v>0</v>
      </c>
      <c r="P33" s="10">
        <f>O33*100/D33</f>
        <v>0</v>
      </c>
      <c r="Q33" s="9">
        <v>3</v>
      </c>
      <c r="R33" s="10">
        <f t="shared" si="3"/>
        <v>10.344827586206897</v>
      </c>
      <c r="S33" s="12">
        <v>0</v>
      </c>
      <c r="T33" s="10">
        <f t="shared" si="4"/>
        <v>0</v>
      </c>
    </row>
    <row r="34" spans="1:20" ht="16.5" thickBot="1" x14ac:dyDescent="0.3">
      <c r="A34" s="2"/>
      <c r="B34" s="100" t="s">
        <v>8</v>
      </c>
      <c r="C34" s="101"/>
      <c r="D34" s="61">
        <f>E34+G34+I34+K34+M34+O34+Q34+S34</f>
        <v>876</v>
      </c>
      <c r="E34" s="62">
        <f>SUM(E9:E33)</f>
        <v>213</v>
      </c>
      <c r="F34" s="51">
        <f>E34/D34*100</f>
        <v>24.315068493150687</v>
      </c>
      <c r="G34" s="52">
        <f>SUM(G9:G33)</f>
        <v>187</v>
      </c>
      <c r="H34" s="23">
        <f t="shared" ref="H34:H37" si="9">G34*100/D34</f>
        <v>21.347031963470318</v>
      </c>
      <c r="I34" s="53">
        <f>SUM(I9:I33)</f>
        <v>219</v>
      </c>
      <c r="J34" s="23">
        <f t="shared" ref="J34:J37" si="10">I34*100/D34</f>
        <v>25</v>
      </c>
      <c r="K34" s="53">
        <f>SUM(K9:K33)</f>
        <v>85</v>
      </c>
      <c r="L34" s="23">
        <f>K34*100/D34</f>
        <v>9.7031963470319642</v>
      </c>
      <c r="M34" s="54">
        <f>SUM(M9:M33)</f>
        <v>63</v>
      </c>
      <c r="N34" s="23">
        <f t="shared" ref="N34:N37" si="11">M34*100/D34</f>
        <v>7.1917808219178081</v>
      </c>
      <c r="O34" s="54">
        <f>SUM(O9:O33)</f>
        <v>13</v>
      </c>
      <c r="P34" s="23">
        <f>O34*100/D34</f>
        <v>1.4840182648401827</v>
      </c>
      <c r="Q34" s="54">
        <f>SUM(Q9:Q33)</f>
        <v>96</v>
      </c>
      <c r="R34" s="23">
        <f t="shared" ref="R34:R37" si="12">Q34*100/D34</f>
        <v>10.95890410958904</v>
      </c>
      <c r="S34" s="53">
        <f>SUM(S9:S33)</f>
        <v>0</v>
      </c>
      <c r="T34" s="23">
        <f t="shared" ref="T34:T37" si="13">S34*100/D34</f>
        <v>0</v>
      </c>
    </row>
    <row r="35" spans="1:20" ht="15.75" x14ac:dyDescent="0.25">
      <c r="A35" s="2"/>
      <c r="B35" s="102" t="s">
        <v>42</v>
      </c>
      <c r="C35" s="103"/>
      <c r="D35" s="63">
        <f t="shared" ref="D35:D36" si="14">SUM(E35+G35+I35+K35+M35+O35+Q35+S35)</f>
        <v>33</v>
      </c>
      <c r="E35" s="33">
        <v>12</v>
      </c>
      <c r="F35" s="55">
        <f>E35/D35*100</f>
        <v>36.363636363636367</v>
      </c>
      <c r="G35" s="33">
        <v>4</v>
      </c>
      <c r="H35" s="26">
        <f t="shared" si="9"/>
        <v>12.121212121212121</v>
      </c>
      <c r="I35" s="33">
        <v>12</v>
      </c>
      <c r="J35" s="26">
        <f t="shared" si="10"/>
        <v>36.363636363636367</v>
      </c>
      <c r="K35" s="35">
        <v>1</v>
      </c>
      <c r="L35" s="26">
        <f>K35*100/D35</f>
        <v>3.0303030303030303</v>
      </c>
      <c r="M35" s="35">
        <v>2</v>
      </c>
      <c r="N35" s="26">
        <f t="shared" si="11"/>
        <v>6.0606060606060606</v>
      </c>
      <c r="O35" s="35">
        <v>1</v>
      </c>
      <c r="P35" s="26">
        <f>O35*100/D35</f>
        <v>3.0303030303030303</v>
      </c>
      <c r="Q35" s="35">
        <v>1</v>
      </c>
      <c r="R35" s="26">
        <f t="shared" si="12"/>
        <v>3.0303030303030303</v>
      </c>
      <c r="S35" s="35">
        <v>0</v>
      </c>
      <c r="T35" s="26">
        <f t="shared" si="13"/>
        <v>0</v>
      </c>
    </row>
    <row r="36" spans="1:20" ht="16.5" thickBot="1" x14ac:dyDescent="0.3">
      <c r="A36" s="2"/>
      <c r="B36" s="71" t="s">
        <v>43</v>
      </c>
      <c r="C36" s="104"/>
      <c r="D36" s="15">
        <f t="shared" si="14"/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</row>
    <row r="37" spans="1:20" ht="16.5" thickBot="1" x14ac:dyDescent="0.3">
      <c r="A37" s="2"/>
      <c r="B37" s="98" t="s">
        <v>47</v>
      </c>
      <c r="C37" s="99"/>
      <c r="D37" s="61">
        <f>E37+G37+I37+K37+M37+O37+Q37+S37</f>
        <v>909</v>
      </c>
      <c r="E37" s="64">
        <f>SUM(E34:E36)</f>
        <v>225</v>
      </c>
      <c r="F37" s="57">
        <f>E37/D37*100</f>
        <v>24.752475247524753</v>
      </c>
      <c r="G37" s="56">
        <f>SUM(G34:G36)</f>
        <v>191</v>
      </c>
      <c r="H37" s="23">
        <f t="shared" si="9"/>
        <v>21.012101210121013</v>
      </c>
      <c r="I37" s="56">
        <f>SUM(I34:I36)</f>
        <v>231</v>
      </c>
      <c r="J37" s="23">
        <f t="shared" si="10"/>
        <v>25.412541254125411</v>
      </c>
      <c r="K37" s="56">
        <f>SUM(K34:K36)</f>
        <v>86</v>
      </c>
      <c r="L37" s="23">
        <f>K37*100/D37</f>
        <v>9.4609460946094615</v>
      </c>
      <c r="M37" s="56">
        <f>SUM(M34:M36)</f>
        <v>65</v>
      </c>
      <c r="N37" s="23">
        <f t="shared" si="11"/>
        <v>7.1507150715071504</v>
      </c>
      <c r="O37" s="56">
        <f>SUM(O34:O36)</f>
        <v>14</v>
      </c>
      <c r="P37" s="23">
        <f>O37*100/D37</f>
        <v>1.5401540154015401</v>
      </c>
      <c r="Q37" s="56">
        <f>SUM(Q34:Q36)</f>
        <v>97</v>
      </c>
      <c r="R37" s="23">
        <f t="shared" si="12"/>
        <v>10.671067106710671</v>
      </c>
      <c r="S37" s="56">
        <f>SUM(S34:S36)</f>
        <v>0</v>
      </c>
      <c r="T37" s="23">
        <f t="shared" si="13"/>
        <v>0</v>
      </c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Нові М+</vt:lpstr>
      <vt:lpstr>Нові+РТБ</vt:lpstr>
      <vt:lpstr>Нові</vt:lpstr>
      <vt:lpstr>РТБ</vt:lpstr>
      <vt:lpstr>Інші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PHC01</cp:lastModifiedBy>
  <dcterms:created xsi:type="dcterms:W3CDTF">2015-06-05T18:19:34Z</dcterms:created>
  <dcterms:modified xsi:type="dcterms:W3CDTF">2020-05-19T10:10:43Z</dcterms:modified>
</cp:coreProperties>
</file>