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9030" tabRatio="917" firstSheet="5" activeTab="16"/>
  </bookViews>
  <sheets>
    <sheet name="ЗМІСТ" sheetId="1" r:id="rId1"/>
    <sheet name="Табл.1." sheetId="2" r:id="rId2"/>
    <sheet name="Табл.2." sheetId="3" r:id="rId3"/>
    <sheet name="Табл.3." sheetId="4" r:id="rId4"/>
    <sheet name="Табл.4." sheetId="5" r:id="rId5"/>
    <sheet name="Табл.5." sheetId="6" r:id="rId6"/>
    <sheet name="Табл.6." sheetId="7" r:id="rId7"/>
    <sheet name="Табл.7." sheetId="8" r:id="rId8"/>
    <sheet name="Табл.8." sheetId="9" r:id="rId9"/>
    <sheet name="Табл.9." sheetId="10" r:id="rId10"/>
    <sheet name="Табл.10." sheetId="11" r:id="rId11"/>
    <sheet name="Табл.11." sheetId="12" r:id="rId12"/>
    <sheet name="Табл.12." sheetId="13" r:id="rId13"/>
    <sheet name="Табл.13." sheetId="14" r:id="rId14"/>
    <sheet name="Табл.14." sheetId="15" r:id="rId15"/>
    <sheet name="Табл.15." sheetId="16" r:id="rId16"/>
    <sheet name="Табл.16." sheetId="17" r:id="rId17"/>
    <sheet name="Табл.17." sheetId="18" r:id="rId18"/>
    <sheet name="Табл.18." sheetId="19" r:id="rId19"/>
    <sheet name="Табл.19." sheetId="20" r:id="rId20"/>
    <sheet name="Табл.20." sheetId="21" r:id="rId21"/>
    <sheet name="Табл.21." sheetId="22" r:id="rId22"/>
    <sheet name="Табл.22." sheetId="23" r:id="rId23"/>
    <sheet name="Табл.23." sheetId="24" r:id="rId24"/>
    <sheet name="Табл.24." sheetId="25" r:id="rId25"/>
    <sheet name="Табл.25." sheetId="26" r:id="rId26"/>
    <sheet name="Табл.26." sheetId="27" r:id="rId27"/>
    <sheet name="Табл.27." sheetId="28" r:id="rId28"/>
    <sheet name="Табл.28." sheetId="29" r:id="rId29"/>
    <sheet name="Табл.29." sheetId="30" r:id="rId30"/>
    <sheet name="Табл.30." sheetId="31" r:id="rId31"/>
    <sheet name="Табл.31." sheetId="32" r:id="rId32"/>
    <sheet name="Табл.31. (2)" sheetId="33" r:id="rId33"/>
    <sheet name="Табл.32." sheetId="34" r:id="rId34"/>
    <sheet name="Табл.33." sheetId="35" r:id="rId35"/>
    <sheet name="Табл.34." sheetId="36" r:id="rId36"/>
    <sheet name="Табл.35." sheetId="37" r:id="rId37"/>
    <sheet name="Табл.36." sheetId="38" r:id="rId38"/>
    <sheet name="Табл.37." sheetId="39" r:id="rId39"/>
    <sheet name="Табл.38." sheetId="40" r:id="rId40"/>
    <sheet name="Табл.39." sheetId="41" r:id="rId41"/>
    <sheet name="Табл.40." sheetId="42" r:id="rId42"/>
    <sheet name="Табл.41." sheetId="43" r:id="rId43"/>
    <sheet name="Табл.42." sheetId="44" r:id="rId44"/>
    <sheet name="Табл.43." sheetId="45" r:id="rId45"/>
    <sheet name="Табл.44." sheetId="46" r:id="rId46"/>
    <sheet name="Табл.45." sheetId="47" r:id="rId47"/>
    <sheet name="Табл.46." sheetId="48" r:id="rId48"/>
    <sheet name="Табл.47." sheetId="49" r:id="rId49"/>
    <sheet name="Табл.48." sheetId="50" r:id="rId50"/>
    <sheet name="Табл.49." sheetId="51" r:id="rId51"/>
    <sheet name="Табл.50." sheetId="52" r:id="rId52"/>
    <sheet name="Табл.51." sheetId="53" r:id="rId53"/>
    <sheet name="Табл.52." sheetId="54" r:id="rId54"/>
    <sheet name="Табл.53." sheetId="55" r:id="rId55"/>
    <sheet name="Табл.54." sheetId="56" r:id="rId56"/>
    <sheet name="Табл.55." sheetId="57" r:id="rId57"/>
    <sheet name="Табл.56." sheetId="58" r:id="rId58"/>
    <sheet name="Табл.57." sheetId="59" r:id="rId59"/>
    <sheet name="Табл.58." sheetId="60" r:id="rId60"/>
    <sheet name="Табл.59." sheetId="61" r:id="rId61"/>
    <sheet name="Табл.60." sheetId="62" r:id="rId62"/>
    <sheet name="Табл.61." sheetId="63" r:id="rId63"/>
    <sheet name="Табл.62." sheetId="64" r:id="rId64"/>
    <sheet name="Табл.63." sheetId="65" r:id="rId65"/>
    <sheet name="Табл.64." sheetId="66" r:id="rId66"/>
    <sheet name="Табл.65." sheetId="67" r:id="rId67"/>
    <sheet name="Табл.66." sheetId="68" r:id="rId68"/>
    <sheet name="Табл.67." sheetId="69" r:id="rId69"/>
    <sheet name="Лист1" sheetId="70" r:id="rId70"/>
    <sheet name="Лист2" sheetId="71" r:id="rId71"/>
  </sheets>
  <definedNames>
    <definedName name="_xlnm.Print_Area" localSheetId="1">'Табл.1.'!$B$1:$K$36</definedName>
    <definedName name="_xlnm.Print_Area" localSheetId="10">'Табл.10.'!$B$1:$M$34</definedName>
    <definedName name="_xlnm.Print_Area" localSheetId="11">'Табл.11.'!$B$1:$M$34</definedName>
    <definedName name="_xlnm.Print_Area" localSheetId="12">'Табл.12.'!$B$1:$M$34</definedName>
    <definedName name="_xlnm.Print_Area" localSheetId="13">'Табл.13.'!$B$1:$M$34</definedName>
    <definedName name="_xlnm.Print_Area" localSheetId="14">'Табл.14.'!$B$1:$M$34</definedName>
    <definedName name="_xlnm.Print_Area" localSheetId="15">'Табл.15.'!$B$1:$M$34</definedName>
    <definedName name="_xlnm.Print_Area" localSheetId="16">'Табл.16.'!$B$1:$M$33</definedName>
    <definedName name="_xlnm.Print_Area" localSheetId="17">'Табл.17.'!$B$1:$M$33</definedName>
    <definedName name="_xlnm.Print_Area" localSheetId="18">'Табл.18.'!$B$1:$M$18</definedName>
    <definedName name="_xlnm.Print_Area" localSheetId="19">'Табл.19.'!$B$1:$N$36</definedName>
    <definedName name="_xlnm.Print_Area" localSheetId="2">'Табл.2.'!$B$1:$M$34</definedName>
    <definedName name="_xlnm.Print_Area" localSheetId="20">'Табл.20.'!$B$1:$Q$37</definedName>
    <definedName name="_xlnm.Print_Area" localSheetId="21">'Табл.21.'!$B$1:$N$37</definedName>
    <definedName name="_xlnm.Print_Area" localSheetId="22">'Табл.22.'!$B$1:$N$39</definedName>
    <definedName name="_xlnm.Print_Area" localSheetId="23">'Табл.23.'!$B$1:$M$34</definedName>
    <definedName name="_xlnm.Print_Area" localSheetId="24">'Табл.24.'!$B$1:$M$34</definedName>
    <definedName name="_xlnm.Print_Area" localSheetId="25">'Табл.25.'!$B$1:$M$34</definedName>
    <definedName name="_xlnm.Print_Area" localSheetId="26">'Табл.26.'!$B$1:$M$34</definedName>
    <definedName name="_xlnm.Print_Area" localSheetId="27">'Табл.27.'!$B$1:$M$34</definedName>
    <definedName name="_xlnm.Print_Area" localSheetId="28">'Табл.28.'!$B$1:$Q$32</definedName>
    <definedName name="_xlnm.Print_Area" localSheetId="29">'Табл.29.'!$B$1:$P$32</definedName>
    <definedName name="_xlnm.Print_Area" localSheetId="3">'Табл.3.'!$B$1:$M$34</definedName>
    <definedName name="_xlnm.Print_Area" localSheetId="30">'Табл.30.'!$B$1:$M$35</definedName>
    <definedName name="_xlnm.Print_Area" localSheetId="31">'Табл.31.'!$B$1:$M$34</definedName>
    <definedName name="_xlnm.Print_Area" localSheetId="32">'Табл.31. (2)'!$B$1:$M$34</definedName>
    <definedName name="_xlnm.Print_Area" localSheetId="33">'Табл.32.'!$B$1:$K$35</definedName>
    <definedName name="_xlnm.Print_Area" localSheetId="34">'Табл.33.'!$B$1:$I$34</definedName>
    <definedName name="_xlnm.Print_Area" localSheetId="35">'Табл.34.'!$B$1:$M$34</definedName>
    <definedName name="_xlnm.Print_Area" localSheetId="36">'Табл.35.'!$B$1:$S$35</definedName>
    <definedName name="_xlnm.Print_Area" localSheetId="38">'Табл.37.'!$B$1:$U$36</definedName>
    <definedName name="_xlnm.Print_Area" localSheetId="39">'Табл.38.'!$B$1:$U$36</definedName>
    <definedName name="_xlnm.Print_Area" localSheetId="40">'Табл.39.'!$B$1:$I$33</definedName>
    <definedName name="_xlnm.Print_Area" localSheetId="4">'Табл.4.'!$B$1:$M$34</definedName>
    <definedName name="_xlnm.Print_Area" localSheetId="41">'Табл.40.'!$B$1:$M$40</definedName>
    <definedName name="_xlnm.Print_Area" localSheetId="42">'Табл.41.'!$B$1:$M$39</definedName>
    <definedName name="_xlnm.Print_Area" localSheetId="43">'Табл.42.'!$B$1:$O$36</definedName>
    <definedName name="_xlnm.Print_Area" localSheetId="44">'Табл.43.'!$B$1:$O$35</definedName>
    <definedName name="_xlnm.Print_Area" localSheetId="45">'Табл.44.'!$B$1:$M$34</definedName>
    <definedName name="_xlnm.Print_Area" localSheetId="46">'Табл.45.'!$B$1:$Q$37</definedName>
    <definedName name="_xlnm.Print_Area" localSheetId="47">'Табл.46.'!$B$1:$M$34</definedName>
    <definedName name="_xlnm.Print_Area" localSheetId="48">'Табл.47.'!$B$1:$M$34</definedName>
    <definedName name="_xlnm.Print_Area" localSheetId="49">'Табл.48.'!$B$1:$M$34</definedName>
    <definedName name="_xlnm.Print_Area" localSheetId="50">'Табл.49.'!$B$1:$K$34</definedName>
    <definedName name="_xlnm.Print_Area" localSheetId="5">'Табл.5.'!$B$1:$M$34</definedName>
    <definedName name="_xlnm.Print_Area" localSheetId="51">'Табл.50.'!$B$1:$O$15</definedName>
    <definedName name="_xlnm.Print_Area" localSheetId="52">'Табл.51.'!$B$1:$T$40</definedName>
    <definedName name="_xlnm.Print_Area" localSheetId="53">'Табл.52.'!$B$1:$T$40</definedName>
    <definedName name="_xlnm.Print_Area" localSheetId="54">'Табл.53.'!$B$1:$T$40</definedName>
    <definedName name="_xlnm.Print_Area" localSheetId="55">'Табл.54.'!$B$1:$T$40</definedName>
    <definedName name="_xlnm.Print_Area" localSheetId="56">'Табл.55.'!$B$1:$T$40</definedName>
    <definedName name="_xlnm.Print_Area" localSheetId="57">'Табл.56.'!$B$1:$P$33</definedName>
    <definedName name="_xlnm.Print_Area" localSheetId="58">'Табл.57.'!$B$1:$P$33</definedName>
    <definedName name="_xlnm.Print_Area" localSheetId="59">'Табл.58.'!$B$1:$P$33</definedName>
    <definedName name="_xlnm.Print_Area" localSheetId="60">'Табл.59.'!$B$1:$P$33</definedName>
    <definedName name="_xlnm.Print_Area" localSheetId="6">'Табл.6.'!$B$1:$M$34</definedName>
    <definedName name="_xlnm.Print_Area" localSheetId="61">'Табл.60.'!$B$1:$P$33</definedName>
    <definedName name="_xlnm.Print_Area" localSheetId="62">'Табл.61.'!$B$1:$P$33</definedName>
    <definedName name="_xlnm.Print_Area" localSheetId="63">'Табл.62.'!$B$1:$K$35</definedName>
    <definedName name="_xlnm.Print_Area" localSheetId="64">'Табл.63.'!$B$1:$I$35</definedName>
    <definedName name="_xlnm.Print_Area" localSheetId="65">'Табл.64.'!$B$1:$M$34</definedName>
    <definedName name="_xlnm.Print_Area" localSheetId="66">'Табл.65.'!$B$1:$M$34</definedName>
    <definedName name="_xlnm.Print_Area" localSheetId="67">'Табл.66.'!$B$1:$O$34</definedName>
    <definedName name="_xlnm.Print_Area" localSheetId="68">'Табл.67.'!$B$1:$I$35</definedName>
    <definedName name="_xlnm.Print_Area" localSheetId="7">'Табл.7.'!$B$1:$M$17</definedName>
    <definedName name="_xlnm.Print_Area" localSheetId="8">'Табл.8.'!$B$1:$M$34</definedName>
    <definedName name="_xlnm.Print_Area" localSheetId="9">'Табл.9.'!$B$1:$M$34</definedName>
  </definedNames>
  <calcPr fullCalcOnLoad="1"/>
</workbook>
</file>

<file path=xl/sharedStrings.xml><?xml version="1.0" encoding="utf-8"?>
<sst xmlns="http://schemas.openxmlformats.org/spreadsheetml/2006/main" count="5034" uniqueCount="963">
  <si>
    <t>Кількість лабораторій у закладах охорони здоров'я України</t>
  </si>
  <si>
    <t xml:space="preserve">Забезпеченість  лікарями-фтизіатрами у закладах системи МОЗ України </t>
  </si>
  <si>
    <t>Показники профілактичних оглядів з метою виявлення хворих на туберкульоз у закладах охорони здоров'я</t>
  </si>
  <si>
    <t xml:space="preserve">Профілактичні щеплення, що проведені дітям першого року життя                                                                                                                                                                                   </t>
  </si>
  <si>
    <t>Показники використання ліжкового фонду протитуберкульозних закладів охорони здоров'я системи МОЗ України, 2020 рік</t>
  </si>
  <si>
    <t>Захворюваність на нові випадки туберкульозу в Україні</t>
  </si>
  <si>
    <t>Захворювання на туберкульоз (вперше зарестровані хворі+рецидиви) серед усього населення в Україні</t>
  </si>
  <si>
    <t>Захворюваність на туберкульоз легень (нові випадки+рецидиви) серед усього населення України</t>
  </si>
  <si>
    <t xml:space="preserve">Захворюваність на туберкульоз легень з бактеріовиділенням (нові випадки+рецидиви)                                                                                                                                                                         серед усього населення України  </t>
  </si>
  <si>
    <t>Захворюваність на позалегеневий туберкульоз (нові випадки+рецидиви) серед усього населення України</t>
  </si>
  <si>
    <t>Захворюваність на туберкульоз (нові випадки+рецидиви) за віком і статтю в Україні</t>
  </si>
  <si>
    <t xml:space="preserve">Захворюваність на туберкульоз (нові випадки+рецидиви) серед дітей віком 0-14 років включно </t>
  </si>
  <si>
    <t>Захворюваність на туберкульоз серед дітей віком 15-17 років включно (нові випадки+рецидиви)</t>
  </si>
  <si>
    <t xml:space="preserve"> Захворюваність на туберкульоз серед дітей віком 0-17 років включно (нові випадки+рецидиви)</t>
  </si>
  <si>
    <t xml:space="preserve">Захворюваність на туберкульоз серед міських жителів України (нові випадки+рецидиви)      </t>
  </si>
  <si>
    <t>Випадки захворювань на туберкульоз серед контактних осіб у вогнищах туберкульозу з бактеріовиділенням</t>
  </si>
  <si>
    <t>Захворюваність на туберкульоз працівників закладів охорони здоров'я України                                                                                                                                  (включно з протитуберкульозними диспансерами)</t>
  </si>
  <si>
    <t>Захворюваність на туберкульоз працівників протитуберкульозних закладів</t>
  </si>
  <si>
    <t>Реєстрація осіб, хворих на туберкульоз</t>
  </si>
  <si>
    <t>Реєстрація ВІЛ-позитивних осіб, хворих на туберкульоз</t>
  </si>
  <si>
    <t>Захворюваність на туберкульоз у поєднанні зі СНІДом (нові випадки+рецидиви)</t>
  </si>
  <si>
    <t>Лабораторна діагностика нових випадків туберкульозу легень</t>
  </si>
  <si>
    <t>Лабораторна діагностика рецидивів та інших випадків повторного лікування туберкульозу легень</t>
  </si>
  <si>
    <t>Результати виявлення нових випадків туберкульозу легень</t>
  </si>
  <si>
    <t>Результати виявлення рецидивів та інших випадків повторного лікування туберкульозу  легень</t>
  </si>
  <si>
    <t>Кількість хворих на туберкульоз, у яких діагноз МР ТБ або РР ТБ підтверджено вперше у житті</t>
  </si>
  <si>
    <t xml:space="preserve">Поширеність всіх форм активного туберкульозу серед усього населення України   </t>
  </si>
  <si>
    <t xml:space="preserve">Поширеність всіх форм активного туберкульозу серед дітей віком 0-14 років включно   </t>
  </si>
  <si>
    <t xml:space="preserve">Поширеність всіх форм активного туберкульозу серед дітей віком 15-17 років включно </t>
  </si>
  <si>
    <t xml:space="preserve">Поширеність всіх форм активного туберкульозу серед дітей віком 0-17 років включно </t>
  </si>
  <si>
    <t>Поширеність всіх форм активного туберкульозу у поєднанні з хворобою, зумовленою ВІЛ</t>
  </si>
  <si>
    <t>Хірургічне лікування випадків туберкульозу в закладах охорони здоров'я МОЗ України</t>
  </si>
  <si>
    <t xml:space="preserve">Хірургічне лікування випадків позалегеневого туберкульозу в ЗОЗ системи МОЗ  України </t>
  </si>
  <si>
    <t>Показники первинної інвалідності внаслідок туберкульозу серед  населення працездатного віку</t>
  </si>
  <si>
    <t>Показники первинної інвалідності внаслідок туберкульозу серед дітей віком 0-17 років</t>
  </si>
  <si>
    <t>Померло хворих на туберкульоз від хвороби, зумовленої  СНІДом</t>
  </si>
  <si>
    <t>з бакте- ріовиділенням, підтвердженим мазком (М+)</t>
  </si>
  <si>
    <t>з бакте- ріовиділенням, підтвердженим культурою (К+)</t>
  </si>
  <si>
    <t>проведено тестів на медикаменто- зну чутливість</t>
  </si>
  <si>
    <t>з них випадків МР ТБ</t>
  </si>
  <si>
    <t>з них з бакте- ріовиділенням, підтвердженим мазком (М+)</t>
  </si>
  <si>
    <t>дорослого населення</t>
  </si>
  <si>
    <t>на 10 тис. відповідного населення</t>
  </si>
  <si>
    <t>працездатного населення</t>
  </si>
  <si>
    <t>з них з бакте- ріовиділенням, підтвердженим культурою (К+)</t>
  </si>
  <si>
    <t>* Дані використані з форми звітності "Звіт про результати дослідження стійкості мікобактерій туберкульозу до антимікобактеріальних препаратів у хворих на туберкульоз легень, які були зареєстровані 12-15 місяців тому , за ТБ 11"</t>
  </si>
  <si>
    <t xml:space="preserve"> з бакте- ріовиділенням, підтвердженим мазком (М+)</t>
  </si>
  <si>
    <t xml:space="preserve"> з бакте- ріовиділенням, підтвердженим культурою (К+)</t>
  </si>
  <si>
    <t>Виявлення нових випадків та рецидивів туберкульозу з КСБ «+» у осіб, які обстежені в лабораторіях первинної медико-санітарної допомоги  України*</t>
  </si>
  <si>
    <t>2019 рік</t>
  </si>
  <si>
    <t>Населення України  станом на 1 січня 2020 року (постійне). Працівники закладів охорони здоров'я системи МОЗ України, 2020 рік*</t>
  </si>
  <si>
    <t>Соціальна структура осіб, які вперше захворіли на туберкульоз, 2020 рік (абсолютна кількість)</t>
  </si>
  <si>
    <t>Соціальна структура осіб з новими випадками туберкульозу, 2020 рік (% до загальної кількості хворих)</t>
  </si>
  <si>
    <t>Медичні посади  у лікувально-профілактичних закладах системи МОЗ України, 2020 рік*</t>
  </si>
  <si>
    <t>Показники використання ліжкового фонду протитуберкульозних закладів охорони здоров'я системи МОЗ України, 2020 рік*</t>
  </si>
  <si>
    <t>Населення України  станом на 1 січня 2021 року (постійне).                                                                                                                                                                                                                      Працівники закладів охорони здоров'я системи МОЗ України, 2020 рік</t>
  </si>
  <si>
    <t>Медичні посади  у лікувально-профілактичних закладах системи МОЗ України, 2020 рік</t>
  </si>
  <si>
    <t>Мережа протитуберкульозних закладів охорони здоров'я системи МОЗ України                                                                                                                                                             та кількість ліжок для хворих на туберкульоз, 2020 рік</t>
  </si>
  <si>
    <t>Вибув/ переведений</t>
  </si>
  <si>
    <t>** Розрахунок населення виключно з підконтрольних територій України</t>
  </si>
  <si>
    <t>Кількість хворих на туберкульоз, у яких діагноз МР ТБ та/або РР ТБ підтверджено вперше у житті та кількість випадків     МР ТБ та/або РР ТБ за якими  розпочато лікування*</t>
  </si>
  <si>
    <t>Блок 1. Епідемічні показники.</t>
  </si>
  <si>
    <t>Блок 2. Діагностика та профілактика.</t>
  </si>
  <si>
    <t>Блок 3. Туберкульоз/ВІЛ-інфекція.</t>
  </si>
  <si>
    <t>Блок 4. Штати протитуберкульозних закладів.</t>
  </si>
  <si>
    <t>Блок 5. Лікування туберкульозу.</t>
  </si>
  <si>
    <t>Блок 6. Ліжковий фонд протитуберкульозних закладів.</t>
  </si>
  <si>
    <t xml:space="preserve">Захворюваність на туберкульоз серед  сільських жителів України (нові випадки+рецидиви)                                                                                                                                                        </t>
  </si>
  <si>
    <t>Кількість хворих на туберкульоз, у яких діагноз МР ТБ або РР ТБ підтверджено вперше у житті та кількість випадків МР ТБ або РР ТБ за якими  розпочато лікування</t>
  </si>
  <si>
    <t>Виявлення хворих на туберкульоз при профілактичних оглядах в Україні  (% до загальної кількості нових випадків туберкульозу)</t>
  </si>
  <si>
    <t>Укомплектованість лікарями-фтизіатрами закладів охорони здоров'я України  у розрізі міністерств та відомств</t>
  </si>
  <si>
    <t>Лікарняна та санаторна допомога хворим на туберкульоз відповідно до  територіального розміщення закладів охорони здоров'я системи МОЗ України</t>
  </si>
  <si>
    <t xml:space="preserve">Хіміопрофілактика у контактних осіб               </t>
  </si>
  <si>
    <t>Хіміопрофілактика у контактних осіб (продовження)</t>
  </si>
  <si>
    <t xml:space="preserve">Дипансерний контингент ризику до захворюворювання на туберкульоз в Україні*                                                                                                                                                                                              </t>
  </si>
  <si>
    <t>Дипансерний контингент ризику до захворюворювання на туберкульоз в Україні</t>
  </si>
  <si>
    <t>На 10 тис. працівників ПТЗ</t>
  </si>
  <si>
    <t>ЗОЗ</t>
  </si>
  <si>
    <t>ПТЗ</t>
  </si>
  <si>
    <t>* Дані використані з форми № 20 "Звіт лікувально профілактичного закладу" (ЗОЗ та ПТЗ)</t>
  </si>
  <si>
    <t xml:space="preserve">пройшли курс хіміопро- філактики  </t>
  </si>
  <si>
    <t>підлягало хіміопро- філактиці</t>
  </si>
  <si>
    <t>8,9</t>
  </si>
  <si>
    <t>24,9</t>
  </si>
  <si>
    <t>10,2</t>
  </si>
  <si>
    <t>11,7</t>
  </si>
  <si>
    <t>12,8</t>
  </si>
  <si>
    <t>9,6</t>
  </si>
  <si>
    <t>14,9</t>
  </si>
  <si>
    <t>7,6</t>
  </si>
  <si>
    <t>13,8</t>
  </si>
  <si>
    <t>8,2</t>
  </si>
  <si>
    <t>17,2</t>
  </si>
  <si>
    <t>8,4</t>
  </si>
  <si>
    <t>16,2</t>
  </si>
  <si>
    <t>3,8</t>
  </si>
  <si>
    <t>12,7</t>
  </si>
  <si>
    <t>10,8</t>
  </si>
  <si>
    <t>25,8</t>
  </si>
  <si>
    <t>31,8</t>
  </si>
  <si>
    <t>26,5</t>
  </si>
  <si>
    <t>32,9</t>
  </si>
  <si>
    <t>11,1</t>
  </si>
  <si>
    <t>12,1</t>
  </si>
  <si>
    <t>28,4</t>
  </si>
  <si>
    <t>19,5</t>
  </si>
  <si>
    <t>41,1</t>
  </si>
  <si>
    <t>30,2</t>
  </si>
  <si>
    <t>37,4</t>
  </si>
  <si>
    <t>27,7</t>
  </si>
  <si>
    <t>18,6</t>
  </si>
  <si>
    <t>* Дані використані з форми № 47 “Звіт про мережу та діяльність медичних закладів”</t>
  </si>
  <si>
    <t xml:space="preserve">в тому числі </t>
  </si>
  <si>
    <t>Таблиця 5</t>
  </si>
  <si>
    <t>Таблиця 13</t>
  </si>
  <si>
    <t>в них розгорнуто ліжок</t>
  </si>
  <si>
    <t>На 100 тисяч населення</t>
  </si>
  <si>
    <t xml:space="preserve">        Україна</t>
  </si>
  <si>
    <t>Таблиця 21</t>
  </si>
  <si>
    <t>Таблиця 22</t>
  </si>
  <si>
    <t>Вік</t>
  </si>
  <si>
    <t>До 1 року</t>
  </si>
  <si>
    <t>1-4 роки</t>
  </si>
  <si>
    <t>5-9 років</t>
  </si>
  <si>
    <t>10-14 років</t>
  </si>
  <si>
    <t>15-17 років</t>
  </si>
  <si>
    <t>18-24 роки</t>
  </si>
  <si>
    <t>25-34 роки</t>
  </si>
  <si>
    <t>35-44 роки</t>
  </si>
  <si>
    <t>45-54 роки</t>
  </si>
  <si>
    <t>55-64 роки</t>
  </si>
  <si>
    <t>65 років і старші</t>
  </si>
  <si>
    <t>Таблиця 20</t>
  </si>
  <si>
    <t>Таблиця 29</t>
  </si>
  <si>
    <t>Ів-Франківська</t>
  </si>
  <si>
    <t>м.Севастополь</t>
  </si>
  <si>
    <t>%</t>
  </si>
  <si>
    <t>Оперовано хворих з приводу                                                                                                                                                  туберкульозу легень</t>
  </si>
  <si>
    <t>Кістково-суглобовий                                        туберкульоз</t>
  </si>
  <si>
    <t>Туберкульоз периферичних                                             лімфовузлів</t>
  </si>
  <si>
    <t>у лікарнях</t>
  </si>
  <si>
    <t xml:space="preserve"> </t>
  </si>
  <si>
    <t>Таблиця 3</t>
  </si>
  <si>
    <t>На 10 тисяч населення</t>
  </si>
  <si>
    <t>штатних</t>
  </si>
  <si>
    <t>Укомплекто- ваність фізичними особами (%)</t>
  </si>
  <si>
    <t>Назва міністерств та відомств</t>
  </si>
  <si>
    <t>зайнятих</t>
  </si>
  <si>
    <t>Академія медичних наук України</t>
  </si>
  <si>
    <t>Міністерство внутрішніх справ України</t>
  </si>
  <si>
    <t>Міністерство оборони України</t>
  </si>
  <si>
    <t>Кількість фізичних осіб на зайнятих посадах</t>
  </si>
  <si>
    <t>Коефіцієнт сумісництва</t>
  </si>
  <si>
    <t>* Дані використані з форми № 8 "Звіт про захворювання на активний туберкульоз"</t>
  </si>
  <si>
    <t>чоловіки</t>
  </si>
  <si>
    <t>жінки</t>
  </si>
  <si>
    <t>* Дані використані з форми № 47-здоров “Звіт про мережу та діяльність медичних закладів”</t>
  </si>
  <si>
    <t>* Дані використані зформи № 47-здоров “Звіт про мережу та діяльність медичних закладів”</t>
  </si>
  <si>
    <t>* Дані використані з форми № 17 “Звіт про медичні кадри”</t>
  </si>
  <si>
    <t>* Дані використані з форми № 20 "Звіт  лікувально-профілактичного закладу"</t>
  </si>
  <si>
    <t xml:space="preserve">* Дані використані з форми N 33-здоров "Звіт про хворих на туберкульоз" </t>
  </si>
  <si>
    <t>* Дані використані з форми звітності № 33-здоров "Звіт  про хворих на туберкульоз"</t>
  </si>
  <si>
    <t xml:space="preserve"> Приватні підприємці</t>
  </si>
  <si>
    <t>Робітники аграрного сектора</t>
  </si>
  <si>
    <t xml:space="preserve">* Дані використані з форми № 33-коротка "Звіт про хворих на туберкульоз за ______квартал 20__ року" </t>
  </si>
  <si>
    <t>всього</t>
  </si>
  <si>
    <t>*Показники використані з форми № 33-здоров "Звіт про хворих на туберкульоз"</t>
  </si>
  <si>
    <t>Лікарняна та санаторна допомога хворим на туберкульоз                                                                                                                                                                       відповідно до  територіального розміщення закладів охорони здоров'я системи МОЗ України*</t>
  </si>
  <si>
    <t>усього</t>
  </si>
  <si>
    <t>для                дітей</t>
  </si>
  <si>
    <t>Таблиця 4</t>
  </si>
  <si>
    <t>Таблиця 10</t>
  </si>
  <si>
    <t>Таблиця 26</t>
  </si>
  <si>
    <t>Таблиця 28</t>
  </si>
  <si>
    <t>в них розгорнуто                         ліжок</t>
  </si>
  <si>
    <t>для дорослих</t>
  </si>
  <si>
    <t>Міністерство інфраструктури України</t>
  </si>
  <si>
    <t>Приватні установи України</t>
  </si>
  <si>
    <t>Всі інші відомства України</t>
  </si>
  <si>
    <t>для                 дорослих</t>
  </si>
  <si>
    <t>0-14 років включно</t>
  </si>
  <si>
    <t xml:space="preserve"> 15-17 років включно</t>
  </si>
  <si>
    <t>0-17 років включно</t>
  </si>
  <si>
    <t>сільські жителі</t>
  </si>
  <si>
    <t>міські жителі</t>
  </si>
  <si>
    <t xml:space="preserve"> для дітей</t>
  </si>
  <si>
    <t>Всього серед дітей визнані інвалідами</t>
  </si>
  <si>
    <t>Таблиця 6</t>
  </si>
  <si>
    <t>Таблиця 7</t>
  </si>
  <si>
    <t>Таблиця 8</t>
  </si>
  <si>
    <t>Таблиця 23</t>
  </si>
  <si>
    <t>Таблиця 27</t>
  </si>
  <si>
    <t>%                                                        укомплек-тованості з урахуванням сумісництва</t>
  </si>
  <si>
    <t>Чоловіки</t>
  </si>
  <si>
    <t>Жінки</t>
  </si>
  <si>
    <t>На 1000 контактних осіб</t>
  </si>
  <si>
    <t>Робітники</t>
  </si>
  <si>
    <t>Службовці</t>
  </si>
  <si>
    <t>Медичні       працівники</t>
  </si>
  <si>
    <t>Приватні підприємці</t>
  </si>
  <si>
    <t>Студенти</t>
  </si>
  <si>
    <t>Учні</t>
  </si>
  <si>
    <t>Непрацюючі працездатного віку</t>
  </si>
  <si>
    <t>Пенсіонери</t>
  </si>
  <si>
    <t>Особи, які повернулись з місць позбавлення волі</t>
  </si>
  <si>
    <t>Особи без постійного місця проживання</t>
  </si>
  <si>
    <t>Інші особи</t>
  </si>
  <si>
    <t>Робітники аграрного                                    сектора</t>
  </si>
  <si>
    <t>Особи, які повернулись                   з місць позбавлення волі</t>
  </si>
  <si>
    <t>Ів.- Франківська</t>
  </si>
  <si>
    <t xml:space="preserve"> зловживають алкоголем</t>
  </si>
  <si>
    <t xml:space="preserve"> споживають ін’єкційні наркотики</t>
  </si>
  <si>
    <t>Таблиця 1</t>
  </si>
  <si>
    <t>Адміністративні території</t>
  </si>
  <si>
    <t xml:space="preserve">Населення </t>
  </si>
  <si>
    <t>Всього</t>
  </si>
  <si>
    <t>АР Крим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</si>
  <si>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</si>
  <si>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</si>
  <si>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</si>
  <si>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</si>
  <si>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</si>
  <si>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</si>
  <si>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</si>
  <si>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Івано-Франківська</t>
  </si>
  <si>
    <t>Київська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</si>
  <si>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</si>
  <si>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</si>
  <si>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</si>
  <si>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</si>
  <si>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</si>
  <si>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</si>
  <si>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</si>
  <si>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</si>
  <si>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</si>
  <si>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</si>
  <si>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</si>
  <si>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</si>
  <si>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</si>
  <si>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</si>
  <si>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</si>
  <si>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м. Київ</t>
  </si>
  <si>
    <t>м. Севастополь</t>
  </si>
  <si>
    <t xml:space="preserve">            Україна</t>
  </si>
  <si>
    <t>Таблиця 2</t>
  </si>
  <si>
    <t>Число закладів, що мають фтизіатричні кабінети</t>
  </si>
  <si>
    <t>з них мають стаціонари</t>
  </si>
  <si>
    <t xml:space="preserve">Закарпатська </t>
  </si>
  <si>
    <t>Україна</t>
  </si>
  <si>
    <t xml:space="preserve">Середнє число днів зайнятості ліжка </t>
  </si>
  <si>
    <t>Середнє перебування хворого на ліжку</t>
  </si>
  <si>
    <t>Летальність</t>
  </si>
  <si>
    <t>Обіг ліжка</t>
  </si>
  <si>
    <t xml:space="preserve"> Україна</t>
  </si>
  <si>
    <t>Таблиця 9</t>
  </si>
  <si>
    <t>88,9</t>
  </si>
  <si>
    <t>48,1</t>
  </si>
  <si>
    <t>63,6</t>
  </si>
  <si>
    <t>11,8</t>
  </si>
  <si>
    <t>76,3</t>
  </si>
  <si>
    <t>44,4</t>
  </si>
  <si>
    <t>41,7</t>
  </si>
  <si>
    <t>53,3</t>
  </si>
  <si>
    <t>66,7</t>
  </si>
  <si>
    <t>92,3</t>
  </si>
  <si>
    <t>51,1</t>
  </si>
  <si>
    <t>30,8</t>
  </si>
  <si>
    <t>88,8</t>
  </si>
  <si>
    <t>55,6</t>
  </si>
  <si>
    <t>36,4</t>
  </si>
  <si>
    <t>7,1</t>
  </si>
  <si>
    <t>86,2</t>
  </si>
  <si>
    <t>28,6</t>
  </si>
  <si>
    <t>83,3</t>
  </si>
  <si>
    <t>53,7</t>
  </si>
  <si>
    <t>при флюорографічних оглядах                                                                                                                                                                                                                                 (населення 15 років і старші)</t>
  </si>
  <si>
    <t>при туберкулінодіагностиці                                                                                                                                                                                                                                      (населення до 14 років включно)</t>
  </si>
  <si>
    <t>Кількість осіб віком  18 років і старші, які мешкають у вогнищах з хворими на  туберкульоз з бактеріовиділенням</t>
  </si>
  <si>
    <t>Загальна кількість осіб, які мешкають у вогнищах з хворими на  туберкульоз</t>
  </si>
  <si>
    <t>Кількість дітей віком 0-14 років включно, які мешкають у вогнищах з хворими на  туберкульоз з бактеріовиділенням</t>
  </si>
  <si>
    <t>Кількість дітей віком 15-17 років включно, які мешкають у вогнищах з хворими на туберкульоз з бактеріовиділенням</t>
  </si>
  <si>
    <t>* Згідно додаткової інформації відповідно до форми первинної облікової документації №081-2/о "Фактори впливу на перебіг захворювання та на результат лікування ТБ 01-1")</t>
  </si>
  <si>
    <t>в тому числі</t>
  </si>
  <si>
    <t>Таблиця 11</t>
  </si>
  <si>
    <t>Таблиця 12</t>
  </si>
  <si>
    <t>Таблиця 16</t>
  </si>
  <si>
    <t>Таблиця 24</t>
  </si>
  <si>
    <t>Таблиця 33</t>
  </si>
  <si>
    <t>%                                                                                   укомплек-тованості</t>
  </si>
  <si>
    <t>БЦЖ (дітям до 1 року)</t>
  </si>
  <si>
    <t>кількість осіб</t>
  </si>
  <si>
    <t>проведено щеплення</t>
  </si>
  <si>
    <t>підлягали щепленню</t>
  </si>
  <si>
    <t>Оперовано хворих з приводу                                                                                                                                                                                                                                позалегеневого туберкульозу</t>
  </si>
  <si>
    <t>№
з/п</t>
  </si>
  <si>
    <t>№ з/п</t>
  </si>
  <si>
    <t>№ 
з/п</t>
  </si>
  <si>
    <t>-</t>
  </si>
  <si>
    <t>Розподіл хворих, які померли від туберкульозу, за віком і статтю  (за даними Держстату України)</t>
  </si>
  <si>
    <t>Кількість лабораторій у закладах охорони здоров'я України*</t>
  </si>
  <si>
    <t>*Дані використані з форми № 8 "Звіт про захворювання на активний туберкульоз"</t>
  </si>
  <si>
    <t>Таблиця 44</t>
  </si>
  <si>
    <t>Таблиця 45</t>
  </si>
  <si>
    <t>Посади лікарів-фтизіатрів (абс. числа)</t>
  </si>
  <si>
    <t>Таблиця 15</t>
  </si>
  <si>
    <t xml:space="preserve"> Захворюваність на туберкульоз (нові випадки+рецидиви) за віком і статтю в Україні*</t>
  </si>
  <si>
    <t>Таблиця 18</t>
  </si>
  <si>
    <t xml:space="preserve"> Захворюваність на туберкульоз (нові випадки+рецидиви) серед дітей віком 0-14 років включно*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</si>
  <si>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Таблиця 19</t>
  </si>
  <si>
    <t>Таблиця 25</t>
  </si>
  <si>
    <t xml:space="preserve">Поширеність всіх форм активного туберкульозу серед усього населення України*    </t>
  </si>
  <si>
    <t>Таблиця 41</t>
  </si>
  <si>
    <t>Таблиця 42</t>
  </si>
  <si>
    <t>Таблиця 43</t>
  </si>
  <si>
    <t>Таблиця 46</t>
  </si>
  <si>
    <t>Таблиця 58</t>
  </si>
  <si>
    <t>Таблиця 59</t>
  </si>
  <si>
    <t>Таблиця 60</t>
  </si>
  <si>
    <t>№
п/п</t>
  </si>
  <si>
    <t>Особи, які зареєстровані в інших міністерствах</t>
  </si>
  <si>
    <t>Осіб, які зареєстровані в інших міністерствах</t>
  </si>
  <si>
    <t>абсолютна кількість</t>
  </si>
  <si>
    <t>Всього зареєстровано випадків</t>
  </si>
  <si>
    <t>Абсолютна кількість</t>
  </si>
  <si>
    <t>з них осіб віком:</t>
  </si>
  <si>
    <t>Таблиця 17</t>
  </si>
  <si>
    <t>Забезпеченість  лікарями-фтизіатрами у закладах системи МОЗ України *</t>
  </si>
  <si>
    <t>Захворюваність на туберкульоз (нові випадки+рецидиви) працівників закладів охорони здоров'я України                                                                                                                                  (включно з протитуберкульозними диспансерами)*</t>
  </si>
  <si>
    <t>Захворюваність на туберкульоз (нові випадки+рецидиви) працівників протитуберкульозних закладів*</t>
  </si>
  <si>
    <t>Зайнятість посад (%)</t>
  </si>
  <si>
    <t>Показники профілактичних оглядів з метою виявлення хворих на туберкульоз у закладах охорони здоров'я*</t>
  </si>
  <si>
    <t xml:space="preserve">Захворюваність на туберкульоз легень (нові випадки+рецидиви) серед усього населення України*  </t>
  </si>
  <si>
    <t xml:space="preserve">Захворюваність на позалегеневий туберкульоз (нові випадки+рецидиви) серед усього населення України*  </t>
  </si>
  <si>
    <t xml:space="preserve">Захворюваність на туберкульоз серед міських жителів України (нові випадки+рецидиви)*                                                                                                                                                                              </t>
  </si>
  <si>
    <t xml:space="preserve">Захворюваність на туберкульоз серед  сільських жителів України (нові випадки+рецидиви)*                                                                                                                                                          </t>
  </si>
  <si>
    <t xml:space="preserve">Випадки захворювань на туберкульоз серед контактних осіб у вогнищах туберкульозу з бактеріовиділенням*                                </t>
  </si>
  <si>
    <t xml:space="preserve">Соціальна структура нових випадків туберкульозу за факторами ризику*                                                                                                                                                                                                          </t>
  </si>
  <si>
    <t>Абсолютна                                                                 кількість</t>
  </si>
  <si>
    <t xml:space="preserve">% до кількості хворих на туберкульоз легень (вперше виявлені у звітному році+контингент на кінець минулого року) </t>
  </si>
  <si>
    <t>Туберкульоз сечостатевої системи</t>
  </si>
  <si>
    <t>Смертність від туберкульозу  (за даними Держстату України)</t>
  </si>
  <si>
    <t>% пролікованих хворих на всі форми активного туберкульоз до середньорічної їх кількості</t>
  </si>
  <si>
    <t>Таблиця 61</t>
  </si>
  <si>
    <t>Таблиця 62</t>
  </si>
  <si>
    <t>Таблиця 63</t>
  </si>
  <si>
    <t>Таблиця 64</t>
  </si>
  <si>
    <t>Таблиця 66</t>
  </si>
  <si>
    <t>Таблиця 67</t>
  </si>
  <si>
    <t xml:space="preserve">% до кількості хворих на позалегеневий туберкульоз (вперше виявлених у звітному році+контингент на кінець минулого року) </t>
  </si>
  <si>
    <t xml:space="preserve">Хіміопрофілактика у контактних осіб (продовження)*                        </t>
  </si>
  <si>
    <t xml:space="preserve">Хіміопрофілактика у контактних осіб*                       </t>
  </si>
  <si>
    <t>Захворюваність на нові випадки туберкульозу в Україні*</t>
  </si>
  <si>
    <t>Померло хворих на туберкульоз від хвороби, зумовленої  СНІДом*</t>
  </si>
  <si>
    <t>Захворюваність на туберкульоз у поєднанні зі СНІДом (нові випадки+рецидиви)*</t>
  </si>
  <si>
    <t xml:space="preserve">Поширеність всіх форм активного туберкульозу у поєднанні з хворобою, зумовленою ВІЛ* </t>
  </si>
  <si>
    <t>Померлі від туберкульозу особи 0-17 років (за даними Держстату України)</t>
  </si>
  <si>
    <t>** Враховані дані з підконтрольних територій України</t>
  </si>
  <si>
    <t>Хірургічне лікування випадків туберкульозу в закладах охорони здоров'я МОЗ України*</t>
  </si>
  <si>
    <t>Захворювання на туберкульоз (вперше зарестровані хворі+рецидиви) серед усього населення в Україні*</t>
  </si>
  <si>
    <t>Таблиця 14</t>
  </si>
  <si>
    <t>кількість фізичних осіб лікарів на зайнятих посадах</t>
  </si>
  <si>
    <t>усього штатних посад середнього медперсоналу</t>
  </si>
  <si>
    <t>48,3</t>
  </si>
  <si>
    <t>27,4</t>
  </si>
  <si>
    <t>55,9</t>
  </si>
  <si>
    <t>43,7</t>
  </si>
  <si>
    <t>59,2</t>
  </si>
  <si>
    <t>53,5</t>
  </si>
  <si>
    <t>33,7</t>
  </si>
  <si>
    <t>68,4</t>
  </si>
  <si>
    <t>38,2</t>
  </si>
  <si>
    <t>60,2</t>
  </si>
  <si>
    <t>60,8</t>
  </si>
  <si>
    <t>35,1</t>
  </si>
  <si>
    <t>47,3</t>
  </si>
  <si>
    <t>35,6</t>
  </si>
  <si>
    <t>52,1</t>
  </si>
  <si>
    <t>29,6</t>
  </si>
  <si>
    <t>78,4</t>
  </si>
  <si>
    <t>42,2</t>
  </si>
  <si>
    <t>51,7</t>
  </si>
  <si>
    <t>68,7</t>
  </si>
  <si>
    <t>61,5</t>
  </si>
  <si>
    <t>49,4</t>
  </si>
  <si>
    <t>28,2</t>
  </si>
  <si>
    <t>46,2</t>
  </si>
  <si>
    <t>38,5</t>
  </si>
  <si>
    <t>77,3</t>
  </si>
  <si>
    <t>22,2</t>
  </si>
  <si>
    <t>23,8</t>
  </si>
  <si>
    <t xml:space="preserve">Хірургічне лікування випадків позалегеневого туберкульозу в ЗОЗ системи МОЗ  України*                                                                                                                                                                                                                                   </t>
  </si>
  <si>
    <t>61,3</t>
  </si>
  <si>
    <t>78,7</t>
  </si>
  <si>
    <t>80,4</t>
  </si>
  <si>
    <t>77,8</t>
  </si>
  <si>
    <t>69,6</t>
  </si>
  <si>
    <t>66,2</t>
  </si>
  <si>
    <t>85,7</t>
  </si>
  <si>
    <t>79,4</t>
  </si>
  <si>
    <t>82,1</t>
  </si>
  <si>
    <t>130,6</t>
  </si>
  <si>
    <t>66,5</t>
  </si>
  <si>
    <t>57,2</t>
  </si>
  <si>
    <t>52,5</t>
  </si>
  <si>
    <t>99,1</t>
  </si>
  <si>
    <t>68,2</t>
  </si>
  <si>
    <t>66,6</t>
  </si>
  <si>
    <t>39,8</t>
  </si>
  <si>
    <t>83,5</t>
  </si>
  <si>
    <t>52,6</t>
  </si>
  <si>
    <t>55,2</t>
  </si>
  <si>
    <t>68,3</t>
  </si>
  <si>
    <t>69,2</t>
  </si>
  <si>
    <t>69,5</t>
  </si>
  <si>
    <t>67,4</t>
  </si>
  <si>
    <t>69,3</t>
  </si>
  <si>
    <t>59,9</t>
  </si>
  <si>
    <t>73,3</t>
  </si>
  <si>
    <t>70,7</t>
  </si>
  <si>
    <t>74,8</t>
  </si>
  <si>
    <t>119,2</t>
  </si>
  <si>
    <t>65,8</t>
  </si>
  <si>
    <t>59,3</t>
  </si>
  <si>
    <t>65,1</t>
  </si>
  <si>
    <t>51,6</t>
  </si>
  <si>
    <t>48,5</t>
  </si>
  <si>
    <t>91,8</t>
  </si>
  <si>
    <t>60,3</t>
  </si>
  <si>
    <t>36,1</t>
  </si>
  <si>
    <t>76,5</t>
  </si>
  <si>
    <t>Ів.-Франківська</t>
  </si>
  <si>
    <t>Мікробіологічна лабораторія з діагностики туберкульозу ПТЗ                                                                                                                                                                                                                                (ІІІ рівень)</t>
  </si>
  <si>
    <t>Мікробіологічна лабораторія                                                                                                                                                                                                                                             (або мікробіологічний відділ КБЛ) ПТЗ (ІІ рівень)</t>
  </si>
  <si>
    <t>Україна*</t>
  </si>
  <si>
    <t>* Абсолютні дані наведені без урахування тимчасово окупованої території АР Крим і м.Севастополя та частини зони проведення антитерористичної операції. Показники розраховані без урахування даних по АР Крим і м.Севастополю та  Донецькій і Луганській областях.</t>
  </si>
  <si>
    <t>Пункт мікроскопії з діагностики туберкульозу ЗОЗ                                                                                                                                                                                                                         (І рівень)</t>
  </si>
  <si>
    <t>* Дані використані з форми № 20 "Звіт  лікувально-профілактичного закладу", за винятком МОЗ України - дані використані з форми № 47-здоров "Звіт про мережу та діяльність медичних закладів"</t>
  </si>
  <si>
    <t>Міністерство охорони здоров'я України</t>
  </si>
  <si>
    <t>41,6</t>
  </si>
  <si>
    <t>50,9</t>
  </si>
  <si>
    <t>47,1</t>
  </si>
  <si>
    <t>39,1</t>
  </si>
  <si>
    <t>43,6</t>
  </si>
  <si>
    <t>56,7</t>
  </si>
  <si>
    <t>42,4</t>
  </si>
  <si>
    <t>51,3</t>
  </si>
  <si>
    <t>78,6</t>
  </si>
  <si>
    <t>42,6</t>
  </si>
  <si>
    <t>43,9</t>
  </si>
  <si>
    <t>51,4</t>
  </si>
  <si>
    <t>34,5</t>
  </si>
  <si>
    <t>68,1</t>
  </si>
  <si>
    <t>32,8</t>
  </si>
  <si>
    <t>29,8</t>
  </si>
  <si>
    <t>53,9</t>
  </si>
  <si>
    <t>28,5</t>
  </si>
  <si>
    <t>6,4</t>
  </si>
  <si>
    <t>5,9</t>
  </si>
  <si>
    <t>9,9</t>
  </si>
  <si>
    <t>10,5</t>
  </si>
  <si>
    <t>2,6</t>
  </si>
  <si>
    <t>8,3</t>
  </si>
  <si>
    <t>2,1</t>
  </si>
  <si>
    <t>7,4</t>
  </si>
  <si>
    <t>6,2</t>
  </si>
  <si>
    <t>14,3</t>
  </si>
  <si>
    <t>5,1</t>
  </si>
  <si>
    <t>6,3</t>
  </si>
  <si>
    <t>11,4</t>
  </si>
  <si>
    <t>3,4</t>
  </si>
  <si>
    <t>7,2</t>
  </si>
  <si>
    <t>6,9</t>
  </si>
  <si>
    <t>5,6</t>
  </si>
  <si>
    <t>7,3</t>
  </si>
  <si>
    <t>3,3</t>
  </si>
  <si>
    <t>5,3</t>
  </si>
  <si>
    <t>16,8</t>
  </si>
  <si>
    <t>10,7</t>
  </si>
  <si>
    <t>6,8</t>
  </si>
  <si>
    <t>5,5</t>
  </si>
  <si>
    <t>9,7</t>
  </si>
  <si>
    <t>10,3</t>
  </si>
  <si>
    <t>11,2</t>
  </si>
  <si>
    <t>2,4</t>
  </si>
  <si>
    <t>13,1</t>
  </si>
  <si>
    <t>4,4</t>
  </si>
  <si>
    <t>12,2</t>
  </si>
  <si>
    <t>6,5</t>
  </si>
  <si>
    <t>10,1</t>
  </si>
  <si>
    <t>17,5</t>
  </si>
  <si>
    <t>18,8</t>
  </si>
  <si>
    <t>4,3</t>
  </si>
  <si>
    <t>25,9</t>
  </si>
  <si>
    <t>23,4</t>
  </si>
  <si>
    <t>36,7</t>
  </si>
  <si>
    <t>13,7</t>
  </si>
  <si>
    <t>18,7</t>
  </si>
  <si>
    <t>27,8</t>
  </si>
  <si>
    <t>11,6</t>
  </si>
  <si>
    <t>39,5</t>
  </si>
  <si>
    <t>35,3</t>
  </si>
  <si>
    <t>4,8</t>
  </si>
  <si>
    <t>21,3</t>
  </si>
  <si>
    <t>9,1</t>
  </si>
  <si>
    <t>9,8</t>
  </si>
  <si>
    <t>27,5</t>
  </si>
  <si>
    <t>31,2</t>
  </si>
  <si>
    <t>6,7</t>
  </si>
  <si>
    <t>11,9</t>
  </si>
  <si>
    <t>27,3</t>
  </si>
  <si>
    <t>717,7</t>
  </si>
  <si>
    <t>1000,1</t>
  </si>
  <si>
    <t>1599,6</t>
  </si>
  <si>
    <t>771,2</t>
  </si>
  <si>
    <t>571,8</t>
  </si>
  <si>
    <t>986,6</t>
  </si>
  <si>
    <t>842,9</t>
  </si>
  <si>
    <t>752,3</t>
  </si>
  <si>
    <t>399,9</t>
  </si>
  <si>
    <t>296,6</t>
  </si>
  <si>
    <t>613,8</t>
  </si>
  <si>
    <t>708,3</t>
  </si>
  <si>
    <t>1082,1</t>
  </si>
  <si>
    <t>715,4</t>
  </si>
  <si>
    <t>857,5</t>
  </si>
  <si>
    <t>743,4</t>
  </si>
  <si>
    <t>903,4</t>
  </si>
  <si>
    <t>1319,3</t>
  </si>
  <si>
    <t>938,3</t>
  </si>
  <si>
    <t>581,3</t>
  </si>
  <si>
    <t>379,5</t>
  </si>
  <si>
    <t>261,1</t>
  </si>
  <si>
    <t>25,1</t>
  </si>
  <si>
    <t>14,4</t>
  </si>
  <si>
    <t>2,9</t>
  </si>
  <si>
    <t>15,3</t>
  </si>
  <si>
    <t>3,5</t>
  </si>
  <si>
    <t>19,9</t>
  </si>
  <si>
    <t>14,6</t>
  </si>
  <si>
    <t>8,1</t>
  </si>
  <si>
    <t>48,4</t>
  </si>
  <si>
    <t>10,6</t>
  </si>
  <si>
    <t>5,2</t>
  </si>
  <si>
    <t>3,7</t>
  </si>
  <si>
    <t>4,2</t>
  </si>
  <si>
    <t>17,7</t>
  </si>
  <si>
    <t>7,7</t>
  </si>
  <si>
    <t>16,7</t>
  </si>
  <si>
    <t>1,8</t>
  </si>
  <si>
    <t>59,7</t>
  </si>
  <si>
    <t>39,3</t>
  </si>
  <si>
    <t>92,9</t>
  </si>
  <si>
    <t xml:space="preserve">%  випадків до  кількості випадків вперше виявлених у звітному році+контингент                                                                                                                                                                   на кінець минулого року </t>
  </si>
  <si>
    <t>*Форма звітності № 19 “Звіт про дітей-інвалідів віком до 18 років, які проживають у районі обслуговування лікувально-профілактичного закладу, будинку дитини або інтернатному закладі”</t>
  </si>
  <si>
    <t>На 100 тисяч  населення</t>
  </si>
  <si>
    <t>На 100 тис. відповідного населення</t>
  </si>
  <si>
    <t>На 10 тис. відповідного населення</t>
  </si>
  <si>
    <t>на 10 тис. відпов. нас.</t>
  </si>
  <si>
    <t>Інфрмація, що подавалась ЗОЗ згідно наказу МОЗ України від 02.11.2018 № 1999</t>
  </si>
  <si>
    <t>76,7</t>
  </si>
  <si>
    <t>44,5</t>
  </si>
  <si>
    <t>36,6</t>
  </si>
  <si>
    <t>38,9</t>
  </si>
  <si>
    <t>60,4</t>
  </si>
  <si>
    <t>41,2</t>
  </si>
  <si>
    <t>70,2</t>
  </si>
  <si>
    <t>42,9</t>
  </si>
  <si>
    <t>43,4</t>
  </si>
  <si>
    <t>52,9</t>
  </si>
  <si>
    <t>47,4</t>
  </si>
  <si>
    <t>54,3</t>
  </si>
  <si>
    <t>44,1</t>
  </si>
  <si>
    <t>44,8</t>
  </si>
  <si>
    <t>57,6</t>
  </si>
  <si>
    <t>38,8</t>
  </si>
  <si>
    <t>53,2</t>
  </si>
  <si>
    <t>57,7</t>
  </si>
  <si>
    <t>34,1</t>
  </si>
  <si>
    <t>45,1</t>
  </si>
  <si>
    <t>34,8</t>
  </si>
  <si>
    <t>79,2</t>
  </si>
  <si>
    <t>56,9</t>
  </si>
  <si>
    <t>39,7</t>
  </si>
  <si>
    <t>31,3</t>
  </si>
  <si>
    <t>74,7</t>
  </si>
  <si>
    <t xml:space="preserve">Флюорографічне обстеження                                                                                                                                                                                                                                  (на 100 осіб віком старше 15 років) </t>
  </si>
  <si>
    <t xml:space="preserve">Туберкулінодіагностика                                                                                                                                                                                                                                                         (на 100 дітей віком 0-14 років включно) </t>
  </si>
  <si>
    <t>Таблиця 30</t>
  </si>
  <si>
    <t>Загальна кількість випадків ТБ</t>
  </si>
  <si>
    <t>Загальна кількість випадків ТБ легень</t>
  </si>
  <si>
    <t>Туберкульоз легень (шифр за МКХ-10 А15.0 - 3, А16.0 - 2, А19 - част.)</t>
  </si>
  <si>
    <t>Позалегеневий туберкульоз (шифр за МКХ-10А15.0 - 3, А16.0 - 2, А19 - част.)</t>
  </si>
  <si>
    <t>Негативний мазок</t>
  </si>
  <si>
    <t>нові випадки</t>
  </si>
  <si>
    <t>рецидиви</t>
  </si>
  <si>
    <t xml:space="preserve">інші </t>
  </si>
  <si>
    <t>Мін. оборони України</t>
  </si>
  <si>
    <t>** Дані використані з форми звітності № 4 "Звіт про загальну кількість випадків туберкульозу І, ІІ та ІІІ категорій (за даними бактеріоскопії і/або культурального дослідження) ТБ 07 (квартальна)"</t>
  </si>
  <si>
    <t>Таблиця 31</t>
  </si>
  <si>
    <t>Реєстрація осіб, хворих на туберкульоз*</t>
  </si>
  <si>
    <t>16,3</t>
  </si>
  <si>
    <t>1,1</t>
  </si>
  <si>
    <t>12,6</t>
  </si>
  <si>
    <t>23,5</t>
  </si>
  <si>
    <t>49,5</t>
  </si>
  <si>
    <t>2,3</t>
  </si>
  <si>
    <r>
      <t> </t>
    </r>
    <r>
      <rPr>
        <b/>
        <sz val="12"/>
        <color indexed="8"/>
        <rFont val="Times New Roman"/>
        <family val="1"/>
      </rPr>
      <t>26 321</t>
    </r>
  </si>
  <si>
    <t>Заг. кількість випадків ТБ</t>
  </si>
  <si>
    <t>туберкульоз легень</t>
  </si>
  <si>
    <t>позалегеневий туберкульоз</t>
  </si>
  <si>
    <t>інші</t>
  </si>
  <si>
    <t>* Дані використані з форми звітності № 4 "Звіт про загальну кількість випадків туберкульозу І, ІІ та ІІІ категорій (за даними бактеріоскопії і/або культурального дослідження) ТБ 07 (квартальна)"</t>
  </si>
  <si>
    <t>Таблиця 32</t>
  </si>
  <si>
    <t>Реєстрація ВІЛ-позитивних осіб, хворих на туберкульоз*</t>
  </si>
  <si>
    <t>Заг. кількість випадків ВІЛ/ТБ</t>
  </si>
  <si>
    <t>абс.</t>
  </si>
  <si>
    <t>Таблиця 47</t>
  </si>
  <si>
    <t>Загальна кіл-ть випадків</t>
  </si>
  <si>
    <t>Ефективне лікування</t>
  </si>
  <si>
    <t>Померло хворих</t>
  </si>
  <si>
    <t>Невдале лікування</t>
  </si>
  <si>
    <t>Перерване лікування</t>
  </si>
  <si>
    <t>Вибув/переведений</t>
  </si>
  <si>
    <t xml:space="preserve">із них переведено до кат 4 </t>
  </si>
  <si>
    <t>Вилікувано</t>
  </si>
  <si>
    <t>Лікування завершено</t>
  </si>
  <si>
    <t>М+</t>
  </si>
  <si>
    <t>Кл-Рö</t>
  </si>
  <si>
    <t xml:space="preserve">абс. </t>
  </si>
  <si>
    <t>ДКВС України</t>
  </si>
  <si>
    <t>* Дані використані з форми звітності № 8-1 "Звіт про результати лікування хворих на туберкульоз легень, які зареєстровані 12-15 місяців тому, ТБ 08" (квартальна)</t>
  </si>
  <si>
    <t>Таблиця 48</t>
  </si>
  <si>
    <t>Таблиця 49</t>
  </si>
  <si>
    <t>Вибув / переведений</t>
  </si>
  <si>
    <t>Таблиця 50</t>
  </si>
  <si>
    <t>Таблиця 51</t>
  </si>
  <si>
    <t>Таблиця 36</t>
  </si>
  <si>
    <t>Кількість обстежених</t>
  </si>
  <si>
    <t>Виявлено випадків з КСБ+</t>
  </si>
  <si>
    <t>Таблиця 37</t>
  </si>
  <si>
    <t>Результати виявлення нових випадків туберкульозу легень*</t>
  </si>
  <si>
    <t xml:space="preserve">Загальна кількість  ВДТБ легень </t>
  </si>
  <si>
    <t>виявлено за мазком</t>
  </si>
  <si>
    <t>виявлено за мазком і /або культурою</t>
  </si>
  <si>
    <t>абс. кількість</t>
  </si>
  <si>
    <t>Таблиця 38</t>
  </si>
  <si>
    <t>Результати виявлення рецидивів та інших випадків повторного лікування туберкульозу  легень*</t>
  </si>
  <si>
    <t>Всего</t>
  </si>
  <si>
    <t xml:space="preserve">Всего </t>
  </si>
  <si>
    <t>виявлено за мазком і/або культурою</t>
  </si>
  <si>
    <t>* Дані використані з форми звітності № 4 "Звіт про загальну кількість випадків туберкульозу І, ІІ та ІІІ категорій (за даними бактеріоскопії і/або культурального дослідження) ТБ-07 (квартальна)"</t>
  </si>
  <si>
    <t>Таблиця 39</t>
  </si>
  <si>
    <t>Кількість випадків ТБ, у яких діагноз МР ТБ/РР ТБ підтверджено вперше у житті протягом звітного року</t>
  </si>
  <si>
    <t>не розпочали лікування у звітному році</t>
  </si>
  <si>
    <t>Підтверджений випадок МР ТБ</t>
  </si>
  <si>
    <t>з них РР ТБ</t>
  </si>
  <si>
    <t>Усього</t>
  </si>
  <si>
    <t>з числа підтверджених у звітному році</t>
  </si>
  <si>
    <t>з числа підтверджених раніше</t>
  </si>
  <si>
    <t>помер
до
початку лікування</t>
  </si>
  <si>
    <t>відсутність  препаратів ІІ ряду</t>
  </si>
  <si>
    <t>відмова від лікування і/або місце знаходження пацієнта невідоме</t>
  </si>
  <si>
    <t>59,6</t>
  </si>
  <si>
    <t>58,6</t>
  </si>
  <si>
    <t>52,0</t>
  </si>
  <si>
    <t>50,5</t>
  </si>
  <si>
    <t>71,9</t>
  </si>
  <si>
    <t>72,4</t>
  </si>
  <si>
    <t>64,3</t>
  </si>
  <si>
    <t>65,4</t>
  </si>
  <si>
    <t>63,9</t>
  </si>
  <si>
    <t>67,6</t>
  </si>
  <si>
    <t>67,7</t>
  </si>
  <si>
    <t>69,4</t>
  </si>
  <si>
    <t>62,5</t>
  </si>
  <si>
    <t>57,5</t>
  </si>
  <si>
    <t>56,3</t>
  </si>
  <si>
    <t>38,1</t>
  </si>
  <si>
    <t>39,0</t>
  </si>
  <si>
    <t>43,0</t>
  </si>
  <si>
    <t>39,9</t>
  </si>
  <si>
    <t>42,0</t>
  </si>
  <si>
    <t>2,5</t>
  </si>
  <si>
    <t>1,6</t>
  </si>
  <si>
    <t>1,7</t>
  </si>
  <si>
    <t>6,6</t>
  </si>
  <si>
    <t>12,3</t>
  </si>
  <si>
    <t>15,2</t>
  </si>
  <si>
    <t>8,8</t>
  </si>
  <si>
    <t>20,2</t>
  </si>
  <si>
    <t>23,3</t>
  </si>
  <si>
    <t>10,4</t>
  </si>
  <si>
    <t>11,3</t>
  </si>
  <si>
    <t>75,2</t>
  </si>
  <si>
    <t>72,2</t>
  </si>
  <si>
    <t>57,0</t>
  </si>
  <si>
    <t>Донецька**</t>
  </si>
  <si>
    <t>Луганська**</t>
  </si>
  <si>
    <t>62,1</t>
  </si>
  <si>
    <t>58,5</t>
  </si>
  <si>
    <t>58,3</t>
  </si>
  <si>
    <t>74,3</t>
  </si>
  <si>
    <t>75,6</t>
  </si>
  <si>
    <t>81,6</t>
  </si>
  <si>
    <t>* Дані використані з форми № 33-здоров "Звіт про хвороих на туберкульоз”</t>
  </si>
  <si>
    <t>Забезпеченість лікарняними ліжками для хворих на туберкульоз у закладах охорони здоров'я  системи МОЗ України*</t>
  </si>
  <si>
    <t>Укомплектованість лікарями-фтизіатрами закладів охорони здоров'я України  у розрізі міністерств та відомств*</t>
  </si>
  <si>
    <t>Виявлення хворих на туберкульоз при профілактичних оглядах в Україні (% до загальної кількості нових випадків туберкульозу)*</t>
  </si>
  <si>
    <t xml:space="preserve">Захворюваність на туберкульоз легень з бактеріовиділенням (нові випадки+рецидиви) серед усього населення України*  </t>
  </si>
  <si>
    <t>24,0</t>
  </si>
  <si>
    <t>24,3</t>
  </si>
  <si>
    <t>13,2</t>
  </si>
  <si>
    <t>13,3</t>
  </si>
  <si>
    <t>у денних стаціонарах</t>
  </si>
  <si>
    <t>у санаторіях</t>
  </si>
  <si>
    <t xml:space="preserve"> в т. ч., які вперше у звітному році стали інвалідами </t>
  </si>
  <si>
    <t>не підлягає лікуванню за профілем резистентно-
сті</t>
  </si>
  <si>
    <t>некура-бельність захворювання</t>
  </si>
  <si>
    <t>інше</t>
  </si>
  <si>
    <t>Міністерство оборони</t>
  </si>
  <si>
    <t>* Дані використані з форми звітності "Звіт про кількість хворих, які були зареєстровані у 4 категорії   (ТБ 07-МР ТБ)"</t>
  </si>
  <si>
    <t>Таблиця 40</t>
  </si>
  <si>
    <t>Загальна кількість</t>
  </si>
  <si>
    <t>Розпочали лікування у звітному році</t>
  </si>
  <si>
    <t>* Дані використані з форми звітності "Звіт про кількість випадків хіміорезистентного туберкульозу, підтверджених та/або за якими розпочато лікування за категоріями 4.1 – 4.3 протягом звітного кварталу (ТБ 07-МР ТБ)"</t>
  </si>
  <si>
    <t>Кількість хворих на туберкульоз, у яких діагноз МР ТБ або РР ТБ підтверджено вперше у житті*</t>
  </si>
  <si>
    <t>Таблиця 55</t>
  </si>
  <si>
    <t>Загальна кількість випадків</t>
  </si>
  <si>
    <t>* Дані використані з форми звітності "Звіт про остаточні результати лікування підтверджених випадків МР ТБ за якими розпочато лікування 20 (24) місяців тому ТБ 08-МР ТБ"</t>
  </si>
  <si>
    <t>Таблиця 56</t>
  </si>
  <si>
    <t>Таблиця 57</t>
  </si>
  <si>
    <t>Позитивний мазок/посів</t>
  </si>
  <si>
    <t>на 100 тисяч населення**</t>
  </si>
  <si>
    <t>невідомий</t>
  </si>
  <si>
    <t>Таблиця 65</t>
  </si>
  <si>
    <t>Таблиця 54</t>
  </si>
  <si>
    <t>Таблиця 53</t>
  </si>
  <si>
    <t>Таблиця 52</t>
  </si>
  <si>
    <t>На 10 тис. працівників ЗОЗ</t>
  </si>
  <si>
    <t xml:space="preserve">Виявлення нових випадків та рецидивів туберкульозу з КСБ «+» у осіб, які обстежені в лабораторіях первинної медико-санітарної допомоги  України </t>
  </si>
  <si>
    <t xml:space="preserve">Поширеність всіх форм активного туберкульозу серед дітей віком 0-14 років включно*    </t>
  </si>
  <si>
    <t xml:space="preserve">Поширеність всіх форм активного туберкульозу серед дітей віком 15-17 років включно*  </t>
  </si>
  <si>
    <t xml:space="preserve">Поширеність всіх форм активного туберкульозу серед дітей віком 0-17 років включно* </t>
  </si>
  <si>
    <t xml:space="preserve"> Захворюваність на туберкульоз серед дітей віком 15-17 років включно (нові випадки+рецидиви)*                                                                                                                            </t>
  </si>
  <si>
    <t xml:space="preserve"> Захворюваність на туберкульоз серед дітей віком 0-17 років включно (нові випадки+рецидиви)*   </t>
  </si>
  <si>
    <t>МОЗ України</t>
  </si>
  <si>
    <t>усього штатних посад лікарів</t>
  </si>
  <si>
    <t xml:space="preserve">усього штатних посад лікарів-фтизіатрів </t>
  </si>
  <si>
    <t xml:space="preserve">                  В протитуберкульозних  диспансерах</t>
  </si>
  <si>
    <t>В лікувально-профілактичних закладах</t>
  </si>
  <si>
    <t>45,9</t>
  </si>
  <si>
    <t>45,8</t>
  </si>
  <si>
    <t>58,8</t>
  </si>
  <si>
    <t>57,1</t>
  </si>
  <si>
    <t>49,9</t>
  </si>
  <si>
    <t>46,6</t>
  </si>
  <si>
    <t>44,7</t>
  </si>
  <si>
    <t>71,8</t>
  </si>
  <si>
    <t>60,6</t>
  </si>
  <si>
    <t>61,8</t>
  </si>
  <si>
    <t>40,8</t>
  </si>
  <si>
    <t>44,9</t>
  </si>
  <si>
    <t>43,3</t>
  </si>
  <si>
    <t>30,4</t>
  </si>
  <si>
    <t>45,7</t>
  </si>
  <si>
    <t>44,2</t>
  </si>
  <si>
    <t>56,6</t>
  </si>
  <si>
    <t>55,1</t>
  </si>
  <si>
    <t>49,7</t>
  </si>
  <si>
    <t>49,1</t>
  </si>
  <si>
    <t>53,6</t>
  </si>
  <si>
    <t>73,7</t>
  </si>
  <si>
    <t>54,6</t>
  </si>
  <si>
    <t>52,7</t>
  </si>
  <si>
    <t>40,6</t>
  </si>
  <si>
    <t>38,3</t>
  </si>
  <si>
    <t>82,7</t>
  </si>
  <si>
    <t>76,6</t>
  </si>
  <si>
    <t>37,7</t>
  </si>
  <si>
    <t>33,4</t>
  </si>
  <si>
    <t>31,6</t>
  </si>
  <si>
    <t>46,1</t>
  </si>
  <si>
    <t>33,3</t>
  </si>
  <si>
    <t>65,6</t>
  </si>
  <si>
    <t>64,8</t>
  </si>
  <si>
    <t>53,4</t>
  </si>
  <si>
    <t>50,6</t>
  </si>
  <si>
    <t>36,9</t>
  </si>
  <si>
    <t>63,7</t>
  </si>
  <si>
    <t>61,2</t>
  </si>
  <si>
    <t>39,2</t>
  </si>
  <si>
    <t>Соціальна структура нових випадків туберкульозу за факторами ризику</t>
  </si>
  <si>
    <t>40,4</t>
  </si>
  <si>
    <t>48,8</t>
  </si>
  <si>
    <t>47,2</t>
  </si>
  <si>
    <t>59,1</t>
  </si>
  <si>
    <t>56,8</t>
  </si>
  <si>
    <t>42,7</t>
  </si>
  <si>
    <t>51,8</t>
  </si>
  <si>
    <t>50,7</t>
  </si>
  <si>
    <t>25,4</t>
  </si>
  <si>
    <t>26,4</t>
  </si>
  <si>
    <t>43,1</t>
  </si>
  <si>
    <t>58,7</t>
  </si>
  <si>
    <t>31,9</t>
  </si>
  <si>
    <t>50,3</t>
  </si>
  <si>
    <t>47,7</t>
  </si>
  <si>
    <t>42,5</t>
  </si>
  <si>
    <t>37,3</t>
  </si>
  <si>
    <t>54,7</t>
  </si>
  <si>
    <t>52,8</t>
  </si>
  <si>
    <t>107,8</t>
  </si>
  <si>
    <t>70,3</t>
  </si>
  <si>
    <t>51,2</t>
  </si>
  <si>
    <t>61,7</t>
  </si>
  <si>
    <t>64,5</t>
  </si>
  <si>
    <t>57,9</t>
  </si>
  <si>
    <t>75,4</t>
  </si>
  <si>
    <t>63,3</t>
  </si>
  <si>
    <t>63,8</t>
  </si>
  <si>
    <t>69,8</t>
  </si>
  <si>
    <t>127,9</t>
  </si>
  <si>
    <t>74,6</t>
  </si>
  <si>
    <t>76,9</t>
  </si>
  <si>
    <t>67,5</t>
  </si>
  <si>
    <t>74,1</t>
  </si>
  <si>
    <t>50,2</t>
  </si>
  <si>
    <t>37,9</t>
  </si>
  <si>
    <t>51,9</t>
  </si>
  <si>
    <t>58,4</t>
  </si>
  <si>
    <t>50,8</t>
  </si>
  <si>
    <t>61,1</t>
  </si>
  <si>
    <t>114,5</t>
  </si>
  <si>
    <t>61,9</t>
  </si>
  <si>
    <t>70,8</t>
  </si>
  <si>
    <t>64,9</t>
  </si>
  <si>
    <t>64,2</t>
  </si>
  <si>
    <t>69,7</t>
  </si>
  <si>
    <t>62,7</t>
  </si>
  <si>
    <t>45,3</t>
  </si>
  <si>
    <t>29,3</t>
  </si>
  <si>
    <t>30,3</t>
  </si>
  <si>
    <t>62,9</t>
  </si>
  <si>
    <t>27,9</t>
  </si>
  <si>
    <t>36,3</t>
  </si>
  <si>
    <t>30,1</t>
  </si>
  <si>
    <t>63,2</t>
  </si>
  <si>
    <t>40,7</t>
  </si>
  <si>
    <t>37,1</t>
  </si>
  <si>
    <t>45,4</t>
  </si>
  <si>
    <t>49,8</t>
  </si>
  <si>
    <t>29,9</t>
  </si>
  <si>
    <t>5,4</t>
  </si>
  <si>
    <t>6,1</t>
  </si>
  <si>
    <t>3,1</t>
  </si>
  <si>
    <t>10,9</t>
  </si>
  <si>
    <t>4,6</t>
  </si>
  <si>
    <t>7,8</t>
  </si>
  <si>
    <t>3,9</t>
  </si>
  <si>
    <t>13,5</t>
  </si>
  <si>
    <t>4,1</t>
  </si>
  <si>
    <t>8,6</t>
  </si>
  <si>
    <t>3,2</t>
  </si>
  <si>
    <t>18,3</t>
  </si>
  <si>
    <t>22,4</t>
  </si>
  <si>
    <t>17,4</t>
  </si>
  <si>
    <t>21,8</t>
  </si>
  <si>
    <t>5,8</t>
  </si>
  <si>
    <t>5,7</t>
  </si>
  <si>
    <t>16,1</t>
  </si>
  <si>
    <t>17,9</t>
  </si>
  <si>
    <t>22,7</t>
  </si>
  <si>
    <t>23,2</t>
  </si>
  <si>
    <t>62,8</t>
  </si>
  <si>
    <t>37,2</t>
  </si>
  <si>
    <t>28,1</t>
  </si>
  <si>
    <t>19,1</t>
  </si>
  <si>
    <t>12,4</t>
  </si>
  <si>
    <t>21,9</t>
  </si>
  <si>
    <t>19,8</t>
  </si>
  <si>
    <t>42,3</t>
  </si>
  <si>
    <t>35,2</t>
  </si>
  <si>
    <t>13,6</t>
  </si>
  <si>
    <t>4,9</t>
  </si>
  <si>
    <t>14,8</t>
  </si>
  <si>
    <t>19,7</t>
  </si>
  <si>
    <t>17,3</t>
  </si>
  <si>
    <t>9,4</t>
  </si>
  <si>
    <t>19,4</t>
  </si>
  <si>
    <t>9,3</t>
  </si>
  <si>
    <t>21,1</t>
  </si>
  <si>
    <t>9,2</t>
  </si>
  <si>
    <t>17,8</t>
  </si>
  <si>
    <t>24,5</t>
  </si>
  <si>
    <t>15,1</t>
  </si>
  <si>
    <t>19,2</t>
  </si>
  <si>
    <t>2,7</t>
  </si>
  <si>
    <t>4,7</t>
  </si>
  <si>
    <t>8,5</t>
  </si>
  <si>
    <t>18,1</t>
  </si>
  <si>
    <t>7,9</t>
  </si>
  <si>
    <t>20,3</t>
  </si>
  <si>
    <t>21,5</t>
  </si>
  <si>
    <t>32,4</t>
  </si>
  <si>
    <t>12,5</t>
  </si>
  <si>
    <t>23,6</t>
  </si>
  <si>
    <t>25,5</t>
  </si>
  <si>
    <t>15,5</t>
  </si>
  <si>
    <t>20,4</t>
  </si>
  <si>
    <t>18,4</t>
  </si>
  <si>
    <t xml:space="preserve">Профілактичні щеплення, що проведені дітям першого року життя*                                                                                                                                                                                         </t>
  </si>
  <si>
    <t>*Згідно інформації служби УКРВАК</t>
  </si>
  <si>
    <t>4,5</t>
  </si>
  <si>
    <t>22,6</t>
  </si>
  <si>
    <t>26,1</t>
  </si>
  <si>
    <t>3,6</t>
  </si>
  <si>
    <t>15,8</t>
  </si>
  <si>
    <t>14,2</t>
  </si>
  <si>
    <t>25,7</t>
  </si>
  <si>
    <t xml:space="preserve">       Україна</t>
  </si>
  <si>
    <t>Донецька***</t>
  </si>
  <si>
    <t>№      з/п</t>
  </si>
  <si>
    <t>Лабораторна діагностика нових випадків туберкульозу легень*</t>
  </si>
  <si>
    <t>Таблиця 34</t>
  </si>
  <si>
    <t>Лабораторна діагностика рецидивів та інших випадків повторного лікування туберкульозу легень*</t>
  </si>
  <si>
    <t>Таблиця 35</t>
  </si>
  <si>
    <t>* За даними форми звітності № 14 “Звіт про причини інвалідності, показання до медичної, професійної і соціальної реабілітації”</t>
  </si>
  <si>
    <t>Показники первинної інвалідності внаслідок туберкульозу серед  населення працездатного віку *</t>
  </si>
  <si>
    <t xml:space="preserve">Показники первинної інвалідності внаслідок туберкульозу серед дітей віком 0-17 років*
</t>
  </si>
  <si>
    <t>На 100 тисяч відповідного населення</t>
  </si>
  <si>
    <t>Забезпеченість лікарняними ліжками для хворих на туберкульоз у закладах охорони здоров'я                                                                                                                                              системи МОЗ України</t>
  </si>
  <si>
    <t>Працівники закладів охорони здоров'я системи МОЗ (фізичні особи)*</t>
  </si>
  <si>
    <t>Реєстрація випадків туберкульозу за результатами бактеріоскопічного і/або бактеріологічного дослідження мокротиння на МБТ, 2020 рік.</t>
  </si>
  <si>
    <t>2020 рік</t>
  </si>
  <si>
    <t xml:space="preserve">Результати лікування нових випадків туберкульозу легень, з позитивним результатом мікроскопічного дослідження мокротиння на КСБ, які були зареєстровані у  2019 році *                                                                                                                                                                                                     </t>
  </si>
  <si>
    <t xml:space="preserve">Результати лікування нових випадків туберкульозу легень, з позитивним результатом мікроскопічного дослідження мокротиння на КСБ, когорта 2019 року                              </t>
  </si>
  <si>
    <t xml:space="preserve">Результати лікування нових випадків та рецидивів туберкульозу легень, які були зареєстровані у 2019 році*                                                                                                                                                                                              </t>
  </si>
  <si>
    <t xml:space="preserve">Результати лікування нових випадків туберкульозу легень, які зареєстровані у 2019 році*                                                                                                                                                                                                        </t>
  </si>
  <si>
    <t xml:space="preserve">Результати лікування рецидивів туберкульозу легень, які зареєстровані у 2019 році*                                                                                                                                                                                                     </t>
  </si>
  <si>
    <t>Результати лікування всіх випадків МР ТБ,  когорта 2018 року *</t>
  </si>
  <si>
    <t xml:space="preserve">Результати лікування інших випадків повторного лікування туберкульозу легень, зареєстрованих у 2019 році*                                                                                                                                                                                                </t>
  </si>
  <si>
    <t>Результати лікування нових випадків МР ТБ легень,  когорта 2018 року *</t>
  </si>
  <si>
    <t>Результати лікування повторних випадків МР ТБ легень, когорта 2018 року (рецидиви та інші випадки повторного лікування)*</t>
  </si>
  <si>
    <t>Результати лікування всіх випадків РР ТБ,  когорта 2018 року *</t>
  </si>
  <si>
    <t>Результати лікування нових випадків РР ТБ легень,  когорта 2018 року *</t>
  </si>
  <si>
    <t>Результати лікування повторних випадків РР ТБ легень, когорта 2018 року (рецидиви та інші випадки повторного лікування)*</t>
  </si>
  <si>
    <t>Показники первинної інвалідності внаслідок туберкульозу серед населення дорослого та працездатного віку *</t>
  </si>
  <si>
    <t xml:space="preserve">Державна кримінально-виконавча служба Міністерства юстиції України </t>
  </si>
  <si>
    <t xml:space="preserve">Мережа протитуберкульозних закладів охорони здоров'я системи МОЗ України та кількість ліжок для хворих  на туберкульоз, 2020 рік                     </t>
  </si>
  <si>
    <t>Заклади охорони здоров'я для надання медичної допомоги хворим на тубкркульоз</t>
  </si>
  <si>
    <t xml:space="preserve">Санаторії для хворих                                                                                                                                                                                                                                                                                                                                                    на туберкульоз </t>
  </si>
  <si>
    <t>протитуберкульозні                                                                                                                                                                                                                                                                                                                                  диспансери</t>
  </si>
  <si>
    <t>туберкульозні лікарні</t>
  </si>
  <si>
    <t xml:space="preserve">Результати лікування нових випадків та рецидивів туберкульозу легень, когорта 2019 року        </t>
  </si>
  <si>
    <t>Результати лікування нових випадків туберкульозу легень, когорта 2019 року</t>
  </si>
  <si>
    <t xml:space="preserve">Результати лікування рецидивів туберкульозу легень, когорта 2019 року           </t>
  </si>
  <si>
    <t>Результати лікування інших випадків повторного лікування туберкульозу легень, когорта 2019 року</t>
  </si>
  <si>
    <t>Результати лікування всіх випадків МР ТБ,  когорта 2018 року</t>
  </si>
  <si>
    <t>Результати лікування нових випадків МР ТБ легень,  когорта 2018 року</t>
  </si>
  <si>
    <t>Результати лікування повторних випадків МР ТБ легень, когорта 2018 року (рецидиви та інші випадки повторного лікування)</t>
  </si>
  <si>
    <t>Результати лікування всіх випадків РР ТБ,  когорта 2018 року</t>
  </si>
  <si>
    <t>Результати лікування нових випадків РР ТБ легень,  когорта 2018 року</t>
  </si>
  <si>
    <t>Результати лікування повторних випадків РР ТБ легень, когорта 2018 року (рецидиви та інші випадки повторного лікування)</t>
  </si>
</sst>
</file>

<file path=xl/styles.xml><?xml version="1.0" encoding="utf-8"?>
<styleSheet xmlns="http://schemas.openxmlformats.org/spreadsheetml/2006/main">
  <numFmts count="6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₽&quot;;\-#,##0\ &quot;₽&quot;"/>
    <numFmt numFmtId="189" formatCode="#,##0\ &quot;₽&quot;;[Red]\-#,##0\ &quot;₽&quot;"/>
    <numFmt numFmtId="190" formatCode="#,##0.00\ &quot;₽&quot;;\-#,##0.00\ &quot;₽&quot;"/>
    <numFmt numFmtId="191" formatCode="#,##0.00\ &quot;₽&quot;;[Red]\-#,##0.00\ &quot;₽&quot;"/>
    <numFmt numFmtId="192" formatCode="_-* #,##0\ &quot;₽&quot;_-;\-* #,##0\ &quot;₽&quot;_-;_-* &quot;-&quot;\ &quot;₽&quot;_-;_-@_-"/>
    <numFmt numFmtId="193" formatCode="_-* #,##0\ _₽_-;\-* #,##0\ _₽_-;_-* &quot;-&quot;\ _₽_-;_-@_-"/>
    <numFmt numFmtId="194" formatCode="_-* #,##0.00\ &quot;₽&quot;_-;\-* #,##0.00\ &quot;₽&quot;_-;_-* &quot;-&quot;??\ &quot;₽&quot;_-;_-@_-"/>
    <numFmt numFmtId="195" formatCode="_-* #,##0.00\ _₽_-;\-* #,##0.00\ _₽_-;_-* &quot;-&quot;??\ _₽_-;_-@_-"/>
    <numFmt numFmtId="196" formatCode="0.0"/>
    <numFmt numFmtId="197" formatCode="#,##0.0"/>
    <numFmt numFmtId="198" formatCode="_-* #,##0.0_р_._-;\-* #,##0.0_р_._-;_-* &quot;-&quot;??_р_._-;_-@_-"/>
    <numFmt numFmtId="199" formatCode="0.0%"/>
    <numFmt numFmtId="200" formatCode="0;\-0;;@"/>
    <numFmt numFmtId="201" formatCode="&quot;Да&quot;;&quot;Да&quot;;&quot;Нет&quot;"/>
    <numFmt numFmtId="202" formatCode="&quot;Истина&quot;;&quot;Истина&quot;;&quot;Ложь&quot;"/>
    <numFmt numFmtId="203" formatCode="&quot;Вкл&quot;;&quot;Вкл&quot;;&quot;Выкл&quot;"/>
    <numFmt numFmtId="204" formatCode="[$€-2]\ ###,000_);[Red]\([$€-2]\ ###,000\)"/>
    <numFmt numFmtId="205" formatCode="0.000000"/>
    <numFmt numFmtId="206" formatCode="0.00000"/>
    <numFmt numFmtId="207" formatCode="0.0000"/>
    <numFmt numFmtId="208" formatCode="0.000"/>
    <numFmt numFmtId="209" formatCode="0.00000000000000"/>
    <numFmt numFmtId="210" formatCode="0.0000000000000"/>
    <numFmt numFmtId="211" formatCode="0.000000000000"/>
    <numFmt numFmtId="212" formatCode="0.00000000000"/>
    <numFmt numFmtId="213" formatCode="0.0000000000"/>
    <numFmt numFmtId="214" formatCode="0.000000000"/>
    <numFmt numFmtId="215" formatCode="0.00000000"/>
    <numFmt numFmtId="216" formatCode="0.0000000"/>
    <numFmt numFmtId="217" formatCode="#,##0.000"/>
    <numFmt numFmtId="218" formatCode="#,##0.0000"/>
    <numFmt numFmtId="219" formatCode="&quot;Так&quot;;&quot;Так&quot;;&quot;Ні&quot;"/>
    <numFmt numFmtId="220" formatCode="&quot;True&quot;;&quot;True&quot;;&quot;False&quot;"/>
    <numFmt numFmtId="221" formatCode="&quot;Увімк&quot;;&quot;Увімк&quot;;&quot;Вимк&quot;"/>
    <numFmt numFmtId="222" formatCode="[$¥€-2]\ ###,000_);[Red]\([$€-2]\ ###,000\)"/>
  </numFmts>
  <fonts count="106">
    <font>
      <sz val="10"/>
      <name val="Arial"/>
      <family val="0"/>
    </font>
    <font>
      <sz val="8"/>
      <name val="Arial"/>
      <family val="2"/>
    </font>
    <font>
      <sz val="11"/>
      <name val="Times New Roman CYR"/>
      <family val="1"/>
    </font>
    <font>
      <sz val="12"/>
      <name val="Times New Roman CYR"/>
      <family val="1"/>
    </font>
    <font>
      <b/>
      <sz val="14"/>
      <name val="Times New Roman Cyr"/>
      <family val="1"/>
    </font>
    <font>
      <b/>
      <sz val="12"/>
      <name val="Times New Roman CYR"/>
      <family val="1"/>
    </font>
    <font>
      <sz val="10"/>
      <name val="Arial Cyr"/>
      <family val="0"/>
    </font>
    <font>
      <b/>
      <sz val="12"/>
      <color indexed="8"/>
      <name val="Times New Roman CYR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3"/>
      <name val="Times New Roman CYR"/>
      <family val="1"/>
    </font>
    <font>
      <b/>
      <sz val="13"/>
      <name val="Times New Roman Cyr"/>
      <family val="1"/>
    </font>
    <font>
      <b/>
      <sz val="14.5"/>
      <name val="Times New Roman Cyr"/>
      <family val="1"/>
    </font>
    <font>
      <b/>
      <sz val="11"/>
      <name val="Times New Roman Cyr"/>
      <family val="1"/>
    </font>
    <font>
      <sz val="12"/>
      <name val="Times New Roman Cyr"/>
      <family val="0"/>
    </font>
    <font>
      <sz val="14.5"/>
      <name val="Times New Roman Cyr"/>
      <family val="1"/>
    </font>
    <font>
      <sz val="14"/>
      <name val="Times New Roman Cyr"/>
      <family val="1"/>
    </font>
    <font>
      <sz val="12"/>
      <color indexed="8"/>
      <name val="Times New Roman CYR"/>
      <family val="0"/>
    </font>
    <font>
      <sz val="10"/>
      <name val="Times New Roman Cyr"/>
      <family val="1"/>
    </font>
    <font>
      <sz val="10"/>
      <name val="Times New Roman"/>
      <family val="1"/>
    </font>
    <font>
      <b/>
      <sz val="10"/>
      <name val="Times New Roman Cyr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10"/>
      <name val="Times New Roman CYR"/>
      <family val="1"/>
    </font>
    <font>
      <b/>
      <sz val="11"/>
      <name val="Times New Roman CYR"/>
      <family val="0"/>
    </font>
    <font>
      <b/>
      <sz val="11"/>
      <name val="Times New Roman"/>
      <family val="1"/>
    </font>
    <font>
      <sz val="12"/>
      <color indexed="8"/>
      <name val="Times New Roman"/>
      <family val="1"/>
    </font>
    <font>
      <b/>
      <sz val="14"/>
      <name val="Times New Roman"/>
      <family val="1"/>
    </font>
    <font>
      <b/>
      <sz val="12"/>
      <color indexed="8"/>
      <name val="Times New Roman"/>
      <family val="1"/>
    </font>
    <font>
      <b/>
      <sz val="10"/>
      <name val="Times New Roman"/>
      <family val="1"/>
    </font>
    <font>
      <b/>
      <i/>
      <sz val="8"/>
      <name val="Times New Roman"/>
      <family val="1"/>
    </font>
    <font>
      <i/>
      <sz val="8"/>
      <name val="Times New Roman"/>
      <family val="1"/>
    </font>
    <font>
      <b/>
      <i/>
      <sz val="8"/>
      <name val="Times New Roman Cyr"/>
      <family val="0"/>
    </font>
    <font>
      <b/>
      <i/>
      <sz val="8"/>
      <color indexed="8"/>
      <name val="Times New Roman"/>
      <family val="1"/>
    </font>
    <font>
      <sz val="10"/>
      <color indexed="10"/>
      <name val="Arial"/>
      <family val="2"/>
    </font>
    <font>
      <b/>
      <i/>
      <sz val="9"/>
      <name val="Times New Roman"/>
      <family val="1"/>
    </font>
    <font>
      <b/>
      <i/>
      <sz val="9"/>
      <name val="Times New Roman Cyr"/>
      <family val="0"/>
    </font>
    <font>
      <sz val="10"/>
      <color indexed="10"/>
      <name val="Times New Roman Cyr"/>
      <family val="0"/>
    </font>
    <font>
      <sz val="11"/>
      <name val="Times New Roman"/>
      <family val="1"/>
    </font>
    <font>
      <b/>
      <sz val="10.5"/>
      <name val="Times New Roman"/>
      <family val="1"/>
    </font>
    <font>
      <sz val="9.5"/>
      <name val="Times New Roman"/>
      <family val="1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1.5"/>
      <name val="Times New Roman"/>
      <family val="1"/>
    </font>
    <font>
      <sz val="11"/>
      <color indexed="8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b/>
      <i/>
      <sz val="11.5"/>
      <name val="Times New Roman"/>
      <family val="1"/>
    </font>
    <font>
      <b/>
      <sz val="8"/>
      <name val="Arial"/>
      <family val="2"/>
    </font>
    <font>
      <sz val="9"/>
      <name val="Times New Roman"/>
      <family val="1"/>
    </font>
    <font>
      <b/>
      <sz val="13"/>
      <name val="Times New Roman CYR"/>
      <family val="0"/>
    </font>
    <font>
      <b/>
      <i/>
      <sz val="9"/>
      <color indexed="8"/>
      <name val="Times New Roman"/>
      <family val="1"/>
    </font>
    <font>
      <sz val="9"/>
      <name val="Arial"/>
      <family val="2"/>
    </font>
    <font>
      <b/>
      <sz val="11.5"/>
      <name val="Times New Roman CYR"/>
      <family val="1"/>
    </font>
    <font>
      <b/>
      <sz val="8"/>
      <name val="Arial Cyr"/>
      <family val="2"/>
    </font>
    <font>
      <sz val="11.5"/>
      <name val="Times New Roman CYR"/>
      <family val="1"/>
    </font>
    <font>
      <sz val="11.5"/>
      <name val="Times New Roman"/>
      <family val="1"/>
    </font>
    <font>
      <b/>
      <i/>
      <sz val="8"/>
      <color indexed="8"/>
      <name val="Times New Roman CYR"/>
      <family val="0"/>
    </font>
    <font>
      <b/>
      <sz val="8"/>
      <name val="Times New Roman"/>
      <family val="1"/>
    </font>
    <font>
      <b/>
      <sz val="13"/>
      <name val="Times New Roman"/>
      <family val="1"/>
    </font>
    <font>
      <b/>
      <sz val="9.5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i/>
      <sz val="10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Verdana"/>
      <family val="2"/>
    </font>
    <font>
      <b/>
      <sz val="10"/>
      <name val="Arial Cyr"/>
      <family val="0"/>
    </font>
    <font>
      <sz val="12"/>
      <color indexed="56"/>
      <name val="Times New Roman"/>
      <family val="1"/>
    </font>
    <font>
      <b/>
      <sz val="9"/>
      <name val="Times New Roman Cyr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8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9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8" fillId="2" borderId="0" applyNumberFormat="0" applyBorder="0" applyAlignment="0" applyProtection="0"/>
    <xf numFmtId="0" fontId="88" fillId="3" borderId="0" applyNumberFormat="0" applyBorder="0" applyAlignment="0" applyProtection="0"/>
    <xf numFmtId="0" fontId="88" fillId="4" borderId="0" applyNumberFormat="0" applyBorder="0" applyAlignment="0" applyProtection="0"/>
    <xf numFmtId="0" fontId="88" fillId="5" borderId="0" applyNumberFormat="0" applyBorder="0" applyAlignment="0" applyProtection="0"/>
    <xf numFmtId="0" fontId="88" fillId="6" borderId="0" applyNumberFormat="0" applyBorder="0" applyAlignment="0" applyProtection="0"/>
    <xf numFmtId="0" fontId="88" fillId="7" borderId="0" applyNumberFormat="0" applyBorder="0" applyAlignment="0" applyProtection="0"/>
    <xf numFmtId="0" fontId="88" fillId="8" borderId="0" applyNumberFormat="0" applyBorder="0" applyAlignment="0" applyProtection="0"/>
    <xf numFmtId="0" fontId="88" fillId="9" borderId="0" applyNumberFormat="0" applyBorder="0" applyAlignment="0" applyProtection="0"/>
    <xf numFmtId="0" fontId="88" fillId="10" borderId="0" applyNumberFormat="0" applyBorder="0" applyAlignment="0" applyProtection="0"/>
    <xf numFmtId="0" fontId="88" fillId="11" borderId="0" applyNumberFormat="0" applyBorder="0" applyAlignment="0" applyProtection="0"/>
    <xf numFmtId="0" fontId="88" fillId="12" borderId="0" applyNumberFormat="0" applyBorder="0" applyAlignment="0" applyProtection="0"/>
    <xf numFmtId="0" fontId="88" fillId="13" borderId="0" applyNumberFormat="0" applyBorder="0" applyAlignment="0" applyProtection="0"/>
    <xf numFmtId="0" fontId="89" fillId="14" borderId="0" applyNumberFormat="0" applyBorder="0" applyAlignment="0" applyProtection="0"/>
    <xf numFmtId="0" fontId="89" fillId="15" borderId="0" applyNumberFormat="0" applyBorder="0" applyAlignment="0" applyProtection="0"/>
    <xf numFmtId="0" fontId="89" fillId="10" borderId="0" applyNumberFormat="0" applyBorder="0" applyAlignment="0" applyProtection="0"/>
    <xf numFmtId="0" fontId="89" fillId="16" borderId="0" applyNumberFormat="0" applyBorder="0" applyAlignment="0" applyProtection="0"/>
    <xf numFmtId="0" fontId="89" fillId="17" borderId="0" applyNumberFormat="0" applyBorder="0" applyAlignment="0" applyProtection="0"/>
    <xf numFmtId="0" fontId="89" fillId="18" borderId="0" applyNumberFormat="0" applyBorder="0" applyAlignment="0" applyProtection="0"/>
    <xf numFmtId="0" fontId="90" fillId="19" borderId="1" applyNumberFormat="0" applyAlignment="0" applyProtection="0"/>
    <xf numFmtId="9" fontId="0" fillId="0" borderId="0" applyFont="0" applyFill="0" applyBorder="0" applyAlignment="0" applyProtection="0"/>
    <xf numFmtId="0" fontId="91" fillId="20" borderId="0" applyNumberFormat="0" applyBorder="0" applyAlignment="0" applyProtection="0"/>
    <xf numFmtId="0" fontId="9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3" fillId="0" borderId="2" applyNumberFormat="0" applyFill="0" applyAlignment="0" applyProtection="0"/>
    <xf numFmtId="0" fontId="94" fillId="0" borderId="3" applyNumberFormat="0" applyFill="0" applyAlignment="0" applyProtection="0"/>
    <xf numFmtId="0" fontId="95" fillId="0" borderId="4" applyNumberFormat="0" applyFill="0" applyAlignment="0" applyProtection="0"/>
    <xf numFmtId="0" fontId="95" fillId="0" borderId="0" applyNumberFormat="0" applyFill="0" applyBorder="0" applyAlignment="0" applyProtection="0"/>
    <xf numFmtId="0" fontId="8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96" fillId="0" borderId="5" applyNumberFormat="0" applyFill="0" applyAlignment="0" applyProtection="0"/>
    <xf numFmtId="0" fontId="89" fillId="21" borderId="0" applyNumberFormat="0" applyBorder="0" applyAlignment="0" applyProtection="0"/>
    <xf numFmtId="0" fontId="89" fillId="22" borderId="0" applyNumberFormat="0" applyBorder="0" applyAlignment="0" applyProtection="0"/>
    <xf numFmtId="0" fontId="89" fillId="23" borderId="0" applyNumberFormat="0" applyBorder="0" applyAlignment="0" applyProtection="0"/>
    <xf numFmtId="0" fontId="89" fillId="24" borderId="0" applyNumberFormat="0" applyBorder="0" applyAlignment="0" applyProtection="0"/>
    <xf numFmtId="0" fontId="89" fillId="25" borderId="0" applyNumberFormat="0" applyBorder="0" applyAlignment="0" applyProtection="0"/>
    <xf numFmtId="0" fontId="89" fillId="26" borderId="0" applyNumberFormat="0" applyBorder="0" applyAlignment="0" applyProtection="0"/>
    <xf numFmtId="0" fontId="97" fillId="27" borderId="6" applyNumberFormat="0" applyAlignment="0" applyProtection="0"/>
    <xf numFmtId="0" fontId="98" fillId="0" borderId="0" applyNumberFormat="0" applyFill="0" applyBorder="0" applyAlignment="0" applyProtection="0"/>
    <xf numFmtId="0" fontId="99" fillId="28" borderId="0" applyNumberFormat="0" applyBorder="0" applyAlignment="0" applyProtection="0"/>
    <xf numFmtId="0" fontId="100" fillId="29" borderId="1" applyNumberFormat="0" applyAlignment="0" applyProtection="0"/>
    <xf numFmtId="0" fontId="0" fillId="0" borderId="0">
      <alignment/>
      <protection/>
    </xf>
    <xf numFmtId="0" fontId="18" fillId="0" borderId="0">
      <alignment/>
      <protection/>
    </xf>
    <xf numFmtId="0" fontId="8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2" fillId="0" borderId="0">
      <alignment/>
      <protection/>
    </xf>
    <xf numFmtId="0" fontId="22" fillId="0" borderId="0" applyNumberFormat="0" applyFill="0" applyBorder="0" applyAlignment="0" applyProtection="0"/>
    <xf numFmtId="0" fontId="101" fillId="0" borderId="7" applyNumberFormat="0" applyFill="0" applyAlignment="0" applyProtection="0"/>
    <xf numFmtId="0" fontId="102" fillId="30" borderId="0" applyNumberFormat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03" fillId="29" borderId="9" applyNumberFormat="0" applyAlignment="0" applyProtection="0"/>
    <xf numFmtId="0" fontId="104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795">
    <xf numFmtId="0" fontId="0" fillId="0" borderId="0" xfId="0" applyAlignment="1">
      <alignment/>
    </xf>
    <xf numFmtId="0" fontId="2" fillId="0" borderId="0" xfId="69" applyFont="1" applyFill="1" applyAlignment="1">
      <alignment horizontal="center"/>
      <protection/>
    </xf>
    <xf numFmtId="0" fontId="3" fillId="0" borderId="10" xfId="69" applyFont="1" applyFill="1" applyBorder="1" applyAlignment="1">
      <alignment horizontal="center" vertical="center"/>
      <protection/>
    </xf>
    <xf numFmtId="0" fontId="3" fillId="0" borderId="11" xfId="69" applyFont="1" applyFill="1" applyBorder="1" applyAlignment="1">
      <alignment horizontal="center" vertical="center"/>
      <protection/>
    </xf>
    <xf numFmtId="0" fontId="10" fillId="0" borderId="0" xfId="69" applyFont="1" applyFill="1" applyAlignment="1">
      <alignment horizontal="center" vertical="center"/>
      <protection/>
    </xf>
    <xf numFmtId="0" fontId="10" fillId="0" borderId="0" xfId="69" applyFont="1" applyFill="1" applyAlignment="1">
      <alignment horizontal="center"/>
      <protection/>
    </xf>
    <xf numFmtId="0" fontId="11" fillId="0" borderId="0" xfId="69" applyFont="1" applyFill="1" applyBorder="1" applyAlignment="1">
      <alignment horizontal="center"/>
      <protection/>
    </xf>
    <xf numFmtId="0" fontId="10" fillId="0" borderId="0" xfId="69" applyFont="1" applyFill="1">
      <alignment/>
      <protection/>
    </xf>
    <xf numFmtId="0" fontId="15" fillId="0" borderId="0" xfId="69" applyFont="1" applyFill="1">
      <alignment/>
      <protection/>
    </xf>
    <xf numFmtId="0" fontId="2" fillId="0" borderId="0" xfId="69" applyFont="1" applyFill="1">
      <alignment/>
      <protection/>
    </xf>
    <xf numFmtId="0" fontId="3" fillId="0" borderId="10" xfId="69" applyFont="1" applyFill="1" applyBorder="1" applyAlignment="1">
      <alignment horizontal="center"/>
      <protection/>
    </xf>
    <xf numFmtId="0" fontId="3" fillId="0" borderId="11" xfId="69" applyFont="1" applyFill="1" applyBorder="1" applyAlignment="1">
      <alignment horizontal="center"/>
      <protection/>
    </xf>
    <xf numFmtId="0" fontId="11" fillId="0" borderId="0" xfId="69" applyFont="1" applyFill="1">
      <alignment/>
      <protection/>
    </xf>
    <xf numFmtId="0" fontId="16" fillId="0" borderId="0" xfId="69" applyFont="1" applyFill="1">
      <alignment/>
      <protection/>
    </xf>
    <xf numFmtId="0" fontId="2" fillId="0" borderId="0" xfId="69" applyFont="1" applyFill="1" applyAlignment="1">
      <alignment horizontal="center" vertical="center"/>
      <protection/>
    </xf>
    <xf numFmtId="0" fontId="13" fillId="0" borderId="0" xfId="69" applyFont="1" applyFill="1">
      <alignment/>
      <protection/>
    </xf>
    <xf numFmtId="0" fontId="17" fillId="0" borderId="11" xfId="70" applyFont="1" applyFill="1" applyBorder="1" applyAlignment="1">
      <alignment horizontal="center" vertical="center"/>
      <protection/>
    </xf>
    <xf numFmtId="0" fontId="18" fillId="0" borderId="0" xfId="67" applyFont="1">
      <alignment/>
      <protection/>
    </xf>
    <xf numFmtId="0" fontId="16" fillId="0" borderId="0" xfId="67" applyFont="1">
      <alignment/>
      <protection/>
    </xf>
    <xf numFmtId="0" fontId="13" fillId="0" borderId="0" xfId="69" applyFont="1" applyFill="1" applyAlignment="1">
      <alignment horizontal="center"/>
      <protection/>
    </xf>
    <xf numFmtId="0" fontId="2" fillId="0" borderId="0" xfId="70" applyFont="1" applyFill="1">
      <alignment/>
      <protection/>
    </xf>
    <xf numFmtId="0" fontId="16" fillId="0" borderId="0" xfId="70" applyFont="1" applyFill="1">
      <alignment/>
      <protection/>
    </xf>
    <xf numFmtId="0" fontId="3" fillId="0" borderId="10" xfId="70" applyFont="1" applyFill="1" applyBorder="1" applyAlignment="1">
      <alignment horizontal="center"/>
      <protection/>
    </xf>
    <xf numFmtId="0" fontId="3" fillId="0" borderId="11" xfId="70" applyFont="1" applyFill="1" applyBorder="1" applyAlignment="1">
      <alignment horizontal="center"/>
      <protection/>
    </xf>
    <xf numFmtId="0" fontId="13" fillId="0" borderId="0" xfId="70" applyFont="1" applyFill="1">
      <alignment/>
      <protection/>
    </xf>
    <xf numFmtId="0" fontId="2" fillId="0" borderId="0" xfId="70" applyFont="1" applyFill="1" applyAlignment="1">
      <alignment horizontal="center" vertical="center"/>
      <protection/>
    </xf>
    <xf numFmtId="0" fontId="17" fillId="0" borderId="10" xfId="70" applyFont="1" applyFill="1" applyBorder="1" applyAlignment="1">
      <alignment horizontal="center" vertical="center"/>
      <protection/>
    </xf>
    <xf numFmtId="0" fontId="17" fillId="0" borderId="11" xfId="70" applyFont="1" applyFill="1" applyBorder="1" applyAlignment="1">
      <alignment horizontal="center" vertical="center"/>
      <protection/>
    </xf>
    <xf numFmtId="0" fontId="2" fillId="0" borderId="0" xfId="68" applyFont="1" applyFill="1">
      <alignment/>
      <protection/>
    </xf>
    <xf numFmtId="0" fontId="10" fillId="0" borderId="0" xfId="68" applyFont="1" applyFill="1" applyAlignment="1">
      <alignment horizontal="center" vertical="center"/>
      <protection/>
    </xf>
    <xf numFmtId="0" fontId="10" fillId="0" borderId="0" xfId="68" applyFont="1" applyFill="1">
      <alignment/>
      <protection/>
    </xf>
    <xf numFmtId="0" fontId="3" fillId="0" borderId="10" xfId="68" applyFont="1" applyFill="1" applyBorder="1" applyAlignment="1">
      <alignment horizontal="center" vertical="center"/>
      <protection/>
    </xf>
    <xf numFmtId="0" fontId="3" fillId="0" borderId="11" xfId="68" applyFont="1" applyFill="1" applyBorder="1" applyAlignment="1">
      <alignment horizontal="center" vertical="center"/>
      <protection/>
    </xf>
    <xf numFmtId="0" fontId="2" fillId="0" borderId="0" xfId="66" applyFont="1" applyFill="1">
      <alignment/>
      <protection/>
    </xf>
    <xf numFmtId="0" fontId="2" fillId="0" borderId="0" xfId="66" applyFont="1" applyFill="1" applyAlignment="1">
      <alignment horizontal="center" vertical="center"/>
      <protection/>
    </xf>
    <xf numFmtId="0" fontId="8" fillId="0" borderId="12" xfId="0" applyFont="1" applyBorder="1" applyAlignment="1">
      <alignment horizontal="center" vertical="center" wrapText="1"/>
    </xf>
    <xf numFmtId="0" fontId="3" fillId="0" borderId="13" xfId="69" applyFont="1" applyFill="1" applyBorder="1" applyAlignment="1">
      <alignment horizontal="center"/>
      <protection/>
    </xf>
    <xf numFmtId="0" fontId="3" fillId="32" borderId="11" xfId="70" applyFont="1" applyFill="1" applyBorder="1" applyAlignment="1">
      <alignment horizontal="center"/>
      <protection/>
    </xf>
    <xf numFmtId="0" fontId="2" fillId="0" borderId="0" xfId="68" applyFont="1" applyFill="1" applyAlignment="1">
      <alignment horizontal="center" vertical="center"/>
      <protection/>
    </xf>
    <xf numFmtId="0" fontId="16" fillId="0" borderId="0" xfId="69" applyFont="1" applyFill="1" applyAlignment="1">
      <alignment horizontal="center"/>
      <protection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right"/>
    </xf>
    <xf numFmtId="0" fontId="0" fillId="0" borderId="0" xfId="0" applyBorder="1" applyAlignment="1">
      <alignment/>
    </xf>
    <xf numFmtId="0" fontId="30" fillId="0" borderId="0" xfId="0" applyFont="1" applyBorder="1" applyAlignment="1">
      <alignment vertical="center" wrapText="1"/>
    </xf>
    <xf numFmtId="3" fontId="8" fillId="0" borderId="12" xfId="0" applyNumberFormat="1" applyFont="1" applyBorder="1" applyAlignment="1">
      <alignment horizontal="center" vertical="center" wrapText="1"/>
    </xf>
    <xf numFmtId="196" fontId="8" fillId="0" borderId="14" xfId="0" applyNumberFormat="1" applyFont="1" applyBorder="1" applyAlignment="1">
      <alignment horizontal="center" vertical="center" wrapText="1"/>
    </xf>
    <xf numFmtId="196" fontId="8" fillId="0" borderId="12" xfId="0" applyNumberFormat="1" applyFont="1" applyBorder="1" applyAlignment="1">
      <alignment horizontal="center" vertical="center" wrapText="1"/>
    </xf>
    <xf numFmtId="3" fontId="0" fillId="0" borderId="0" xfId="0" applyNumberFormat="1" applyAlignment="1">
      <alignment/>
    </xf>
    <xf numFmtId="1" fontId="0" fillId="0" borderId="0" xfId="0" applyNumberFormat="1" applyAlignment="1">
      <alignment/>
    </xf>
    <xf numFmtId="3" fontId="8" fillId="0" borderId="14" xfId="0" applyNumberFormat="1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196" fontId="0" fillId="0" borderId="0" xfId="0" applyNumberFormat="1" applyBorder="1" applyAlignment="1">
      <alignment/>
    </xf>
    <xf numFmtId="0" fontId="3" fillId="0" borderId="0" xfId="67" applyFont="1" applyAlignment="1">
      <alignment horizontal="right"/>
      <protection/>
    </xf>
    <xf numFmtId="0" fontId="17" fillId="0" borderId="0" xfId="70" applyFont="1" applyFill="1" applyBorder="1" applyAlignment="1">
      <alignment vertical="center"/>
      <protection/>
    </xf>
    <xf numFmtId="196" fontId="8" fillId="0" borderId="0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196" fontId="9" fillId="0" borderId="16" xfId="0" applyNumberFormat="1" applyFont="1" applyBorder="1" applyAlignment="1">
      <alignment horizontal="center" vertical="center" wrapText="1"/>
    </xf>
    <xf numFmtId="0" fontId="3" fillId="0" borderId="0" xfId="70" applyFont="1" applyFill="1" applyAlignment="1">
      <alignment/>
      <protection/>
    </xf>
    <xf numFmtId="0" fontId="3" fillId="0" borderId="0" xfId="69" applyFont="1" applyFill="1" applyAlignment="1">
      <alignment/>
      <protection/>
    </xf>
    <xf numFmtId="0" fontId="9" fillId="0" borderId="17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3" fillId="0" borderId="0" xfId="70" applyFont="1" applyFill="1" applyBorder="1" applyAlignment="1">
      <alignment vertical="center" textRotation="180"/>
      <protection/>
    </xf>
    <xf numFmtId="0" fontId="18" fillId="0" borderId="0" xfId="68" applyFont="1" applyFill="1">
      <alignment/>
      <protection/>
    </xf>
    <xf numFmtId="0" fontId="20" fillId="0" borderId="0" xfId="68" applyFont="1" applyFill="1">
      <alignment/>
      <protection/>
    </xf>
    <xf numFmtId="0" fontId="8" fillId="0" borderId="0" xfId="70" applyFont="1" applyFill="1" applyBorder="1" applyAlignment="1">
      <alignment vertical="center" textRotation="180"/>
      <protection/>
    </xf>
    <xf numFmtId="0" fontId="13" fillId="0" borderId="0" xfId="69" applyFont="1" applyFill="1" applyBorder="1" applyAlignment="1">
      <alignment horizontal="center"/>
      <protection/>
    </xf>
    <xf numFmtId="196" fontId="8" fillId="0" borderId="0" xfId="0" applyNumberFormat="1" applyFont="1" applyBorder="1" applyAlignment="1">
      <alignment horizontal="center" vertical="center"/>
    </xf>
    <xf numFmtId="0" fontId="5" fillId="32" borderId="0" xfId="69" applyFont="1" applyFill="1" applyBorder="1" applyAlignment="1">
      <alignment vertical="center"/>
      <protection/>
    </xf>
    <xf numFmtId="0" fontId="5" fillId="32" borderId="0" xfId="69" applyFont="1" applyFill="1" applyBorder="1" applyAlignment="1">
      <alignment horizontal="center" vertical="center"/>
      <protection/>
    </xf>
    <xf numFmtId="196" fontId="9" fillId="0" borderId="0" xfId="0" applyNumberFormat="1" applyFont="1" applyBorder="1" applyAlignment="1">
      <alignment horizontal="center" vertical="center" wrapText="1"/>
    </xf>
    <xf numFmtId="0" fontId="3" fillId="0" borderId="0" xfId="70" applyFont="1" applyFill="1" applyAlignment="1">
      <alignment vertical="center"/>
      <protection/>
    </xf>
    <xf numFmtId="197" fontId="8" fillId="0" borderId="0" xfId="0" applyNumberFormat="1" applyFont="1" applyBorder="1" applyAlignment="1">
      <alignment horizontal="center" vertical="center" wrapText="1"/>
    </xf>
    <xf numFmtId="197" fontId="9" fillId="0" borderId="0" xfId="0" applyNumberFormat="1" applyFont="1" applyBorder="1" applyAlignment="1">
      <alignment horizontal="center" vertical="center" wrapText="1"/>
    </xf>
    <xf numFmtId="0" fontId="5" fillId="33" borderId="0" xfId="69" applyFont="1" applyFill="1" applyBorder="1" applyAlignment="1">
      <alignment vertical="center" wrapText="1"/>
      <protection/>
    </xf>
    <xf numFmtId="0" fontId="24" fillId="33" borderId="0" xfId="69" applyFont="1" applyFill="1" applyBorder="1" applyAlignment="1">
      <alignment vertical="center" wrapText="1"/>
      <protection/>
    </xf>
    <xf numFmtId="0" fontId="13" fillId="33" borderId="0" xfId="69" applyFont="1" applyFill="1" applyBorder="1" applyAlignment="1">
      <alignment horizontal="center" vertical="center" wrapText="1"/>
      <protection/>
    </xf>
    <xf numFmtId="196" fontId="9" fillId="0" borderId="0" xfId="0" applyNumberFormat="1" applyFont="1" applyBorder="1" applyAlignment="1">
      <alignment horizontal="center" vertical="center"/>
    </xf>
    <xf numFmtId="0" fontId="12" fillId="0" borderId="0" xfId="69" applyFont="1" applyFill="1" applyBorder="1" applyAlignment="1">
      <alignment vertical="center" wrapText="1"/>
      <protection/>
    </xf>
    <xf numFmtId="0" fontId="8" fillId="0" borderId="0" xfId="0" applyFont="1" applyBorder="1" applyAlignment="1">
      <alignment horizontal="center" vertical="center" wrapText="1"/>
    </xf>
    <xf numFmtId="0" fontId="20" fillId="32" borderId="0" xfId="66" applyFont="1" applyFill="1" applyBorder="1" applyAlignment="1">
      <alignment horizontal="center" vertical="center" wrapText="1"/>
      <protection/>
    </xf>
    <xf numFmtId="0" fontId="20" fillId="0" borderId="0" xfId="66" applyFont="1" applyFill="1" applyBorder="1" applyAlignment="1">
      <alignment horizontal="center" vertical="center" wrapText="1"/>
      <protection/>
    </xf>
    <xf numFmtId="2" fontId="8" fillId="0" borderId="0" xfId="0" applyNumberFormat="1" applyFont="1" applyBorder="1" applyAlignment="1">
      <alignment horizontal="center" vertical="center" wrapText="1"/>
    </xf>
    <xf numFmtId="2" fontId="9" fillId="0" borderId="0" xfId="0" applyNumberFormat="1" applyFont="1" applyBorder="1" applyAlignment="1">
      <alignment horizontal="center" vertical="center" wrapText="1"/>
    </xf>
    <xf numFmtId="0" fontId="20" fillId="0" borderId="0" xfId="66" applyFont="1" applyFill="1" applyBorder="1" applyAlignment="1">
      <alignment vertical="center" wrapText="1"/>
      <protection/>
    </xf>
    <xf numFmtId="0" fontId="20" fillId="32" borderId="0" xfId="66" applyFont="1" applyFill="1" applyBorder="1" applyAlignment="1">
      <alignment vertical="center" wrapText="1"/>
      <protection/>
    </xf>
    <xf numFmtId="0" fontId="18" fillId="0" borderId="0" xfId="0" applyFont="1" applyBorder="1" applyAlignment="1">
      <alignment/>
    </xf>
    <xf numFmtId="0" fontId="4" fillId="0" borderId="0" xfId="66" applyFont="1" applyFill="1" applyBorder="1" applyAlignment="1">
      <alignment vertical="justify" wrapText="1"/>
      <protection/>
    </xf>
    <xf numFmtId="0" fontId="5" fillId="0" borderId="0" xfId="69" applyFont="1" applyFill="1" applyBorder="1" applyAlignment="1">
      <alignment horizontal="center" vertical="center"/>
      <protection/>
    </xf>
    <xf numFmtId="0" fontId="5" fillId="0" borderId="0" xfId="69" applyFont="1" applyFill="1" applyBorder="1" applyAlignment="1">
      <alignment vertical="center"/>
      <protection/>
    </xf>
    <xf numFmtId="0" fontId="24" fillId="0" borderId="0" xfId="69" applyFont="1" applyFill="1" applyBorder="1" applyAlignment="1">
      <alignment horizontal="center" vertical="center"/>
      <protection/>
    </xf>
    <xf numFmtId="0" fontId="24" fillId="32" borderId="0" xfId="69" applyFont="1" applyFill="1" applyBorder="1" applyAlignment="1">
      <alignment horizontal="center" vertical="center"/>
      <protection/>
    </xf>
    <xf numFmtId="197" fontId="8" fillId="0" borderId="0" xfId="0" applyNumberFormat="1" applyFont="1" applyBorder="1" applyAlignment="1">
      <alignment horizontal="center" vertical="center"/>
    </xf>
    <xf numFmtId="196" fontId="3" fillId="0" borderId="0" xfId="69" applyNumberFormat="1" applyFont="1" applyFill="1" applyBorder="1" applyAlignment="1">
      <alignment horizontal="center" vertical="center"/>
      <protection/>
    </xf>
    <xf numFmtId="0" fontId="24" fillId="32" borderId="0" xfId="69" applyFont="1" applyFill="1" applyBorder="1" applyAlignment="1">
      <alignment vertical="center"/>
      <protection/>
    </xf>
    <xf numFmtId="0" fontId="13" fillId="0" borderId="0" xfId="0" applyFont="1" applyBorder="1" applyAlignment="1">
      <alignment horizontal="center" vertical="center" textRotation="90" wrapText="1"/>
    </xf>
    <xf numFmtId="197" fontId="9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vertical="center" wrapText="1"/>
    </xf>
    <xf numFmtId="0" fontId="13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3" fillId="0" borderId="0" xfId="70" applyFont="1" applyFill="1" applyAlignment="1">
      <alignment vertical="center" wrapText="1"/>
      <protection/>
    </xf>
    <xf numFmtId="0" fontId="17" fillId="0" borderId="13" xfId="70" applyFont="1" applyFill="1" applyBorder="1" applyAlignment="1">
      <alignment horizontal="center" vertical="center"/>
      <protection/>
    </xf>
    <xf numFmtId="0" fontId="3" fillId="0" borderId="0" xfId="68" applyFont="1" applyFill="1" applyBorder="1" applyAlignment="1">
      <alignment vertical="center" textRotation="180"/>
      <protection/>
    </xf>
    <xf numFmtId="0" fontId="3" fillId="0" borderId="0" xfId="69" applyFont="1" applyFill="1" applyBorder="1" applyAlignment="1">
      <alignment vertical="center" textRotation="180"/>
      <protection/>
    </xf>
    <xf numFmtId="0" fontId="3" fillId="0" borderId="12" xfId="69" applyFont="1" applyFill="1" applyBorder="1" applyAlignment="1">
      <alignment horizontal="left"/>
      <protection/>
    </xf>
    <xf numFmtId="0" fontId="3" fillId="0" borderId="14" xfId="69" applyFont="1" applyFill="1" applyBorder="1" applyAlignment="1">
      <alignment horizontal="left"/>
      <protection/>
    </xf>
    <xf numFmtId="0" fontId="3" fillId="0" borderId="15" xfId="69" applyFont="1" applyFill="1" applyBorder="1" applyAlignment="1">
      <alignment horizontal="left"/>
      <protection/>
    </xf>
    <xf numFmtId="0" fontId="9" fillId="0" borderId="17" xfId="69" applyFont="1" applyFill="1" applyBorder="1" applyAlignment="1">
      <alignment horizontal="center" vertical="center" wrapText="1"/>
      <protection/>
    </xf>
    <xf numFmtId="0" fontId="3" fillId="0" borderId="12" xfId="70" applyFont="1" applyFill="1" applyBorder="1">
      <alignment/>
      <protection/>
    </xf>
    <xf numFmtId="0" fontId="3" fillId="32" borderId="12" xfId="70" applyFont="1" applyFill="1" applyBorder="1">
      <alignment/>
      <protection/>
    </xf>
    <xf numFmtId="0" fontId="3" fillId="0" borderId="14" xfId="70" applyFont="1" applyFill="1" applyBorder="1">
      <alignment/>
      <protection/>
    </xf>
    <xf numFmtId="0" fontId="3" fillId="0" borderId="12" xfId="69" applyFont="1" applyFill="1" applyBorder="1" applyAlignment="1">
      <alignment horizontal="left" vertical="center"/>
      <protection/>
    </xf>
    <xf numFmtId="0" fontId="3" fillId="0" borderId="0" xfId="68" applyFont="1" applyFill="1" applyBorder="1" applyAlignment="1">
      <alignment textRotation="180"/>
      <protection/>
    </xf>
    <xf numFmtId="0" fontId="3" fillId="0" borderId="12" xfId="69" applyFont="1" applyFill="1" applyBorder="1" applyAlignment="1">
      <alignment vertical="center"/>
      <protection/>
    </xf>
    <xf numFmtId="0" fontId="3" fillId="0" borderId="14" xfId="69" applyFont="1" applyFill="1" applyBorder="1" applyAlignment="1">
      <alignment vertical="center"/>
      <protection/>
    </xf>
    <xf numFmtId="0" fontId="2" fillId="0" borderId="0" xfId="69" applyFont="1" applyFill="1" applyAlignment="1">
      <alignment vertical="center" wrapText="1"/>
      <protection/>
    </xf>
    <xf numFmtId="0" fontId="17" fillId="0" borderId="12" xfId="70" applyFont="1" applyFill="1" applyBorder="1" applyAlignment="1">
      <alignment horizontal="left" vertical="center"/>
      <protection/>
    </xf>
    <xf numFmtId="0" fontId="17" fillId="0" borderId="12" xfId="70" applyFont="1" applyFill="1" applyBorder="1" applyAlignment="1">
      <alignment vertical="center"/>
      <protection/>
    </xf>
    <xf numFmtId="0" fontId="17" fillId="0" borderId="14" xfId="70" applyFont="1" applyFill="1" applyBorder="1" applyAlignment="1">
      <alignment horizontal="left" vertical="center"/>
      <protection/>
    </xf>
    <xf numFmtId="0" fontId="17" fillId="0" borderId="15" xfId="70" applyFont="1" applyFill="1" applyBorder="1" applyAlignment="1">
      <alignment horizontal="left" vertical="center"/>
      <protection/>
    </xf>
    <xf numFmtId="0" fontId="17" fillId="0" borderId="10" xfId="70" applyFont="1" applyFill="1" applyBorder="1" applyAlignment="1">
      <alignment horizontal="center" vertical="center"/>
      <protection/>
    </xf>
    <xf numFmtId="0" fontId="17" fillId="0" borderId="14" xfId="70" applyFont="1" applyFill="1" applyBorder="1" applyAlignment="1">
      <alignment vertical="center"/>
      <protection/>
    </xf>
    <xf numFmtId="0" fontId="8" fillId="0" borderId="10" xfId="69" applyFont="1" applyFill="1" applyBorder="1" applyAlignment="1">
      <alignment horizontal="center" vertical="center" wrapText="1"/>
      <protection/>
    </xf>
    <xf numFmtId="0" fontId="8" fillId="0" borderId="11" xfId="69" applyFont="1" applyFill="1" applyBorder="1" applyAlignment="1">
      <alignment horizontal="center" vertical="center" wrapText="1"/>
      <protection/>
    </xf>
    <xf numFmtId="0" fontId="8" fillId="0" borderId="13" xfId="69" applyFont="1" applyFill="1" applyBorder="1" applyAlignment="1">
      <alignment horizontal="center" vertical="center" wrapText="1"/>
      <protection/>
    </xf>
    <xf numFmtId="0" fontId="4" fillId="0" borderId="0" xfId="69" applyFont="1" applyFill="1" applyAlignment="1">
      <alignment vertical="center" wrapText="1"/>
      <protection/>
    </xf>
    <xf numFmtId="0" fontId="5" fillId="0" borderId="0" xfId="68" applyFont="1" applyFill="1" applyBorder="1" applyAlignment="1">
      <alignment horizontal="center" vertical="center"/>
      <protection/>
    </xf>
    <xf numFmtId="0" fontId="5" fillId="32" borderId="0" xfId="68" applyFont="1" applyFill="1" applyBorder="1" applyAlignment="1">
      <alignment vertical="center"/>
      <protection/>
    </xf>
    <xf numFmtId="0" fontId="4" fillId="0" borderId="0" xfId="70" applyFont="1" applyFill="1" applyBorder="1" applyAlignment="1">
      <alignment vertical="center" wrapText="1"/>
      <protection/>
    </xf>
    <xf numFmtId="3" fontId="26" fillId="0" borderId="14" xfId="0" applyNumberFormat="1" applyFont="1" applyBorder="1" applyAlignment="1">
      <alignment horizontal="center" vertical="center" wrapText="1"/>
    </xf>
    <xf numFmtId="3" fontId="26" fillId="0" borderId="12" xfId="0" applyNumberFormat="1" applyFont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26" fillId="0" borderId="0" xfId="0" applyFont="1" applyFill="1" applyBorder="1" applyAlignment="1">
      <alignment horizontal="center" vertical="center" wrapText="1"/>
    </xf>
    <xf numFmtId="0" fontId="28" fillId="0" borderId="16" xfId="0" applyFont="1" applyBorder="1" applyAlignment="1">
      <alignment horizontal="center" vertical="center" wrapText="1"/>
    </xf>
    <xf numFmtId="3" fontId="41" fillId="0" borderId="0" xfId="0" applyNumberFormat="1" applyFont="1" applyBorder="1" applyAlignment="1">
      <alignment vertical="top" wrapText="1"/>
    </xf>
    <xf numFmtId="3" fontId="42" fillId="0" borderId="0" xfId="0" applyNumberFormat="1" applyFont="1" applyBorder="1" applyAlignment="1">
      <alignment vertical="top" wrapText="1"/>
    </xf>
    <xf numFmtId="0" fontId="33" fillId="0" borderId="0" xfId="70" applyFont="1" applyFill="1" applyBorder="1" applyAlignment="1">
      <alignment horizontal="left" vertical="center" wrapText="1"/>
      <protection/>
    </xf>
    <xf numFmtId="0" fontId="7" fillId="0" borderId="0" xfId="70" applyFont="1" applyFill="1" applyBorder="1" applyAlignment="1">
      <alignment vertical="center"/>
      <protection/>
    </xf>
    <xf numFmtId="0" fontId="4" fillId="0" borderId="0" xfId="68" applyFont="1" applyFill="1" applyBorder="1" applyAlignment="1">
      <alignment vertical="center" wrapText="1"/>
      <protection/>
    </xf>
    <xf numFmtId="0" fontId="3" fillId="0" borderId="0" xfId="68" applyFont="1" applyFill="1" applyAlignment="1">
      <alignment vertical="center"/>
      <protection/>
    </xf>
    <xf numFmtId="0" fontId="5" fillId="0" borderId="0" xfId="70" applyFont="1" applyFill="1" applyBorder="1" applyAlignment="1">
      <alignment vertical="center"/>
      <protection/>
    </xf>
    <xf numFmtId="0" fontId="33" fillId="0" borderId="0" xfId="70" applyFont="1" applyFill="1" applyBorder="1" applyAlignment="1">
      <alignment vertical="center" wrapText="1"/>
      <protection/>
    </xf>
    <xf numFmtId="0" fontId="12" fillId="0" borderId="0" xfId="69" applyFont="1" applyFill="1" applyAlignment="1">
      <alignment vertical="center" wrapText="1"/>
      <protection/>
    </xf>
    <xf numFmtId="0" fontId="5" fillId="0" borderId="0" xfId="66" applyFont="1" applyFill="1" applyBorder="1" applyAlignment="1">
      <alignment horizontal="center" vertical="center"/>
      <protection/>
    </xf>
    <xf numFmtId="196" fontId="3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96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9" fillId="0" borderId="0" xfId="66" applyFont="1" applyFill="1" applyBorder="1" applyAlignment="1">
      <alignment horizontal="center" vertical="center" wrapText="1"/>
      <protection/>
    </xf>
    <xf numFmtId="2" fontId="8" fillId="0" borderId="0" xfId="0" applyNumberFormat="1" applyFont="1" applyFill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9" fillId="0" borderId="0" xfId="66" applyFont="1" applyFill="1" applyBorder="1" applyAlignment="1">
      <alignment vertical="center" wrapText="1"/>
      <protection/>
    </xf>
    <xf numFmtId="0" fontId="5" fillId="32" borderId="0" xfId="69" applyFont="1" applyFill="1" applyBorder="1" applyAlignment="1">
      <alignment vertical="center" wrapText="1"/>
      <protection/>
    </xf>
    <xf numFmtId="0" fontId="4" fillId="0" borderId="0" xfId="69" applyFont="1" applyFill="1" applyBorder="1" applyAlignment="1">
      <alignment vertical="center" wrapText="1"/>
      <protection/>
    </xf>
    <xf numFmtId="0" fontId="12" fillId="0" borderId="0" xfId="69" applyFont="1" applyFill="1" applyAlignment="1">
      <alignment wrapText="1"/>
      <protection/>
    </xf>
    <xf numFmtId="0" fontId="27" fillId="0" borderId="0" xfId="67" applyFont="1" applyBorder="1" applyAlignment="1">
      <alignment vertical="center" wrapText="1"/>
      <protection/>
    </xf>
    <xf numFmtId="0" fontId="3" fillId="0" borderId="0" xfId="67" applyFont="1" applyAlignment="1">
      <alignment/>
      <protection/>
    </xf>
    <xf numFmtId="0" fontId="5" fillId="0" borderId="0" xfId="69" applyFont="1" applyFill="1" applyBorder="1" applyAlignment="1">
      <alignment vertical="center" wrapText="1"/>
      <protection/>
    </xf>
    <xf numFmtId="0" fontId="43" fillId="0" borderId="0" xfId="69" applyFont="1" applyFill="1" applyBorder="1" applyAlignment="1">
      <alignment horizontal="center" vertical="center" wrapText="1"/>
      <protection/>
    </xf>
    <xf numFmtId="0" fontId="27" fillId="0" borderId="0" xfId="70" applyFont="1" applyFill="1" applyBorder="1" applyAlignment="1">
      <alignment vertical="center" wrapText="1"/>
      <protection/>
    </xf>
    <xf numFmtId="0" fontId="12" fillId="0" borderId="0" xfId="69" applyFont="1" applyFill="1" applyBorder="1" applyAlignment="1">
      <alignment wrapText="1"/>
      <protection/>
    </xf>
    <xf numFmtId="0" fontId="13" fillId="0" borderId="0" xfId="69" applyFont="1" applyFill="1" applyBorder="1" applyAlignment="1">
      <alignment vertical="center" wrapText="1"/>
      <protection/>
    </xf>
    <xf numFmtId="0" fontId="20" fillId="33" borderId="0" xfId="69" applyFont="1" applyFill="1" applyBorder="1" applyAlignment="1">
      <alignment vertical="center" wrapText="1"/>
      <protection/>
    </xf>
    <xf numFmtId="0" fontId="11" fillId="0" borderId="0" xfId="69" applyFont="1" applyFill="1" applyBorder="1" applyAlignment="1">
      <alignment vertical="center"/>
      <protection/>
    </xf>
    <xf numFmtId="0" fontId="0" fillId="0" borderId="0" xfId="59">
      <alignment/>
      <protection/>
    </xf>
    <xf numFmtId="0" fontId="8" fillId="0" borderId="12" xfId="69" applyFont="1" applyFill="1" applyBorder="1" applyAlignment="1">
      <alignment horizontal="left" vertical="center" wrapText="1"/>
      <protection/>
    </xf>
    <xf numFmtId="0" fontId="8" fillId="0" borderId="14" xfId="69" applyFont="1" applyFill="1" applyBorder="1" applyAlignment="1">
      <alignment horizontal="left" vertical="center" wrapText="1"/>
      <protection/>
    </xf>
    <xf numFmtId="0" fontId="8" fillId="0" borderId="15" xfId="69" applyFont="1" applyFill="1" applyBorder="1" applyAlignment="1">
      <alignment horizontal="left" vertical="center" wrapText="1"/>
      <protection/>
    </xf>
    <xf numFmtId="0" fontId="3" fillId="0" borderId="11" xfId="69" applyFont="1" applyFill="1" applyBorder="1" applyAlignment="1">
      <alignment horizontal="center" vertical="center" wrapText="1"/>
      <protection/>
    </xf>
    <xf numFmtId="0" fontId="3" fillId="0" borderId="12" xfId="69" applyFont="1" applyFill="1" applyBorder="1" applyAlignment="1">
      <alignment horizontal="left" vertical="center" wrapText="1"/>
      <protection/>
    </xf>
    <xf numFmtId="0" fontId="8" fillId="0" borderId="0" xfId="0" applyFont="1" applyAlignment="1">
      <alignment/>
    </xf>
    <xf numFmtId="0" fontId="32" fillId="0" borderId="0" xfId="66" applyFont="1" applyFill="1" applyBorder="1" applyAlignment="1">
      <alignment vertical="justify"/>
      <protection/>
    </xf>
    <xf numFmtId="0" fontId="36" fillId="0" borderId="0" xfId="66" applyFont="1" applyFill="1" applyBorder="1" applyAlignment="1">
      <alignment vertical="justify"/>
      <protection/>
    </xf>
    <xf numFmtId="0" fontId="35" fillId="0" borderId="0" xfId="0" applyFont="1" applyBorder="1" applyAlignment="1">
      <alignment/>
    </xf>
    <xf numFmtId="0" fontId="49" fillId="0" borderId="0" xfId="0" applyFont="1" applyBorder="1" applyAlignment="1">
      <alignment/>
    </xf>
    <xf numFmtId="0" fontId="35" fillId="0" borderId="0" xfId="0" applyFont="1" applyBorder="1" applyAlignment="1">
      <alignment vertical="center" wrapText="1"/>
    </xf>
    <xf numFmtId="0" fontId="52" fillId="0" borderId="0" xfId="59" applyFont="1">
      <alignment/>
      <protection/>
    </xf>
    <xf numFmtId="0" fontId="51" fillId="0" borderId="0" xfId="70" applyFont="1" applyFill="1" applyBorder="1" applyAlignment="1">
      <alignment vertical="center" wrapText="1"/>
      <protection/>
    </xf>
    <xf numFmtId="0" fontId="5" fillId="32" borderId="18" xfId="69" applyFont="1" applyFill="1" applyBorder="1" applyAlignment="1">
      <alignment vertical="center"/>
      <protection/>
    </xf>
    <xf numFmtId="1" fontId="56" fillId="0" borderId="14" xfId="0" applyNumberFormat="1" applyFont="1" applyBorder="1" applyAlignment="1">
      <alignment horizontal="center" vertical="center"/>
    </xf>
    <xf numFmtId="3" fontId="56" fillId="0" borderId="10" xfId="0" applyNumberFormat="1" applyFont="1" applyBorder="1" applyAlignment="1">
      <alignment horizontal="center" vertical="center"/>
    </xf>
    <xf numFmtId="3" fontId="56" fillId="0" borderId="14" xfId="0" applyNumberFormat="1" applyFont="1" applyBorder="1" applyAlignment="1">
      <alignment horizontal="center" vertical="center" wrapText="1"/>
    </xf>
    <xf numFmtId="1" fontId="56" fillId="0" borderId="19" xfId="0" applyNumberFormat="1" applyFont="1" applyBorder="1" applyAlignment="1">
      <alignment horizontal="center" vertical="center" wrapText="1"/>
    </xf>
    <xf numFmtId="3" fontId="56" fillId="0" borderId="19" xfId="0" applyNumberFormat="1" applyFont="1" applyBorder="1" applyAlignment="1">
      <alignment horizontal="center" vertical="center"/>
    </xf>
    <xf numFmtId="1" fontId="56" fillId="0" borderId="12" xfId="0" applyNumberFormat="1" applyFont="1" applyBorder="1" applyAlignment="1">
      <alignment horizontal="center" vertical="center"/>
    </xf>
    <xf numFmtId="3" fontId="56" fillId="0" borderId="11" xfId="0" applyNumberFormat="1" applyFont="1" applyBorder="1" applyAlignment="1">
      <alignment horizontal="center" vertical="center"/>
    </xf>
    <xf numFmtId="3" fontId="56" fillId="0" borderId="20" xfId="0" applyNumberFormat="1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1" fontId="56" fillId="0" borderId="17" xfId="0" applyNumberFormat="1" applyFont="1" applyBorder="1" applyAlignment="1">
      <alignment horizontal="center" vertical="center"/>
    </xf>
    <xf numFmtId="3" fontId="56" fillId="0" borderId="22" xfId="0" applyNumberFormat="1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1" fontId="56" fillId="0" borderId="19" xfId="0" applyNumberFormat="1" applyFont="1" applyBorder="1" applyAlignment="1">
      <alignment horizontal="center" vertical="center"/>
    </xf>
    <xf numFmtId="1" fontId="56" fillId="0" borderId="24" xfId="0" applyNumberFormat="1" applyFont="1" applyBorder="1" applyAlignment="1">
      <alignment horizontal="center" vertical="center"/>
    </xf>
    <xf numFmtId="3" fontId="56" fillId="0" borderId="12" xfId="0" applyNumberFormat="1" applyFont="1" applyBorder="1" applyAlignment="1">
      <alignment horizontal="center" vertical="center"/>
    </xf>
    <xf numFmtId="3" fontId="56" fillId="0" borderId="13" xfId="0" applyNumberFormat="1" applyFont="1" applyBorder="1" applyAlignment="1">
      <alignment horizontal="center" vertical="center"/>
    </xf>
    <xf numFmtId="3" fontId="56" fillId="0" borderId="15" xfId="0" applyNumberFormat="1" applyFont="1" applyBorder="1" applyAlignment="1">
      <alignment horizontal="center" vertical="center"/>
    </xf>
    <xf numFmtId="3" fontId="56" fillId="0" borderId="24" xfId="0" applyNumberFormat="1" applyFont="1" applyBorder="1" applyAlignment="1">
      <alignment horizontal="center" vertical="center"/>
    </xf>
    <xf numFmtId="0" fontId="8" fillId="0" borderId="0" xfId="59" applyFont="1" applyAlignment="1">
      <alignment horizontal="right"/>
      <protection/>
    </xf>
    <xf numFmtId="0" fontId="20" fillId="32" borderId="17" xfId="69" applyFont="1" applyFill="1" applyBorder="1" applyAlignment="1">
      <alignment horizontal="center" vertical="center" wrapText="1"/>
      <protection/>
    </xf>
    <xf numFmtId="0" fontId="20" fillId="32" borderId="22" xfId="69" applyFont="1" applyFill="1" applyBorder="1" applyAlignment="1">
      <alignment horizontal="center" vertical="center" wrapText="1"/>
      <protection/>
    </xf>
    <xf numFmtId="1" fontId="56" fillId="0" borderId="14" xfId="59" applyNumberFormat="1" applyFont="1" applyBorder="1" applyAlignment="1">
      <alignment horizontal="center" vertical="center"/>
      <protection/>
    </xf>
    <xf numFmtId="3" fontId="56" fillId="0" borderId="14" xfId="59" applyNumberFormat="1" applyFont="1" applyBorder="1" applyAlignment="1">
      <alignment horizontal="center" vertical="center"/>
      <protection/>
    </xf>
    <xf numFmtId="3" fontId="56" fillId="0" borderId="14" xfId="59" applyNumberFormat="1" applyFont="1" applyBorder="1" applyAlignment="1">
      <alignment horizontal="center" vertical="center" wrapText="1"/>
      <protection/>
    </xf>
    <xf numFmtId="1" fontId="56" fillId="0" borderId="25" xfId="59" applyNumberFormat="1" applyFont="1" applyBorder="1" applyAlignment="1">
      <alignment horizontal="center" vertical="center" wrapText="1"/>
      <protection/>
    </xf>
    <xf numFmtId="1" fontId="56" fillId="0" borderId="19" xfId="59" applyNumberFormat="1" applyFont="1" applyBorder="1" applyAlignment="1">
      <alignment horizontal="center" vertical="center" wrapText="1"/>
      <protection/>
    </xf>
    <xf numFmtId="1" fontId="56" fillId="0" borderId="12" xfId="59" applyNumberFormat="1" applyFont="1" applyBorder="1" applyAlignment="1">
      <alignment horizontal="center" vertical="center"/>
      <protection/>
    </xf>
    <xf numFmtId="3" fontId="56" fillId="0" borderId="12" xfId="59" applyNumberFormat="1" applyFont="1" applyBorder="1" applyAlignment="1">
      <alignment horizontal="center" vertical="center"/>
      <protection/>
    </xf>
    <xf numFmtId="3" fontId="56" fillId="0" borderId="12" xfId="59" applyNumberFormat="1" applyFont="1" applyBorder="1" applyAlignment="1">
      <alignment horizontal="center" vertical="center" wrapText="1"/>
      <protection/>
    </xf>
    <xf numFmtId="1" fontId="56" fillId="0" borderId="20" xfId="59" applyNumberFormat="1" applyFont="1" applyBorder="1" applyAlignment="1">
      <alignment horizontal="center" vertical="center" wrapText="1"/>
      <protection/>
    </xf>
    <xf numFmtId="1" fontId="0" fillId="0" borderId="0" xfId="59" applyNumberFormat="1">
      <alignment/>
      <protection/>
    </xf>
    <xf numFmtId="3" fontId="56" fillId="0" borderId="15" xfId="59" applyNumberFormat="1" applyFont="1" applyBorder="1" applyAlignment="1">
      <alignment horizontal="center" vertical="center"/>
      <protection/>
    </xf>
    <xf numFmtId="3" fontId="56" fillId="0" borderId="15" xfId="59" applyNumberFormat="1" applyFont="1" applyBorder="1" applyAlignment="1">
      <alignment horizontal="center" vertical="center" wrapText="1"/>
      <protection/>
    </xf>
    <xf numFmtId="1" fontId="56" fillId="0" borderId="24" xfId="59" applyNumberFormat="1" applyFont="1" applyBorder="1" applyAlignment="1">
      <alignment horizontal="center" vertical="center" wrapText="1"/>
      <protection/>
    </xf>
    <xf numFmtId="0" fontId="0" fillId="0" borderId="12" xfId="59" applyBorder="1" applyAlignment="1">
      <alignment horizontal="center" vertical="center"/>
      <protection/>
    </xf>
    <xf numFmtId="0" fontId="0" fillId="0" borderId="20" xfId="59" applyBorder="1" applyAlignment="1">
      <alignment horizontal="center" vertical="center"/>
      <protection/>
    </xf>
    <xf numFmtId="1" fontId="56" fillId="0" borderId="15" xfId="59" applyNumberFormat="1" applyFont="1" applyBorder="1" applyAlignment="1">
      <alignment horizontal="center" vertical="center"/>
      <protection/>
    </xf>
    <xf numFmtId="1" fontId="9" fillId="0" borderId="11" xfId="47" applyNumberFormat="1" applyFont="1" applyBorder="1" applyAlignment="1">
      <alignment horizontal="center" vertical="center"/>
      <protection/>
    </xf>
    <xf numFmtId="1" fontId="8" fillId="0" borderId="12" xfId="47" applyNumberFormat="1" applyFont="1" applyBorder="1" applyAlignment="1">
      <alignment horizontal="center" vertical="center"/>
      <protection/>
    </xf>
    <xf numFmtId="196" fontId="8" fillId="0" borderId="12" xfId="47" applyNumberFormat="1" applyFont="1" applyBorder="1" applyAlignment="1">
      <alignment horizontal="center" vertical="center"/>
      <protection/>
    </xf>
    <xf numFmtId="196" fontId="26" fillId="0" borderId="12" xfId="46" applyNumberFormat="1" applyFont="1" applyBorder="1" applyAlignment="1">
      <alignment horizontal="center" vertical="center"/>
      <protection/>
    </xf>
    <xf numFmtId="1" fontId="26" fillId="0" borderId="12" xfId="46" applyNumberFormat="1" applyFont="1" applyBorder="1" applyAlignment="1">
      <alignment horizontal="center" vertical="center"/>
      <protection/>
    </xf>
    <xf numFmtId="196" fontId="26" fillId="0" borderId="20" xfId="46" applyNumberFormat="1" applyFont="1" applyBorder="1" applyAlignment="1">
      <alignment horizontal="center" vertical="center"/>
      <protection/>
    </xf>
    <xf numFmtId="1" fontId="9" fillId="0" borderId="26" xfId="47" applyNumberFormat="1" applyFont="1" applyBorder="1" applyAlignment="1">
      <alignment horizontal="center" vertical="center"/>
      <protection/>
    </xf>
    <xf numFmtId="1" fontId="8" fillId="0" borderId="17" xfId="47" applyNumberFormat="1" applyFont="1" applyBorder="1" applyAlignment="1">
      <alignment horizontal="center" vertical="center"/>
      <protection/>
    </xf>
    <xf numFmtId="196" fontId="8" fillId="0" borderId="17" xfId="47" applyNumberFormat="1" applyFont="1" applyBorder="1" applyAlignment="1">
      <alignment horizontal="center" vertical="center"/>
      <protection/>
    </xf>
    <xf numFmtId="1" fontId="26" fillId="0" borderId="17" xfId="46" applyNumberFormat="1" applyFont="1" applyBorder="1" applyAlignment="1">
      <alignment horizontal="center" vertical="center"/>
      <protection/>
    </xf>
    <xf numFmtId="1" fontId="9" fillId="0" borderId="18" xfId="47" applyNumberFormat="1" applyFont="1" applyBorder="1" applyAlignment="1">
      <alignment horizontal="center" vertical="center"/>
      <protection/>
    </xf>
    <xf numFmtId="1" fontId="9" fillId="0" borderId="27" xfId="47" applyNumberFormat="1" applyFont="1" applyBorder="1" applyAlignment="1">
      <alignment horizontal="center" vertical="center"/>
      <protection/>
    </xf>
    <xf numFmtId="196" fontId="9" fillId="0" borderId="27" xfId="47" applyNumberFormat="1" applyFont="1" applyBorder="1" applyAlignment="1">
      <alignment horizontal="center" vertical="center"/>
      <protection/>
    </xf>
    <xf numFmtId="196" fontId="28" fillId="0" borderId="27" xfId="46" applyNumberFormat="1" applyFont="1" applyBorder="1" applyAlignment="1">
      <alignment horizontal="center" vertical="center"/>
      <protection/>
    </xf>
    <xf numFmtId="1" fontId="28" fillId="0" borderId="27" xfId="46" applyNumberFormat="1" applyFont="1" applyBorder="1" applyAlignment="1">
      <alignment horizontal="center" vertical="center"/>
      <protection/>
    </xf>
    <xf numFmtId="196" fontId="28" fillId="0" borderId="28" xfId="46" applyNumberFormat="1" applyFont="1" applyBorder="1" applyAlignment="1">
      <alignment horizontal="center" vertical="center"/>
      <protection/>
    </xf>
    <xf numFmtId="196" fontId="8" fillId="0" borderId="14" xfId="47" applyNumberFormat="1" applyFont="1" applyBorder="1" applyAlignment="1">
      <alignment horizontal="center" vertical="center"/>
      <protection/>
    </xf>
    <xf numFmtId="196" fontId="8" fillId="0" borderId="29" xfId="47" applyNumberFormat="1" applyFont="1" applyBorder="1" applyAlignment="1">
      <alignment horizontal="center" vertical="center"/>
      <protection/>
    </xf>
    <xf numFmtId="196" fontId="9" fillId="0" borderId="28" xfId="47" applyNumberFormat="1" applyFont="1" applyBorder="1" applyAlignment="1">
      <alignment horizontal="center" vertical="center"/>
      <protection/>
    </xf>
    <xf numFmtId="196" fontId="8" fillId="0" borderId="30" xfId="47" applyNumberFormat="1" applyFont="1" applyBorder="1" applyAlignment="1">
      <alignment horizontal="center" vertical="center"/>
      <protection/>
    </xf>
    <xf numFmtId="0" fontId="0" fillId="0" borderId="0" xfId="59" applyBorder="1">
      <alignment/>
      <protection/>
    </xf>
    <xf numFmtId="196" fontId="8" fillId="0" borderId="14" xfId="59" applyNumberFormat="1" applyFont="1" applyBorder="1" applyAlignment="1">
      <alignment horizontal="center" vertical="center" wrapText="1"/>
      <protection/>
    </xf>
    <xf numFmtId="196" fontId="0" fillId="0" borderId="0" xfId="59" applyNumberFormat="1" applyBorder="1">
      <alignment/>
      <protection/>
    </xf>
    <xf numFmtId="196" fontId="8" fillId="0" borderId="12" xfId="59" applyNumberFormat="1" applyFont="1" applyBorder="1" applyAlignment="1">
      <alignment horizontal="center" vertical="center" wrapText="1"/>
      <protection/>
    </xf>
    <xf numFmtId="196" fontId="8" fillId="0" borderId="17" xfId="59" applyNumberFormat="1" applyFont="1" applyBorder="1" applyAlignment="1">
      <alignment horizontal="center" vertical="center" wrapText="1"/>
      <protection/>
    </xf>
    <xf numFmtId="196" fontId="9" fillId="0" borderId="27" xfId="59" applyNumberFormat="1" applyFont="1" applyBorder="1" applyAlignment="1">
      <alignment horizontal="center" vertical="center" wrapText="1"/>
      <protection/>
    </xf>
    <xf numFmtId="0" fontId="8" fillId="0" borderId="10" xfId="59" applyFont="1" applyBorder="1" applyAlignment="1">
      <alignment horizontal="center" vertical="center"/>
      <protection/>
    </xf>
    <xf numFmtId="0" fontId="8" fillId="0" borderId="14" xfId="59" applyFont="1" applyBorder="1" applyAlignment="1">
      <alignment horizontal="center" vertical="center"/>
      <protection/>
    </xf>
    <xf numFmtId="196" fontId="8" fillId="0" borderId="14" xfId="59" applyNumberFormat="1" applyFont="1" applyBorder="1" applyAlignment="1">
      <alignment horizontal="center" vertical="center"/>
      <protection/>
    </xf>
    <xf numFmtId="196" fontId="8" fillId="0" borderId="25" xfId="59" applyNumberFormat="1" applyFont="1" applyBorder="1" applyAlignment="1">
      <alignment horizontal="center" vertical="center"/>
      <protection/>
    </xf>
    <xf numFmtId="0" fontId="8" fillId="0" borderId="31" xfId="59" applyFont="1" applyBorder="1" applyAlignment="1">
      <alignment horizontal="center" vertical="center"/>
      <protection/>
    </xf>
    <xf numFmtId="196" fontId="8" fillId="0" borderId="19" xfId="59" applyNumberFormat="1" applyFont="1" applyBorder="1" applyAlignment="1">
      <alignment horizontal="center" vertical="center" wrapText="1"/>
      <protection/>
    </xf>
    <xf numFmtId="0" fontId="8" fillId="0" borderId="11" xfId="59" applyFont="1" applyBorder="1" applyAlignment="1">
      <alignment horizontal="center" vertical="center"/>
      <protection/>
    </xf>
    <xf numFmtId="0" fontId="8" fillId="0" borderId="12" xfId="59" applyFont="1" applyBorder="1" applyAlignment="1">
      <alignment horizontal="center" vertical="center"/>
      <protection/>
    </xf>
    <xf numFmtId="196" fontId="8" fillId="0" borderId="12" xfId="59" applyNumberFormat="1" applyFont="1" applyBorder="1" applyAlignment="1">
      <alignment horizontal="center" vertical="center"/>
      <protection/>
    </xf>
    <xf numFmtId="0" fontId="8" fillId="0" borderId="21" xfId="59" applyFont="1" applyBorder="1" applyAlignment="1">
      <alignment horizontal="center" vertical="center"/>
      <protection/>
    </xf>
    <xf numFmtId="196" fontId="8" fillId="0" borderId="20" xfId="59" applyNumberFormat="1" applyFont="1" applyBorder="1" applyAlignment="1">
      <alignment horizontal="center" vertical="center" wrapText="1"/>
      <protection/>
    </xf>
    <xf numFmtId="0" fontId="8" fillId="0" borderId="26" xfId="59" applyFont="1" applyBorder="1" applyAlignment="1">
      <alignment horizontal="center" vertical="center"/>
      <protection/>
    </xf>
    <xf numFmtId="0" fontId="8" fillId="0" borderId="17" xfId="59" applyFont="1" applyBorder="1" applyAlignment="1">
      <alignment horizontal="center" vertical="center"/>
      <protection/>
    </xf>
    <xf numFmtId="196" fontId="8" fillId="0" borderId="17" xfId="59" applyNumberFormat="1" applyFont="1" applyBorder="1" applyAlignment="1">
      <alignment horizontal="center" vertical="center"/>
      <protection/>
    </xf>
    <xf numFmtId="196" fontId="8" fillId="0" borderId="32" xfId="59" applyNumberFormat="1" applyFont="1" applyBorder="1" applyAlignment="1">
      <alignment horizontal="center" vertical="center"/>
      <protection/>
    </xf>
    <xf numFmtId="0" fontId="8" fillId="0" borderId="33" xfId="59" applyFont="1" applyBorder="1" applyAlignment="1">
      <alignment horizontal="center" vertical="center"/>
      <protection/>
    </xf>
    <xf numFmtId="196" fontId="8" fillId="0" borderId="22" xfId="59" applyNumberFormat="1" applyFont="1" applyBorder="1" applyAlignment="1">
      <alignment horizontal="center" vertical="center" wrapText="1"/>
      <protection/>
    </xf>
    <xf numFmtId="0" fontId="9" fillId="0" borderId="27" xfId="59" applyFont="1" applyBorder="1" applyAlignment="1">
      <alignment horizontal="center" vertical="center" wrapText="1"/>
      <protection/>
    </xf>
    <xf numFmtId="196" fontId="9" fillId="0" borderId="28" xfId="59" applyNumberFormat="1" applyFont="1" applyBorder="1" applyAlignment="1">
      <alignment horizontal="center" vertical="center" wrapText="1"/>
      <protection/>
    </xf>
    <xf numFmtId="0" fontId="9" fillId="0" borderId="34" xfId="59" applyFont="1" applyBorder="1" applyAlignment="1">
      <alignment horizontal="center" vertical="center"/>
      <protection/>
    </xf>
    <xf numFmtId="0" fontId="8" fillId="0" borderId="30" xfId="59" applyFont="1" applyBorder="1" applyAlignment="1">
      <alignment horizontal="center" vertical="center" wrapText="1"/>
      <protection/>
    </xf>
    <xf numFmtId="196" fontId="8" fillId="0" borderId="30" xfId="59" applyNumberFormat="1" applyFont="1" applyBorder="1" applyAlignment="1">
      <alignment horizontal="center" vertical="center" wrapText="1"/>
      <protection/>
    </xf>
    <xf numFmtId="196" fontId="8" fillId="0" borderId="35" xfId="59" applyNumberFormat="1" applyFont="1" applyBorder="1" applyAlignment="1">
      <alignment horizontal="center" vertical="center" wrapText="1"/>
      <protection/>
    </xf>
    <xf numFmtId="0" fontId="8" fillId="0" borderId="36" xfId="59" applyFont="1" applyBorder="1" applyAlignment="1">
      <alignment horizontal="center" vertical="center" wrapText="1"/>
      <protection/>
    </xf>
    <xf numFmtId="0" fontId="8" fillId="0" borderId="33" xfId="59" applyFont="1" applyBorder="1" applyAlignment="1">
      <alignment horizontal="center" vertical="center" wrapText="1"/>
      <protection/>
    </xf>
    <xf numFmtId="1" fontId="9" fillId="0" borderId="18" xfId="59" applyNumberFormat="1" applyFont="1" applyBorder="1" applyAlignment="1">
      <alignment horizontal="center" vertical="center" wrapText="1"/>
      <protection/>
    </xf>
    <xf numFmtId="0" fontId="9" fillId="0" borderId="34" xfId="59" applyFont="1" applyBorder="1" applyAlignment="1">
      <alignment horizontal="center" vertical="center" wrapText="1"/>
      <protection/>
    </xf>
    <xf numFmtId="0" fontId="8" fillId="0" borderId="10" xfId="59" applyFont="1" applyBorder="1" applyAlignment="1">
      <alignment horizontal="center" vertical="center" wrapText="1"/>
      <protection/>
    </xf>
    <xf numFmtId="0" fontId="8" fillId="0" borderId="14" xfId="59" applyFont="1" applyBorder="1" applyAlignment="1">
      <alignment horizontal="center" vertical="center" wrapText="1"/>
      <protection/>
    </xf>
    <xf numFmtId="0" fontId="8" fillId="0" borderId="31" xfId="59" applyFont="1" applyBorder="1" applyAlignment="1">
      <alignment horizontal="center" vertical="center" wrapText="1"/>
      <protection/>
    </xf>
    <xf numFmtId="0" fontId="8" fillId="0" borderId="11" xfId="59" applyFont="1" applyBorder="1" applyAlignment="1">
      <alignment horizontal="center" vertical="center" wrapText="1"/>
      <protection/>
    </xf>
    <xf numFmtId="0" fontId="8" fillId="0" borderId="12" xfId="59" applyFont="1" applyBorder="1" applyAlignment="1">
      <alignment horizontal="center" vertical="center" wrapText="1"/>
      <protection/>
    </xf>
    <xf numFmtId="0" fontId="8" fillId="0" borderId="26" xfId="59" applyFont="1" applyBorder="1" applyAlignment="1">
      <alignment horizontal="center" vertical="center" wrapText="1"/>
      <protection/>
    </xf>
    <xf numFmtId="0" fontId="8" fillId="0" borderId="17" xfId="59" applyFont="1" applyBorder="1" applyAlignment="1">
      <alignment horizontal="center" vertical="center" wrapText="1"/>
      <protection/>
    </xf>
    <xf numFmtId="0" fontId="9" fillId="0" borderId="18" xfId="59" applyFont="1" applyBorder="1" applyAlignment="1">
      <alignment horizontal="center" vertical="center" wrapText="1"/>
      <protection/>
    </xf>
    <xf numFmtId="0" fontId="58" fillId="0" borderId="13" xfId="59" applyFont="1" applyBorder="1" applyAlignment="1">
      <alignment horizontal="center" vertical="center" wrapText="1"/>
      <protection/>
    </xf>
    <xf numFmtId="0" fontId="58" fillId="0" borderId="15" xfId="59" applyFont="1" applyBorder="1" applyAlignment="1">
      <alignment horizontal="center" vertical="center" wrapText="1"/>
      <protection/>
    </xf>
    <xf numFmtId="0" fontId="58" fillId="0" borderId="37" xfId="59" applyFont="1" applyBorder="1" applyAlignment="1">
      <alignment horizontal="center" vertical="center" wrapText="1"/>
      <protection/>
    </xf>
    <xf numFmtId="0" fontId="58" fillId="0" borderId="38" xfId="59" applyFont="1" applyBorder="1" applyAlignment="1">
      <alignment horizontal="center" vertical="center" wrapText="1"/>
      <protection/>
    </xf>
    <xf numFmtId="0" fontId="58" fillId="0" borderId="24" xfId="59" applyFont="1" applyBorder="1" applyAlignment="1">
      <alignment horizontal="center" vertical="center" wrapText="1"/>
      <protection/>
    </xf>
    <xf numFmtId="0" fontId="8" fillId="0" borderId="19" xfId="59" applyFont="1" applyBorder="1" applyAlignment="1">
      <alignment horizontal="center" vertical="center"/>
      <protection/>
    </xf>
    <xf numFmtId="0" fontId="8" fillId="0" borderId="39" xfId="59" applyFont="1" applyBorder="1" applyAlignment="1">
      <alignment horizontal="center" vertical="center"/>
      <protection/>
    </xf>
    <xf numFmtId="0" fontId="8" fillId="0" borderId="20" xfId="59" applyFont="1" applyBorder="1" applyAlignment="1">
      <alignment horizontal="center" vertical="center"/>
      <protection/>
    </xf>
    <xf numFmtId="0" fontId="8" fillId="0" borderId="32" xfId="59" applyFont="1" applyBorder="1" applyAlignment="1">
      <alignment horizontal="center" vertical="center"/>
      <protection/>
    </xf>
    <xf numFmtId="0" fontId="8" fillId="0" borderId="22" xfId="59" applyFont="1" applyBorder="1" applyAlignment="1">
      <alignment horizontal="center" vertical="center"/>
      <protection/>
    </xf>
    <xf numFmtId="0" fontId="3" fillId="0" borderId="28" xfId="59" applyFont="1" applyBorder="1" applyAlignment="1">
      <alignment vertical="center"/>
      <protection/>
    </xf>
    <xf numFmtId="0" fontId="5" fillId="0" borderId="18" xfId="59" applyFont="1" applyBorder="1" applyAlignment="1">
      <alignment horizontal="center" vertical="center"/>
      <protection/>
    </xf>
    <xf numFmtId="0" fontId="5" fillId="0" borderId="27" xfId="59" applyFont="1" applyBorder="1" applyAlignment="1">
      <alignment horizontal="center" vertical="center"/>
      <protection/>
    </xf>
    <xf numFmtId="0" fontId="5" fillId="0" borderId="40" xfId="59" applyFont="1" applyBorder="1" applyAlignment="1">
      <alignment horizontal="center" vertical="center"/>
      <protection/>
    </xf>
    <xf numFmtId="0" fontId="9" fillId="0" borderId="41" xfId="59" applyFont="1" applyBorder="1" applyAlignment="1">
      <alignment horizontal="center" vertical="center"/>
      <protection/>
    </xf>
    <xf numFmtId="0" fontId="9" fillId="0" borderId="27" xfId="59" applyFont="1" applyBorder="1" applyAlignment="1">
      <alignment horizontal="center" vertical="center"/>
      <protection/>
    </xf>
    <xf numFmtId="0" fontId="8" fillId="0" borderId="42" xfId="59" applyFont="1" applyBorder="1" applyAlignment="1">
      <alignment horizontal="center" vertical="center" wrapText="1"/>
      <protection/>
    </xf>
    <xf numFmtId="0" fontId="8" fillId="0" borderId="29" xfId="59" applyFont="1" applyBorder="1" applyAlignment="1">
      <alignment horizontal="center" vertical="center" wrapText="1"/>
      <protection/>
    </xf>
    <xf numFmtId="0" fontId="8" fillId="0" borderId="30" xfId="59" applyFont="1" applyBorder="1" applyAlignment="1">
      <alignment horizontal="center"/>
      <protection/>
    </xf>
    <xf numFmtId="196" fontId="8" fillId="0" borderId="30" xfId="59" applyNumberFormat="1" applyFont="1" applyBorder="1" applyAlignment="1">
      <alignment horizontal="center"/>
      <protection/>
    </xf>
    <xf numFmtId="196" fontId="8" fillId="0" borderId="35" xfId="59" applyNumberFormat="1" applyFont="1" applyBorder="1" applyAlignment="1">
      <alignment horizontal="center"/>
      <protection/>
    </xf>
    <xf numFmtId="196" fontId="0" fillId="0" borderId="0" xfId="59" applyNumberFormat="1" applyFill="1">
      <alignment/>
      <protection/>
    </xf>
    <xf numFmtId="196" fontId="34" fillId="0" borderId="0" xfId="59" applyNumberFormat="1" applyFont="1" applyAlignment="1">
      <alignment horizontal="center"/>
      <protection/>
    </xf>
    <xf numFmtId="0" fontId="8" fillId="0" borderId="21" xfId="59" applyFont="1" applyBorder="1" applyAlignment="1">
      <alignment horizontal="center"/>
      <protection/>
    </xf>
    <xf numFmtId="0" fontId="8" fillId="0" borderId="12" xfId="59" applyFont="1" applyBorder="1" applyAlignment="1">
      <alignment horizontal="center"/>
      <protection/>
    </xf>
    <xf numFmtId="0" fontId="8" fillId="0" borderId="33" xfId="59" applyFont="1" applyBorder="1" applyAlignment="1">
      <alignment horizontal="center"/>
      <protection/>
    </xf>
    <xf numFmtId="0" fontId="8" fillId="0" borderId="17" xfId="59" applyFont="1" applyBorder="1" applyAlignment="1">
      <alignment horizontal="center"/>
      <protection/>
    </xf>
    <xf numFmtId="196" fontId="8" fillId="0" borderId="43" xfId="59" applyNumberFormat="1" applyFont="1" applyBorder="1" applyAlignment="1">
      <alignment horizontal="center"/>
      <protection/>
    </xf>
    <xf numFmtId="0" fontId="9" fillId="0" borderId="18" xfId="59" applyFont="1" applyBorder="1" applyAlignment="1">
      <alignment horizontal="center"/>
      <protection/>
    </xf>
    <xf numFmtId="0" fontId="9" fillId="0" borderId="27" xfId="59" applyFont="1" applyBorder="1" applyAlignment="1">
      <alignment horizontal="center"/>
      <protection/>
    </xf>
    <xf numFmtId="196" fontId="9" fillId="0" borderId="27" xfId="59" applyNumberFormat="1" applyFont="1" applyBorder="1" applyAlignment="1">
      <alignment horizontal="center"/>
      <protection/>
    </xf>
    <xf numFmtId="196" fontId="9" fillId="0" borderId="28" xfId="59" applyNumberFormat="1" applyFont="1" applyBorder="1" applyAlignment="1">
      <alignment horizontal="center"/>
      <protection/>
    </xf>
    <xf numFmtId="199" fontId="0" fillId="0" borderId="0" xfId="77" applyNumberFormat="1" applyFont="1" applyAlignment="1">
      <alignment/>
    </xf>
    <xf numFmtId="0" fontId="9" fillId="0" borderId="36" xfId="59" applyFont="1" applyBorder="1" applyAlignment="1">
      <alignment horizontal="center"/>
      <protection/>
    </xf>
    <xf numFmtId="0" fontId="0" fillId="0" borderId="0" xfId="62">
      <alignment/>
      <protection/>
    </xf>
    <xf numFmtId="0" fontId="8" fillId="0" borderId="14" xfId="62" applyFont="1" applyFill="1" applyBorder="1" applyAlignment="1">
      <alignment horizontal="center" vertical="center" wrapText="1"/>
      <protection/>
    </xf>
    <xf numFmtId="0" fontId="8" fillId="0" borderId="12" xfId="62" applyFont="1" applyFill="1" applyBorder="1" applyAlignment="1">
      <alignment horizontal="center" vertical="center" wrapText="1"/>
      <protection/>
    </xf>
    <xf numFmtId="0" fontId="26" fillId="0" borderId="12" xfId="62" applyFont="1" applyFill="1" applyBorder="1" applyAlignment="1">
      <alignment horizontal="center" vertical="center" wrapText="1"/>
      <protection/>
    </xf>
    <xf numFmtId="196" fontId="26" fillId="0" borderId="12" xfId="62" applyNumberFormat="1" applyFont="1" applyFill="1" applyBorder="1" applyAlignment="1">
      <alignment horizontal="center" vertical="center" wrapText="1"/>
      <protection/>
    </xf>
    <xf numFmtId="0" fontId="26" fillId="0" borderId="14" xfId="62" applyFont="1" applyFill="1" applyBorder="1" applyAlignment="1">
      <alignment horizontal="center" vertical="center" wrapText="1"/>
      <protection/>
    </xf>
    <xf numFmtId="0" fontId="26" fillId="0" borderId="15" xfId="62" applyFont="1" applyFill="1" applyBorder="1" applyAlignment="1">
      <alignment horizontal="center" vertical="center" wrapText="1"/>
      <protection/>
    </xf>
    <xf numFmtId="3" fontId="28" fillId="0" borderId="16" xfId="62" applyNumberFormat="1" applyFont="1" applyFill="1" applyBorder="1" applyAlignment="1">
      <alignment horizontal="center" vertical="center" wrapText="1"/>
      <protection/>
    </xf>
    <xf numFmtId="0" fontId="8" fillId="0" borderId="44" xfId="59" applyFont="1" applyBorder="1" applyAlignment="1">
      <alignment horizontal="center" vertical="center"/>
      <protection/>
    </xf>
    <xf numFmtId="0" fontId="8" fillId="0" borderId="45" xfId="59" applyFont="1" applyBorder="1" applyAlignment="1">
      <alignment horizontal="center" vertical="center"/>
      <protection/>
    </xf>
    <xf numFmtId="0" fontId="8" fillId="0" borderId="15" xfId="59" applyFont="1" applyBorder="1" applyAlignment="1">
      <alignment horizontal="center" vertical="center"/>
      <protection/>
    </xf>
    <xf numFmtId="0" fontId="8" fillId="0" borderId="37" xfId="59" applyFont="1" applyBorder="1" applyAlignment="1">
      <alignment horizontal="center" vertical="center" wrapText="1"/>
      <protection/>
    </xf>
    <xf numFmtId="196" fontId="8" fillId="0" borderId="32" xfId="47" applyNumberFormat="1" applyFont="1" applyBorder="1" applyAlignment="1">
      <alignment horizontal="center" vertical="center"/>
      <protection/>
    </xf>
    <xf numFmtId="196" fontId="8" fillId="0" borderId="46" xfId="59" applyNumberFormat="1" applyFont="1" applyBorder="1" applyAlignment="1">
      <alignment horizontal="center" vertical="center" wrapText="1"/>
      <protection/>
    </xf>
    <xf numFmtId="0" fontId="5" fillId="0" borderId="41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3" fontId="8" fillId="0" borderId="15" xfId="59" applyNumberFormat="1" applyFont="1" applyBorder="1" applyAlignment="1">
      <alignment horizontal="center" vertical="center" wrapText="1"/>
      <protection/>
    </xf>
    <xf numFmtId="3" fontId="8" fillId="0" borderId="12" xfId="59" applyNumberFormat="1" applyFont="1" applyBorder="1" applyAlignment="1">
      <alignment horizontal="center" vertical="center" wrapText="1"/>
      <protection/>
    </xf>
    <xf numFmtId="3" fontId="8" fillId="0" borderId="14" xfId="59" applyNumberFormat="1" applyFont="1" applyBorder="1" applyAlignment="1">
      <alignment horizontal="center" vertical="center" wrapText="1"/>
      <protection/>
    </xf>
    <xf numFmtId="196" fontId="0" fillId="0" borderId="0" xfId="59" applyNumberFormat="1">
      <alignment/>
      <protection/>
    </xf>
    <xf numFmtId="3" fontId="0" fillId="0" borderId="0" xfId="59" applyNumberFormat="1">
      <alignment/>
      <protection/>
    </xf>
    <xf numFmtId="3" fontId="9" fillId="0" borderId="16" xfId="59" applyNumberFormat="1" applyFont="1" applyBorder="1" applyAlignment="1">
      <alignment horizontal="center" vertical="center" wrapText="1"/>
      <protection/>
    </xf>
    <xf numFmtId="4" fontId="28" fillId="0" borderId="0" xfId="59" applyNumberFormat="1" applyFont="1" applyBorder="1" applyAlignment="1">
      <alignment horizontal="center" vertical="center" wrapText="1"/>
      <protection/>
    </xf>
    <xf numFmtId="4" fontId="9" fillId="0" borderId="0" xfId="59" applyNumberFormat="1" applyFont="1" applyBorder="1" applyAlignment="1">
      <alignment horizontal="center" vertical="center" wrapText="1"/>
      <protection/>
    </xf>
    <xf numFmtId="197" fontId="9" fillId="0" borderId="0" xfId="59" applyNumberFormat="1" applyFont="1" applyBorder="1" applyAlignment="1">
      <alignment horizontal="center" vertical="center" wrapText="1"/>
      <protection/>
    </xf>
    <xf numFmtId="4" fontId="28" fillId="0" borderId="16" xfId="59" applyNumberFormat="1" applyFont="1" applyBorder="1" applyAlignment="1">
      <alignment horizontal="center" vertical="center" wrapText="1"/>
      <protection/>
    </xf>
    <xf numFmtId="4" fontId="9" fillId="0" borderId="16" xfId="59" applyNumberFormat="1" applyFont="1" applyBorder="1" applyAlignment="1">
      <alignment horizontal="center" vertical="center" wrapText="1"/>
      <protection/>
    </xf>
    <xf numFmtId="3" fontId="28" fillId="0" borderId="16" xfId="59" applyNumberFormat="1" applyFont="1" applyBorder="1" applyAlignment="1">
      <alignment horizontal="center" vertical="center" wrapText="1"/>
      <protection/>
    </xf>
    <xf numFmtId="4" fontId="26" fillId="0" borderId="0" xfId="59" applyNumberFormat="1" applyFont="1" applyBorder="1" applyAlignment="1">
      <alignment horizontal="center" vertical="center" wrapText="1"/>
      <protection/>
    </xf>
    <xf numFmtId="4" fontId="8" fillId="0" borderId="0" xfId="59" applyNumberFormat="1" applyFont="1" applyBorder="1" applyAlignment="1">
      <alignment horizontal="center" vertical="center" wrapText="1"/>
      <protection/>
    </xf>
    <xf numFmtId="197" fontId="8" fillId="0" borderId="0" xfId="59" applyNumberFormat="1" applyFont="1" applyBorder="1" applyAlignment="1">
      <alignment horizontal="center" vertical="center" wrapText="1"/>
      <protection/>
    </xf>
    <xf numFmtId="4" fontId="26" fillId="0" borderId="15" xfId="59" applyNumberFormat="1" applyFont="1" applyBorder="1" applyAlignment="1">
      <alignment horizontal="center" vertical="center" wrapText="1"/>
      <protection/>
    </xf>
    <xf numFmtId="4" fontId="8" fillId="0" borderId="15" xfId="59" applyNumberFormat="1" applyFont="1" applyBorder="1" applyAlignment="1">
      <alignment horizontal="center" vertical="center" wrapText="1"/>
      <protection/>
    </xf>
    <xf numFmtId="3" fontId="26" fillId="0" borderId="15" xfId="59" applyNumberFormat="1" applyFont="1" applyBorder="1" applyAlignment="1">
      <alignment horizontal="center" vertical="center" wrapText="1"/>
      <protection/>
    </xf>
    <xf numFmtId="4" fontId="26" fillId="0" borderId="12" xfId="59" applyNumberFormat="1" applyFont="1" applyBorder="1" applyAlignment="1">
      <alignment horizontal="center" vertical="center" wrapText="1"/>
      <protection/>
    </xf>
    <xf numFmtId="4" fontId="8" fillId="0" borderId="12" xfId="59" applyNumberFormat="1" applyFont="1" applyBorder="1" applyAlignment="1">
      <alignment horizontal="center" vertical="center" wrapText="1"/>
      <protection/>
    </xf>
    <xf numFmtId="3" fontId="26" fillId="0" borderId="12" xfId="59" applyNumberFormat="1" applyFont="1" applyBorder="1" applyAlignment="1">
      <alignment horizontal="center" vertical="center" wrapText="1"/>
      <protection/>
    </xf>
    <xf numFmtId="4" fontId="26" fillId="0" borderId="14" xfId="59" applyNumberFormat="1" applyFont="1" applyBorder="1" applyAlignment="1">
      <alignment horizontal="center" vertical="center" wrapText="1"/>
      <protection/>
    </xf>
    <xf numFmtId="4" fontId="8" fillId="0" borderId="14" xfId="59" applyNumberFormat="1" applyFont="1" applyBorder="1" applyAlignment="1">
      <alignment horizontal="center" vertical="center" wrapText="1"/>
      <protection/>
    </xf>
    <xf numFmtId="3" fontId="26" fillId="0" borderId="14" xfId="59" applyNumberFormat="1" applyFont="1" applyBorder="1" applyAlignment="1">
      <alignment horizontal="center" vertical="center" wrapText="1"/>
      <protection/>
    </xf>
    <xf numFmtId="0" fontId="34" fillId="0" borderId="0" xfId="59" applyFont="1" applyAlignment="1">
      <alignment/>
      <protection/>
    </xf>
    <xf numFmtId="0" fontId="9" fillId="0" borderId="17" xfId="59" applyFont="1" applyBorder="1" applyAlignment="1">
      <alignment horizontal="center" vertical="center" wrapText="1"/>
      <protection/>
    </xf>
    <xf numFmtId="0" fontId="0" fillId="0" borderId="0" xfId="59" applyAlignment="1">
      <alignment/>
      <protection/>
    </xf>
    <xf numFmtId="0" fontId="19" fillId="0" borderId="0" xfId="59" applyFont="1" applyBorder="1" applyAlignment="1">
      <alignment horizontal="center" wrapText="1"/>
      <protection/>
    </xf>
    <xf numFmtId="0" fontId="38" fillId="0" borderId="0" xfId="59" applyFont="1" applyBorder="1" applyAlignment="1">
      <alignment horizontal="center" wrapText="1"/>
      <protection/>
    </xf>
    <xf numFmtId="0" fontId="9" fillId="0" borderId="16" xfId="59" applyFont="1" applyBorder="1" applyAlignment="1">
      <alignment horizontal="center" vertical="center" wrapText="1"/>
      <protection/>
    </xf>
    <xf numFmtId="0" fontId="8" fillId="0" borderId="15" xfId="59" applyFont="1" applyBorder="1" applyAlignment="1">
      <alignment horizontal="center" vertical="center" wrapText="1"/>
      <protection/>
    </xf>
    <xf numFmtId="0" fontId="8" fillId="0" borderId="12" xfId="59" applyFont="1" applyBorder="1" applyAlignment="1">
      <alignment horizontal="left" wrapText="1"/>
      <protection/>
    </xf>
    <xf numFmtId="0" fontId="8" fillId="0" borderId="11" xfId="59" applyFont="1" applyBorder="1" applyAlignment="1">
      <alignment horizontal="center" wrapText="1"/>
      <protection/>
    </xf>
    <xf numFmtId="0" fontId="8" fillId="0" borderId="12" xfId="59" applyFont="1" applyFill="1" applyBorder="1" applyAlignment="1">
      <alignment horizontal="center" vertical="center" wrapText="1"/>
      <protection/>
    </xf>
    <xf numFmtId="0" fontId="8" fillId="0" borderId="14" xfId="59" applyFont="1" applyBorder="1" applyAlignment="1">
      <alignment horizontal="left" wrapText="1"/>
      <protection/>
    </xf>
    <xf numFmtId="0" fontId="8" fillId="0" borderId="10" xfId="59" applyFont="1" applyBorder="1" applyAlignment="1">
      <alignment horizontal="center" wrapText="1"/>
      <protection/>
    </xf>
    <xf numFmtId="0" fontId="30" fillId="0" borderId="0" xfId="59" applyFont="1" applyBorder="1" applyAlignment="1">
      <alignment vertical="center" wrapText="1"/>
      <protection/>
    </xf>
    <xf numFmtId="0" fontId="9" fillId="0" borderId="0" xfId="59" applyFont="1" applyFill="1" applyBorder="1" applyAlignment="1">
      <alignment horizontal="center" vertical="center" wrapText="1"/>
      <protection/>
    </xf>
    <xf numFmtId="0" fontId="9" fillId="0" borderId="0" xfId="59" applyFont="1" applyBorder="1" applyAlignment="1">
      <alignment horizontal="center" vertical="center" wrapText="1"/>
      <protection/>
    </xf>
    <xf numFmtId="0" fontId="9" fillId="0" borderId="0" xfId="59" applyFont="1" applyBorder="1" applyAlignment="1">
      <alignment vertical="center" wrapText="1"/>
      <protection/>
    </xf>
    <xf numFmtId="196" fontId="9" fillId="0" borderId="0" xfId="59" applyNumberFormat="1" applyFont="1" applyBorder="1" applyAlignment="1">
      <alignment horizontal="center" vertical="center" wrapText="1"/>
      <protection/>
    </xf>
    <xf numFmtId="0" fontId="2" fillId="0" borderId="0" xfId="59" applyFont="1">
      <alignment/>
      <protection/>
    </xf>
    <xf numFmtId="196" fontId="8" fillId="0" borderId="0" xfId="59" applyNumberFormat="1" applyFont="1" applyBorder="1" applyAlignment="1">
      <alignment horizontal="center" vertical="center" wrapText="1"/>
      <protection/>
    </xf>
    <xf numFmtId="0" fontId="3" fillId="0" borderId="11" xfId="59" applyFont="1" applyBorder="1" applyAlignment="1">
      <alignment horizontal="center" vertical="center"/>
      <protection/>
    </xf>
    <xf numFmtId="0" fontId="8" fillId="0" borderId="0" xfId="59" applyFont="1" applyBorder="1" applyAlignment="1">
      <alignment horizontal="center" vertical="center" wrapText="1"/>
      <protection/>
    </xf>
    <xf numFmtId="0" fontId="3" fillId="0" borderId="10" xfId="59" applyFont="1" applyBorder="1" applyAlignment="1">
      <alignment horizontal="center" vertical="center"/>
      <protection/>
    </xf>
    <xf numFmtId="0" fontId="8" fillId="0" borderId="12" xfId="59" applyFont="1" applyBorder="1" applyAlignment="1">
      <alignment vertical="center" wrapText="1"/>
      <protection/>
    </xf>
    <xf numFmtId="0" fontId="8" fillId="0" borderId="11" xfId="59" applyFont="1" applyBorder="1" applyAlignment="1">
      <alignment horizontal="center"/>
      <protection/>
    </xf>
    <xf numFmtId="0" fontId="3" fillId="0" borderId="48" xfId="59" applyFont="1" applyBorder="1" applyAlignment="1">
      <alignment vertical="center" textRotation="180"/>
      <protection/>
    </xf>
    <xf numFmtId="0" fontId="8" fillId="0" borderId="14" xfId="59" applyFont="1" applyBorder="1" applyAlignment="1">
      <alignment vertical="center" wrapText="1"/>
      <protection/>
    </xf>
    <xf numFmtId="1" fontId="2" fillId="0" borderId="0" xfId="59" applyNumberFormat="1" applyFont="1">
      <alignment/>
      <protection/>
    </xf>
    <xf numFmtId="0" fontId="2" fillId="0" borderId="0" xfId="59" applyFont="1" applyFill="1">
      <alignment/>
      <protection/>
    </xf>
    <xf numFmtId="0" fontId="0" fillId="0" borderId="0" xfId="59" applyFill="1">
      <alignment/>
      <protection/>
    </xf>
    <xf numFmtId="197" fontId="28" fillId="0" borderId="0" xfId="59" applyNumberFormat="1" applyFont="1" applyBorder="1" applyAlignment="1">
      <alignment horizontal="center" vertical="center" wrapText="1"/>
      <protection/>
    </xf>
    <xf numFmtId="197" fontId="28" fillId="0" borderId="16" xfId="59" applyNumberFormat="1" applyFont="1" applyBorder="1" applyAlignment="1">
      <alignment horizontal="center" vertical="center" wrapText="1"/>
      <protection/>
    </xf>
    <xf numFmtId="197" fontId="9" fillId="0" borderId="16" xfId="59" applyNumberFormat="1" applyFont="1" applyBorder="1" applyAlignment="1">
      <alignment horizontal="center" vertical="center" wrapText="1"/>
      <protection/>
    </xf>
    <xf numFmtId="197" fontId="26" fillId="0" borderId="0" xfId="59" applyNumberFormat="1" applyFont="1" applyBorder="1" applyAlignment="1">
      <alignment horizontal="center" vertical="center" wrapText="1"/>
      <protection/>
    </xf>
    <xf numFmtId="197" fontId="26" fillId="0" borderId="15" xfId="59" applyNumberFormat="1" applyFont="1" applyBorder="1" applyAlignment="1">
      <alignment horizontal="center" vertical="center" wrapText="1"/>
      <protection/>
    </xf>
    <xf numFmtId="197" fontId="8" fillId="0" borderId="15" xfId="59" applyNumberFormat="1" applyFont="1" applyBorder="1" applyAlignment="1">
      <alignment horizontal="center" vertical="center" wrapText="1"/>
      <protection/>
    </xf>
    <xf numFmtId="197" fontId="26" fillId="0" borderId="12" xfId="59" applyNumberFormat="1" applyFont="1" applyBorder="1" applyAlignment="1">
      <alignment horizontal="center" vertical="center" wrapText="1"/>
      <protection/>
    </xf>
    <xf numFmtId="197" fontId="8" fillId="0" borderId="12" xfId="59" applyNumberFormat="1" applyFont="1" applyBorder="1" applyAlignment="1">
      <alignment horizontal="center" vertical="center" wrapText="1"/>
      <protection/>
    </xf>
    <xf numFmtId="0" fontId="26" fillId="0" borderId="12" xfId="59" applyNumberFormat="1" applyFont="1" applyBorder="1" applyAlignment="1">
      <alignment horizontal="center" vertical="center" wrapText="1"/>
      <protection/>
    </xf>
    <xf numFmtId="197" fontId="26" fillId="0" borderId="14" xfId="59" applyNumberFormat="1" applyFont="1" applyBorder="1" applyAlignment="1">
      <alignment horizontal="center" vertical="center" wrapText="1"/>
      <protection/>
    </xf>
    <xf numFmtId="197" fontId="8" fillId="0" borderId="14" xfId="59" applyNumberFormat="1" applyFont="1" applyBorder="1" applyAlignment="1">
      <alignment horizontal="center" vertical="center" wrapText="1"/>
      <protection/>
    </xf>
    <xf numFmtId="197" fontId="25" fillId="0" borderId="0" xfId="59" applyNumberFormat="1" applyFont="1" applyBorder="1" applyAlignment="1">
      <alignment horizontal="center" vertical="center" wrapText="1"/>
      <protection/>
    </xf>
    <xf numFmtId="197" fontId="38" fillId="0" borderId="0" xfId="59" applyNumberFormat="1" applyFont="1" applyBorder="1" applyAlignment="1">
      <alignment horizontal="center" vertical="center" wrapText="1"/>
      <protection/>
    </xf>
    <xf numFmtId="0" fontId="43" fillId="0" borderId="0" xfId="59" applyFont="1" applyBorder="1" applyAlignment="1">
      <alignment vertical="center" wrapText="1"/>
      <protection/>
    </xf>
    <xf numFmtId="0" fontId="8" fillId="0" borderId="0" xfId="59" applyFont="1" applyAlignment="1">
      <alignment/>
      <protection/>
    </xf>
    <xf numFmtId="197" fontId="49" fillId="0" borderId="0" xfId="59" applyNumberFormat="1" applyFont="1" applyBorder="1" applyAlignment="1">
      <alignment horizontal="center" vertical="center" wrapText="1"/>
      <protection/>
    </xf>
    <xf numFmtId="1" fontId="8" fillId="0" borderId="12" xfId="59" applyNumberFormat="1" applyFont="1" applyBorder="1" applyAlignment="1">
      <alignment horizontal="center" vertical="center" wrapText="1"/>
      <protection/>
    </xf>
    <xf numFmtId="0" fontId="0" fillId="0" borderId="0" xfId="59" applyFont="1">
      <alignment/>
      <protection/>
    </xf>
    <xf numFmtId="197" fontId="0" fillId="0" borderId="0" xfId="59" applyNumberFormat="1">
      <alignment/>
      <protection/>
    </xf>
    <xf numFmtId="0" fontId="9" fillId="0" borderId="0" xfId="59" applyFont="1" applyFill="1" applyBorder="1" applyAlignment="1">
      <alignment horizontal="center" vertical="center"/>
      <protection/>
    </xf>
    <xf numFmtId="0" fontId="9" fillId="0" borderId="0" xfId="59" applyFont="1" applyBorder="1" applyAlignment="1">
      <alignment vertical="center"/>
      <protection/>
    </xf>
    <xf numFmtId="197" fontId="41" fillId="0" borderId="0" xfId="59" applyNumberFormat="1" applyFont="1" applyBorder="1" applyAlignment="1">
      <alignment vertical="top" wrapText="1"/>
      <protection/>
    </xf>
    <xf numFmtId="3" fontId="28" fillId="0" borderId="0" xfId="59" applyNumberFormat="1" applyFont="1" applyBorder="1" applyAlignment="1">
      <alignment horizontal="center" vertical="center" wrapText="1"/>
      <protection/>
    </xf>
    <xf numFmtId="0" fontId="25" fillId="32" borderId="0" xfId="59" applyFont="1" applyFill="1" applyBorder="1" applyAlignment="1">
      <alignment horizontal="center" wrapText="1"/>
      <protection/>
    </xf>
    <xf numFmtId="0" fontId="45" fillId="0" borderId="0" xfId="59" applyFont="1" applyBorder="1">
      <alignment/>
      <protection/>
    </xf>
    <xf numFmtId="0" fontId="43" fillId="0" borderId="0" xfId="59" applyFont="1" applyBorder="1" applyAlignment="1">
      <alignment horizontal="center" wrapText="1"/>
      <protection/>
    </xf>
    <xf numFmtId="0" fontId="47" fillId="0" borderId="0" xfId="59" applyFont="1" applyBorder="1" applyAlignment="1">
      <alignment horizontal="center" wrapText="1"/>
      <protection/>
    </xf>
    <xf numFmtId="0" fontId="0" fillId="0" borderId="0" xfId="59" applyFill="1" applyBorder="1">
      <alignment/>
      <protection/>
    </xf>
    <xf numFmtId="0" fontId="48" fillId="0" borderId="0" xfId="59" applyFont="1" applyBorder="1">
      <alignment/>
      <protection/>
    </xf>
    <xf numFmtId="0" fontId="1" fillId="0" borderId="0" xfId="59" applyFont="1" applyBorder="1">
      <alignment/>
      <protection/>
    </xf>
    <xf numFmtId="197" fontId="42" fillId="0" borderId="0" xfId="59" applyNumberFormat="1" applyFont="1" applyBorder="1" applyAlignment="1">
      <alignment vertical="top" wrapText="1"/>
      <protection/>
    </xf>
    <xf numFmtId="0" fontId="30" fillId="0" borderId="0" xfId="59" applyFont="1" applyBorder="1" applyAlignment="1">
      <alignment vertical="center"/>
      <protection/>
    </xf>
    <xf numFmtId="197" fontId="26" fillId="0" borderId="14" xfId="59" applyNumberFormat="1" applyFont="1" applyFill="1" applyBorder="1" applyAlignment="1">
      <alignment horizontal="center" vertical="center" wrapText="1"/>
      <protection/>
    </xf>
    <xf numFmtId="0" fontId="0" fillId="0" borderId="0" xfId="59" applyAlignment="1">
      <alignment horizontal="center" vertical="center" wrapText="1"/>
      <protection/>
    </xf>
    <xf numFmtId="0" fontId="3" fillId="0" borderId="12" xfId="59" applyFont="1" applyBorder="1" applyAlignment="1">
      <alignment horizontal="left" vertical="center" wrapText="1"/>
      <protection/>
    </xf>
    <xf numFmtId="0" fontId="3" fillId="0" borderId="14" xfId="59" applyFont="1" applyBorder="1" applyAlignment="1">
      <alignment horizontal="left" vertical="center" wrapText="1"/>
      <protection/>
    </xf>
    <xf numFmtId="0" fontId="20" fillId="0" borderId="0" xfId="59" applyFont="1">
      <alignment/>
      <protection/>
    </xf>
    <xf numFmtId="0" fontId="30" fillId="0" borderId="0" xfId="59" applyFont="1" applyBorder="1" applyAlignment="1">
      <alignment/>
      <protection/>
    </xf>
    <xf numFmtId="3" fontId="9" fillId="0" borderId="0" xfId="59" applyNumberFormat="1" applyFont="1" applyBorder="1" applyAlignment="1">
      <alignment horizontal="center" vertical="center" wrapText="1"/>
      <protection/>
    </xf>
    <xf numFmtId="3" fontId="8" fillId="0" borderId="0" xfId="59" applyNumberFormat="1" applyFont="1" applyBorder="1" applyAlignment="1">
      <alignment horizontal="center" vertical="center" wrapText="1"/>
      <protection/>
    </xf>
    <xf numFmtId="0" fontId="27" fillId="0" borderId="0" xfId="59" applyFont="1" applyFill="1" applyAlignment="1">
      <alignment vertical="center" wrapText="1"/>
      <protection/>
    </xf>
    <xf numFmtId="0" fontId="9" fillId="0" borderId="0" xfId="59" applyFont="1" applyBorder="1" applyAlignment="1">
      <alignment horizontal="center"/>
      <protection/>
    </xf>
    <xf numFmtId="196" fontId="25" fillId="0" borderId="28" xfId="59" applyNumberFormat="1" applyFont="1" applyBorder="1" applyAlignment="1">
      <alignment horizontal="center" vertical="center"/>
      <protection/>
    </xf>
    <xf numFmtId="0" fontId="25" fillId="0" borderId="27" xfId="59" applyFont="1" applyBorder="1" applyAlignment="1">
      <alignment horizontal="center" vertical="center"/>
      <protection/>
    </xf>
    <xf numFmtId="196" fontId="25" fillId="0" borderId="27" xfId="59" applyNumberFormat="1" applyFont="1" applyBorder="1" applyAlignment="1">
      <alignment horizontal="center" vertical="center"/>
      <protection/>
    </xf>
    <xf numFmtId="198" fontId="25" fillId="0" borderId="27" xfId="84" applyNumberFormat="1" applyFont="1" applyBorder="1" applyAlignment="1">
      <alignment horizontal="center" vertical="center"/>
    </xf>
    <xf numFmtId="1" fontId="25" fillId="0" borderId="27" xfId="59" applyNumberFormat="1" applyFont="1" applyBorder="1" applyAlignment="1">
      <alignment horizontal="center" vertical="center"/>
      <protection/>
    </xf>
    <xf numFmtId="196" fontId="38" fillId="0" borderId="22" xfId="59" applyNumberFormat="1" applyFont="1" applyBorder="1" applyAlignment="1">
      <alignment horizontal="center" vertical="center"/>
      <protection/>
    </xf>
    <xf numFmtId="0" fontId="38" fillId="0" borderId="17" xfId="59" applyFont="1" applyBorder="1" applyAlignment="1">
      <alignment horizontal="center" vertical="center"/>
      <protection/>
    </xf>
    <xf numFmtId="196" fontId="38" fillId="0" borderId="17" xfId="59" applyNumberFormat="1" applyFont="1" applyBorder="1" applyAlignment="1">
      <alignment horizontal="center" vertical="center"/>
      <protection/>
    </xf>
    <xf numFmtId="0" fontId="38" fillId="0" borderId="29" xfId="59" applyFont="1" applyBorder="1" applyAlignment="1">
      <alignment horizontal="center" vertical="center"/>
      <protection/>
    </xf>
    <xf numFmtId="196" fontId="38" fillId="0" borderId="29" xfId="59" applyNumberFormat="1" applyFont="1" applyBorder="1" applyAlignment="1">
      <alignment horizontal="center" vertical="center"/>
      <protection/>
    </xf>
    <xf numFmtId="198" fontId="38" fillId="0" borderId="17" xfId="84" applyNumberFormat="1" applyFont="1" applyBorder="1" applyAlignment="1">
      <alignment horizontal="center" vertical="center"/>
    </xf>
    <xf numFmtId="196" fontId="38" fillId="0" borderId="20" xfId="59" applyNumberFormat="1" applyFont="1" applyBorder="1" applyAlignment="1">
      <alignment horizontal="center" vertical="center"/>
      <protection/>
    </xf>
    <xf numFmtId="0" fontId="38" fillId="0" borderId="12" xfId="59" applyFont="1" applyBorder="1" applyAlignment="1">
      <alignment horizontal="center" vertical="center"/>
      <protection/>
    </xf>
    <xf numFmtId="196" fontId="38" fillId="0" borderId="12" xfId="59" applyNumberFormat="1" applyFont="1" applyBorder="1" applyAlignment="1">
      <alignment horizontal="center" vertical="center"/>
      <protection/>
    </xf>
    <xf numFmtId="198" fontId="38" fillId="0" borderId="12" xfId="84" applyNumberFormat="1" applyFont="1" applyBorder="1" applyAlignment="1">
      <alignment horizontal="center" vertical="center"/>
    </xf>
    <xf numFmtId="1" fontId="38" fillId="0" borderId="12" xfId="59" applyNumberFormat="1" applyFont="1" applyBorder="1" applyAlignment="1">
      <alignment horizontal="center" vertical="center"/>
      <protection/>
    </xf>
    <xf numFmtId="196" fontId="38" fillId="0" borderId="19" xfId="59" applyNumberFormat="1" applyFont="1" applyBorder="1" applyAlignment="1">
      <alignment horizontal="center" vertical="center"/>
      <protection/>
    </xf>
    <xf numFmtId="0" fontId="38" fillId="0" borderId="14" xfId="59" applyFont="1" applyBorder="1" applyAlignment="1">
      <alignment horizontal="center" vertical="center"/>
      <protection/>
    </xf>
    <xf numFmtId="196" fontId="38" fillId="0" borderId="14" xfId="59" applyNumberFormat="1" applyFont="1" applyBorder="1" applyAlignment="1">
      <alignment horizontal="center" vertical="center"/>
      <protection/>
    </xf>
    <xf numFmtId="0" fontId="38" fillId="0" borderId="14" xfId="59" applyFont="1" applyBorder="1" applyAlignment="1" quotePrefix="1">
      <alignment horizontal="center" vertical="center"/>
      <protection/>
    </xf>
    <xf numFmtId="0" fontId="46" fillId="0" borderId="24" xfId="59" applyFont="1" applyBorder="1" applyAlignment="1">
      <alignment horizontal="center" vertical="center" wrapText="1"/>
      <protection/>
    </xf>
    <xf numFmtId="0" fontId="46" fillId="0" borderId="15" xfId="59" applyFont="1" applyBorder="1" applyAlignment="1">
      <alignment horizontal="center" vertical="center" wrapText="1"/>
      <protection/>
    </xf>
    <xf numFmtId="0" fontId="46" fillId="0" borderId="32" xfId="59" applyFont="1" applyBorder="1" applyAlignment="1">
      <alignment horizontal="center" vertical="center" wrapText="1"/>
      <protection/>
    </xf>
    <xf numFmtId="0" fontId="46" fillId="0" borderId="17" xfId="59" applyFont="1" applyBorder="1" applyAlignment="1">
      <alignment horizontal="center" vertical="center" wrapText="1"/>
      <protection/>
    </xf>
    <xf numFmtId="196" fontId="0" fillId="0" borderId="0" xfId="0" applyNumberFormat="1" applyAlignment="1">
      <alignment/>
    </xf>
    <xf numFmtId="196" fontId="25" fillId="0" borderId="28" xfId="0" applyNumberFormat="1" applyFont="1" applyBorder="1" applyAlignment="1">
      <alignment horizontal="center" vertical="center"/>
    </xf>
    <xf numFmtId="196" fontId="25" fillId="0" borderId="27" xfId="0" applyNumberFormat="1" applyFont="1" applyBorder="1" applyAlignment="1">
      <alignment horizontal="center" vertical="center"/>
    </xf>
    <xf numFmtId="1" fontId="25" fillId="0" borderId="27" xfId="0" applyNumberFormat="1" applyFont="1" applyBorder="1" applyAlignment="1">
      <alignment horizontal="center" vertical="center"/>
    </xf>
    <xf numFmtId="196" fontId="38" fillId="0" borderId="22" xfId="0" applyNumberFormat="1" applyFont="1" applyBorder="1" applyAlignment="1">
      <alignment horizontal="center" vertical="center"/>
    </xf>
    <xf numFmtId="0" fontId="38" fillId="0" borderId="17" xfId="0" applyFont="1" applyBorder="1" applyAlignment="1">
      <alignment horizontal="center" vertical="center"/>
    </xf>
    <xf numFmtId="196" fontId="38" fillId="0" borderId="17" xfId="0" applyNumberFormat="1" applyFont="1" applyBorder="1" applyAlignment="1">
      <alignment horizontal="center" vertical="center"/>
    </xf>
    <xf numFmtId="1" fontId="38" fillId="0" borderId="17" xfId="0" applyNumberFormat="1" applyFont="1" applyBorder="1" applyAlignment="1">
      <alignment horizontal="center" vertical="center"/>
    </xf>
    <xf numFmtId="196" fontId="38" fillId="0" borderId="20" xfId="0" applyNumberFormat="1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196" fontId="38" fillId="0" borderId="12" xfId="0" applyNumberFormat="1" applyFont="1" applyBorder="1" applyAlignment="1">
      <alignment horizontal="center" vertical="center"/>
    </xf>
    <xf numFmtId="1" fontId="38" fillId="0" borderId="12" xfId="0" applyNumberFormat="1" applyFont="1" applyBorder="1" applyAlignment="1">
      <alignment horizontal="center" vertical="center"/>
    </xf>
    <xf numFmtId="196" fontId="38" fillId="0" borderId="19" xfId="0" applyNumberFormat="1" applyFont="1" applyBorder="1" applyAlignment="1">
      <alignment horizontal="center" vertical="center"/>
    </xf>
    <xf numFmtId="0" fontId="38" fillId="0" borderId="14" xfId="0" applyFont="1" applyBorder="1" applyAlignment="1">
      <alignment horizontal="center" vertical="center"/>
    </xf>
    <xf numFmtId="196" fontId="38" fillId="0" borderId="14" xfId="0" applyNumberFormat="1" applyFont="1" applyBorder="1" applyAlignment="1">
      <alignment horizontal="center" vertical="center"/>
    </xf>
    <xf numFmtId="0" fontId="38" fillId="0" borderId="14" xfId="0" applyFont="1" applyBorder="1" applyAlignment="1" quotePrefix="1">
      <alignment horizontal="center" vertical="center"/>
    </xf>
    <xf numFmtId="0" fontId="46" fillId="0" borderId="24" xfId="0" applyFont="1" applyBorder="1" applyAlignment="1">
      <alignment horizontal="center" vertical="center" wrapText="1"/>
    </xf>
    <xf numFmtId="0" fontId="46" fillId="0" borderId="15" xfId="0" applyFont="1" applyBorder="1" applyAlignment="1">
      <alignment horizontal="center" vertical="center" wrapText="1"/>
    </xf>
    <xf numFmtId="0" fontId="46" fillId="0" borderId="32" xfId="0" applyFont="1" applyBorder="1" applyAlignment="1">
      <alignment horizontal="center" vertical="center" wrapText="1"/>
    </xf>
    <xf numFmtId="0" fontId="46" fillId="0" borderId="17" xfId="0" applyFont="1" applyBorder="1" applyAlignment="1">
      <alignment horizontal="center" vertical="center" wrapText="1"/>
    </xf>
    <xf numFmtId="1" fontId="25" fillId="0" borderId="41" xfId="0" applyNumberFormat="1" applyFont="1" applyBorder="1" applyAlignment="1">
      <alignment horizontal="center" vertical="center"/>
    </xf>
    <xf numFmtId="0" fontId="26" fillId="0" borderId="15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2" fontId="8" fillId="0" borderId="12" xfId="0" applyNumberFormat="1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0" fillId="0" borderId="0" xfId="62" applyBorder="1">
      <alignment/>
      <protection/>
    </xf>
    <xf numFmtId="2" fontId="9" fillId="0" borderId="16" xfId="0" applyNumberFormat="1" applyFont="1" applyBorder="1" applyAlignment="1">
      <alignment horizontal="center" vertical="center" wrapText="1"/>
    </xf>
    <xf numFmtId="0" fontId="9" fillId="0" borderId="16" xfId="62" applyFont="1" applyFill="1" applyBorder="1" applyAlignment="1">
      <alignment horizontal="center" vertical="center" wrapText="1"/>
      <protection/>
    </xf>
    <xf numFmtId="2" fontId="8" fillId="0" borderId="15" xfId="0" applyNumberFormat="1" applyFont="1" applyBorder="1" applyAlignment="1">
      <alignment horizontal="center" vertical="center" wrapText="1"/>
    </xf>
    <xf numFmtId="0" fontId="8" fillId="0" borderId="15" xfId="62" applyFont="1" applyFill="1" applyBorder="1" applyAlignment="1">
      <alignment horizontal="center" vertical="center" wrapText="1"/>
      <protection/>
    </xf>
    <xf numFmtId="2" fontId="8" fillId="0" borderId="14" xfId="0" applyNumberFormat="1" applyFont="1" applyBorder="1" applyAlignment="1">
      <alignment horizontal="center" vertical="center" wrapText="1"/>
    </xf>
    <xf numFmtId="0" fontId="8" fillId="32" borderId="10" xfId="67" applyFont="1" applyFill="1" applyBorder="1" applyAlignment="1">
      <alignment horizontal="center" vertical="center"/>
      <protection/>
    </xf>
    <xf numFmtId="0" fontId="8" fillId="32" borderId="14" xfId="67" applyFont="1" applyFill="1" applyBorder="1" applyAlignment="1">
      <alignment vertical="center"/>
      <protection/>
    </xf>
    <xf numFmtId="0" fontId="8" fillId="32" borderId="11" xfId="67" applyFont="1" applyFill="1" applyBorder="1" applyAlignment="1">
      <alignment horizontal="center" vertical="center"/>
      <protection/>
    </xf>
    <xf numFmtId="0" fontId="8" fillId="32" borderId="12" xfId="67" applyFont="1" applyFill="1" applyBorder="1" applyAlignment="1">
      <alignment vertical="center"/>
      <protection/>
    </xf>
    <xf numFmtId="0" fontId="8" fillId="32" borderId="13" xfId="67" applyFont="1" applyFill="1" applyBorder="1" applyAlignment="1">
      <alignment horizontal="center" vertical="center"/>
      <protection/>
    </xf>
    <xf numFmtId="0" fontId="8" fillId="32" borderId="15" xfId="67" applyFont="1" applyFill="1" applyBorder="1" applyAlignment="1">
      <alignment vertical="center"/>
      <protection/>
    </xf>
    <xf numFmtId="196" fontId="8" fillId="0" borderId="12" xfId="0" applyNumberFormat="1" applyFont="1" applyFill="1" applyBorder="1" applyAlignment="1">
      <alignment horizontal="center" vertical="center" wrapText="1"/>
    </xf>
    <xf numFmtId="0" fontId="2" fillId="0" borderId="11" xfId="69" applyFont="1" applyFill="1" applyBorder="1" applyAlignment="1">
      <alignment horizontal="center" vertical="center"/>
      <protection/>
    </xf>
    <xf numFmtId="0" fontId="2" fillId="0" borderId="12" xfId="69" applyFont="1" applyFill="1" applyBorder="1" applyAlignment="1">
      <alignment vertical="center"/>
      <protection/>
    </xf>
    <xf numFmtId="0" fontId="3" fillId="0" borderId="12" xfId="68" applyFont="1" applyFill="1" applyBorder="1" applyAlignment="1">
      <alignment horizontal="left" vertical="center"/>
      <protection/>
    </xf>
    <xf numFmtId="0" fontId="17" fillId="0" borderId="12" xfId="70" applyFont="1" applyFill="1" applyBorder="1" applyAlignment="1">
      <alignment vertical="center"/>
      <protection/>
    </xf>
    <xf numFmtId="0" fontId="17" fillId="0" borderId="14" xfId="70" applyFont="1" applyFill="1" applyBorder="1" applyAlignment="1">
      <alignment vertical="center"/>
      <protection/>
    </xf>
    <xf numFmtId="0" fontId="17" fillId="0" borderId="15" xfId="70" applyFont="1" applyFill="1" applyBorder="1" applyAlignment="1">
      <alignment vertical="center"/>
      <protection/>
    </xf>
    <xf numFmtId="1" fontId="9" fillId="0" borderId="17" xfId="69" applyNumberFormat="1" applyFont="1" applyFill="1" applyBorder="1" applyAlignment="1">
      <alignment horizontal="center" vertical="center" wrapText="1"/>
      <protection/>
    </xf>
    <xf numFmtId="1" fontId="9" fillId="0" borderId="22" xfId="69" applyNumberFormat="1" applyFont="1" applyFill="1" applyBorder="1" applyAlignment="1">
      <alignment horizontal="center" vertical="center" wrapText="1"/>
      <protection/>
    </xf>
    <xf numFmtId="0" fontId="3" fillId="32" borderId="13" xfId="70" applyFont="1" applyFill="1" applyBorder="1" applyAlignment="1">
      <alignment horizontal="center"/>
      <protection/>
    </xf>
    <xf numFmtId="0" fontId="3" fillId="32" borderId="15" xfId="70" applyFont="1" applyFill="1" applyBorder="1">
      <alignment/>
      <protection/>
    </xf>
    <xf numFmtId="0" fontId="8" fillId="0" borderId="12" xfId="0" applyFont="1" applyFill="1" applyBorder="1" applyAlignment="1">
      <alignment horizontal="center" vertical="center" wrapText="1"/>
    </xf>
    <xf numFmtId="0" fontId="28" fillId="0" borderId="16" xfId="62" applyFont="1" applyFill="1" applyBorder="1" applyAlignment="1">
      <alignment horizontal="center" vertical="center" wrapText="1"/>
      <protection/>
    </xf>
    <xf numFmtId="0" fontId="3" fillId="0" borderId="14" xfId="69" applyFont="1" applyFill="1" applyBorder="1" applyAlignment="1">
      <alignment horizontal="left" vertical="center"/>
      <protection/>
    </xf>
    <xf numFmtId="0" fontId="3" fillId="0" borderId="15" xfId="69" applyFont="1" applyFill="1" applyBorder="1" applyAlignment="1">
      <alignment horizontal="left" vertical="center"/>
      <protection/>
    </xf>
    <xf numFmtId="1" fontId="26" fillId="0" borderId="14" xfId="0" applyNumberFormat="1" applyFont="1" applyBorder="1" applyAlignment="1">
      <alignment horizontal="center" vertical="center" wrapText="1"/>
    </xf>
    <xf numFmtId="1" fontId="26" fillId="0" borderId="12" xfId="0" applyNumberFormat="1" applyFont="1" applyBorder="1" applyAlignment="1">
      <alignment horizontal="center" vertical="center" wrapText="1"/>
    </xf>
    <xf numFmtId="1" fontId="26" fillId="0" borderId="15" xfId="0" applyNumberFormat="1" applyFont="1" applyBorder="1" applyAlignment="1">
      <alignment horizontal="center" vertical="center" wrapText="1"/>
    </xf>
    <xf numFmtId="3" fontId="26" fillId="0" borderId="19" xfId="0" applyNumberFormat="1" applyFont="1" applyBorder="1" applyAlignment="1">
      <alignment horizontal="center" vertical="center" wrapText="1"/>
    </xf>
    <xf numFmtId="3" fontId="26" fillId="0" borderId="15" xfId="0" applyNumberFormat="1" applyFont="1" applyBorder="1" applyAlignment="1">
      <alignment horizontal="center" vertical="center" wrapText="1"/>
    </xf>
    <xf numFmtId="3" fontId="28" fillId="0" borderId="16" xfId="0" applyNumberFormat="1" applyFont="1" applyBorder="1" applyAlignment="1">
      <alignment horizontal="center" vertical="center" wrapText="1"/>
    </xf>
    <xf numFmtId="197" fontId="26" fillId="0" borderId="12" xfId="0" applyNumberFormat="1" applyFont="1" applyBorder="1" applyAlignment="1">
      <alignment horizontal="center" vertical="center" wrapText="1"/>
    </xf>
    <xf numFmtId="197" fontId="26" fillId="0" borderId="19" xfId="0" applyNumberFormat="1" applyFont="1" applyBorder="1" applyAlignment="1">
      <alignment horizontal="center" vertical="center" wrapText="1"/>
    </xf>
    <xf numFmtId="197" fontId="26" fillId="0" borderId="20" xfId="0" applyNumberFormat="1" applyFont="1" applyBorder="1" applyAlignment="1">
      <alignment horizontal="center" vertical="center" wrapText="1"/>
    </xf>
    <xf numFmtId="197" fontId="28" fillId="0" borderId="46" xfId="0" applyNumberFormat="1" applyFont="1" applyBorder="1" applyAlignment="1">
      <alignment horizontal="center" vertical="center" wrapText="1"/>
    </xf>
    <xf numFmtId="197" fontId="26" fillId="0" borderId="24" xfId="0" applyNumberFormat="1" applyFont="1" applyBorder="1" applyAlignment="1">
      <alignment horizontal="center" vertical="center" wrapText="1"/>
    </xf>
    <xf numFmtId="4" fontId="26" fillId="0" borderId="14" xfId="0" applyNumberFormat="1" applyFont="1" applyBorder="1" applyAlignment="1">
      <alignment horizontal="center" vertical="center" wrapText="1"/>
    </xf>
    <xf numFmtId="197" fontId="26" fillId="0" borderId="14" xfId="0" applyNumberFormat="1" applyFont="1" applyBorder="1" applyAlignment="1">
      <alignment horizontal="center" vertical="center" wrapText="1"/>
    </xf>
    <xf numFmtId="0" fontId="0" fillId="0" borderId="0" xfId="59" applyFont="1" applyBorder="1">
      <alignment/>
      <protection/>
    </xf>
    <xf numFmtId="0" fontId="31" fillId="0" borderId="0" xfId="59" applyFont="1" applyBorder="1" applyAlignment="1">
      <alignment/>
      <protection/>
    </xf>
    <xf numFmtId="3" fontId="26" fillId="0" borderId="12" xfId="71" applyNumberFormat="1" applyFont="1" applyBorder="1" applyAlignment="1">
      <alignment horizontal="center" vertical="center" wrapText="1"/>
      <protection/>
    </xf>
    <xf numFmtId="0" fontId="27" fillId="0" borderId="0" xfId="59" applyFont="1" applyAlignment="1">
      <alignment horizontal="center"/>
      <protection/>
    </xf>
    <xf numFmtId="196" fontId="8" fillId="0" borderId="15" xfId="0" applyNumberFormat="1" applyFont="1" applyBorder="1" applyAlignment="1">
      <alignment horizontal="center" vertical="center" wrapText="1"/>
    </xf>
    <xf numFmtId="0" fontId="9" fillId="0" borderId="15" xfId="59" applyFont="1" applyBorder="1" applyAlignment="1">
      <alignment horizontal="center" vertical="center" wrapText="1"/>
      <protection/>
    </xf>
    <xf numFmtId="0" fontId="9" fillId="0" borderId="24" xfId="59" applyFont="1" applyBorder="1" applyAlignment="1">
      <alignment horizontal="center" vertical="center" wrapText="1"/>
      <protection/>
    </xf>
    <xf numFmtId="1" fontId="28" fillId="0" borderId="49" xfId="46" applyNumberFormat="1" applyFont="1" applyBorder="1" applyAlignment="1">
      <alignment horizontal="center" vertical="center"/>
      <protection/>
    </xf>
    <xf numFmtId="196" fontId="9" fillId="0" borderId="49" xfId="47" applyNumberFormat="1" applyFont="1" applyBorder="1" applyAlignment="1">
      <alignment horizontal="center" vertical="center"/>
      <protection/>
    </xf>
    <xf numFmtId="1" fontId="9" fillId="0" borderId="49" xfId="47" applyNumberFormat="1" applyFont="1" applyBorder="1" applyAlignment="1">
      <alignment horizontal="center" vertical="center"/>
      <protection/>
    </xf>
    <xf numFmtId="1" fontId="8" fillId="0" borderId="30" xfId="47" applyNumberFormat="1" applyFont="1" applyBorder="1" applyAlignment="1">
      <alignment horizontal="center" vertical="center"/>
      <protection/>
    </xf>
    <xf numFmtId="1" fontId="26" fillId="0" borderId="30" xfId="46" applyNumberFormat="1" applyFont="1" applyBorder="1" applyAlignment="1">
      <alignment horizontal="center" vertical="center"/>
      <protection/>
    </xf>
    <xf numFmtId="1" fontId="9" fillId="0" borderId="50" xfId="47" applyNumberFormat="1" applyFont="1" applyBorder="1" applyAlignment="1">
      <alignment horizontal="center" vertical="center"/>
      <protection/>
    </xf>
    <xf numFmtId="1" fontId="9" fillId="0" borderId="51" xfId="47" applyNumberFormat="1" applyFont="1" applyBorder="1" applyAlignment="1">
      <alignment horizontal="center" vertical="center"/>
      <protection/>
    </xf>
    <xf numFmtId="196" fontId="9" fillId="0" borderId="16" xfId="47" applyNumberFormat="1" applyFont="1" applyBorder="1" applyAlignment="1">
      <alignment horizontal="center" vertical="center"/>
      <protection/>
    </xf>
    <xf numFmtId="196" fontId="9" fillId="0" borderId="14" xfId="47" applyNumberFormat="1" applyFont="1" applyBorder="1" applyAlignment="1">
      <alignment horizontal="center" vertical="center"/>
      <protection/>
    </xf>
    <xf numFmtId="196" fontId="9" fillId="0" borderId="15" xfId="47" applyNumberFormat="1" applyFont="1" applyBorder="1" applyAlignment="1">
      <alignment horizontal="center" vertical="center"/>
      <protection/>
    </xf>
    <xf numFmtId="196" fontId="9" fillId="0" borderId="17" xfId="47" applyNumberFormat="1" applyFont="1" applyBorder="1" applyAlignment="1">
      <alignment horizontal="center" vertical="center"/>
      <protection/>
    </xf>
    <xf numFmtId="196" fontId="8" fillId="0" borderId="15" xfId="47" applyNumberFormat="1" applyFont="1" applyBorder="1" applyAlignment="1">
      <alignment horizontal="center" vertical="center"/>
      <protection/>
    </xf>
    <xf numFmtId="0" fontId="8" fillId="0" borderId="15" xfId="59" applyFont="1" applyFill="1" applyBorder="1" applyAlignment="1">
      <alignment horizontal="center" vertical="center" wrapText="1"/>
      <protection/>
    </xf>
    <xf numFmtId="0" fontId="64" fillId="0" borderId="0" xfId="0" applyFont="1" applyAlignment="1">
      <alignment/>
    </xf>
    <xf numFmtId="3" fontId="19" fillId="0" borderId="0" xfId="0" applyNumberFormat="1" applyFont="1" applyBorder="1" applyAlignment="1">
      <alignment horizontal="center" vertical="center" wrapText="1"/>
    </xf>
    <xf numFmtId="3" fontId="29" fillId="0" borderId="0" xfId="0" applyNumberFormat="1" applyFont="1" applyBorder="1" applyAlignment="1">
      <alignment horizontal="center" vertical="center" wrapText="1"/>
    </xf>
    <xf numFmtId="208" fontId="44" fillId="0" borderId="0" xfId="0" applyNumberFormat="1" applyFont="1" applyAlignment="1">
      <alignment vertical="center"/>
    </xf>
    <xf numFmtId="208" fontId="44" fillId="0" borderId="0" xfId="0" applyNumberFormat="1" applyFont="1" applyAlignment="1">
      <alignment/>
    </xf>
    <xf numFmtId="0" fontId="8" fillId="0" borderId="14" xfId="68" applyFont="1" applyFill="1" applyBorder="1" applyAlignment="1">
      <alignment horizontal="center" vertical="center" wrapText="1"/>
      <protection/>
    </xf>
    <xf numFmtId="0" fontId="8" fillId="0" borderId="14" xfId="62" applyFont="1" applyBorder="1" applyAlignment="1">
      <alignment horizontal="center" vertical="center" wrapText="1"/>
      <protection/>
    </xf>
    <xf numFmtId="0" fontId="8" fillId="0" borderId="12" xfId="62" applyFont="1" applyBorder="1" applyAlignment="1">
      <alignment horizontal="center" vertical="center" wrapText="1"/>
      <protection/>
    </xf>
    <xf numFmtId="0" fontId="8" fillId="0" borderId="12" xfId="68" applyFont="1" applyFill="1" applyBorder="1" applyAlignment="1">
      <alignment horizontal="center" vertical="center" wrapText="1"/>
      <protection/>
    </xf>
    <xf numFmtId="0" fontId="8" fillId="0" borderId="15" xfId="68" applyFont="1" applyFill="1" applyBorder="1" applyAlignment="1">
      <alignment horizontal="center" vertical="center" wrapText="1"/>
      <protection/>
    </xf>
    <xf numFmtId="0" fontId="9" fillId="0" borderId="16" xfId="62" applyFont="1" applyBorder="1" applyAlignment="1">
      <alignment horizontal="center" vertical="center" wrapText="1"/>
      <protection/>
    </xf>
    <xf numFmtId="0" fontId="44" fillId="0" borderId="0" xfId="0" applyFont="1" applyAlignment="1">
      <alignment vertical="center"/>
    </xf>
    <xf numFmtId="0" fontId="44" fillId="0" borderId="0" xfId="0" applyFont="1" applyAlignment="1">
      <alignment/>
    </xf>
    <xf numFmtId="197" fontId="28" fillId="0" borderId="16" xfId="0" applyNumberFormat="1" applyFont="1" applyBorder="1" applyAlignment="1">
      <alignment horizontal="center" vertical="center" wrapText="1"/>
    </xf>
    <xf numFmtId="197" fontId="26" fillId="0" borderId="15" xfId="0" applyNumberFormat="1" applyFont="1" applyBorder="1" applyAlignment="1">
      <alignment horizontal="center" vertical="center" wrapText="1"/>
    </xf>
    <xf numFmtId="0" fontId="3" fillId="0" borderId="13" xfId="69" applyFont="1" applyFill="1" applyBorder="1" applyAlignment="1">
      <alignment horizontal="center" vertical="center"/>
      <protection/>
    </xf>
    <xf numFmtId="0" fontId="3" fillId="0" borderId="15" xfId="69" applyFont="1" applyFill="1" applyBorder="1" applyAlignment="1">
      <alignment vertical="center"/>
      <protection/>
    </xf>
    <xf numFmtId="196" fontId="26" fillId="0" borderId="12" xfId="0" applyNumberFormat="1" applyFont="1" applyBorder="1" applyAlignment="1">
      <alignment horizontal="center" vertical="center" wrapText="1"/>
    </xf>
    <xf numFmtId="196" fontId="26" fillId="0" borderId="14" xfId="0" applyNumberFormat="1" applyFont="1" applyBorder="1" applyAlignment="1">
      <alignment horizontal="center" vertical="center" wrapText="1"/>
    </xf>
    <xf numFmtId="196" fontId="26" fillId="0" borderId="15" xfId="0" applyNumberFormat="1" applyFont="1" applyBorder="1" applyAlignment="1">
      <alignment horizontal="center" vertical="center" wrapText="1"/>
    </xf>
    <xf numFmtId="3" fontId="26" fillId="0" borderId="12" xfId="0" applyNumberFormat="1" applyFont="1" applyBorder="1" applyAlignment="1">
      <alignment horizontal="center" vertical="center" wrapText="1"/>
    </xf>
    <xf numFmtId="3" fontId="26" fillId="0" borderId="14" xfId="0" applyNumberFormat="1" applyFont="1" applyBorder="1" applyAlignment="1">
      <alignment horizontal="center" vertical="center" wrapText="1"/>
    </xf>
    <xf numFmtId="3" fontId="28" fillId="0" borderId="16" xfId="0" applyNumberFormat="1" applyFont="1" applyBorder="1" applyAlignment="1">
      <alignment horizontal="center" vertical="center" wrapText="1"/>
    </xf>
    <xf numFmtId="3" fontId="26" fillId="0" borderId="15" xfId="0" applyNumberFormat="1" applyFont="1" applyBorder="1" applyAlignment="1">
      <alignment horizontal="center" vertical="center" wrapText="1"/>
    </xf>
    <xf numFmtId="3" fontId="8" fillId="0" borderId="15" xfId="0" applyNumberFormat="1" applyFont="1" applyBorder="1" applyAlignment="1">
      <alignment horizontal="center" vertical="center" wrapText="1"/>
    </xf>
    <xf numFmtId="0" fontId="25" fillId="0" borderId="0" xfId="59" applyFont="1" applyFill="1" applyBorder="1" applyAlignment="1">
      <alignment/>
      <protection/>
    </xf>
    <xf numFmtId="0" fontId="45" fillId="0" borderId="0" xfId="59" applyFont="1" applyFill="1" applyBorder="1">
      <alignment/>
      <protection/>
    </xf>
    <xf numFmtId="0" fontId="47" fillId="0" borderId="0" xfId="59" applyFont="1" applyFill="1" applyBorder="1" applyAlignment="1">
      <alignment horizontal="center" wrapText="1"/>
      <protection/>
    </xf>
    <xf numFmtId="197" fontId="42" fillId="0" borderId="0" xfId="0" applyNumberFormat="1" applyFont="1" applyBorder="1" applyAlignment="1">
      <alignment vertical="top" wrapText="1"/>
    </xf>
    <xf numFmtId="197" fontId="41" fillId="0" borderId="0" xfId="0" applyNumberFormat="1" applyFont="1" applyBorder="1" applyAlignment="1">
      <alignment vertical="top" wrapText="1"/>
    </xf>
    <xf numFmtId="197" fontId="42" fillId="0" borderId="0" xfId="71" applyNumberFormat="1" applyFont="1" applyBorder="1" applyAlignment="1">
      <alignment vertical="top" wrapText="1"/>
      <protection/>
    </xf>
    <xf numFmtId="197" fontId="41" fillId="0" borderId="0" xfId="71" applyNumberFormat="1" applyFont="1" applyBorder="1" applyAlignment="1">
      <alignment vertical="top" wrapText="1"/>
      <protection/>
    </xf>
    <xf numFmtId="1" fontId="0" fillId="0" borderId="0" xfId="0" applyNumberFormat="1" applyBorder="1" applyAlignment="1">
      <alignment/>
    </xf>
    <xf numFmtId="0" fontId="3" fillId="0" borderId="14" xfId="68" applyFont="1" applyFill="1" applyBorder="1" applyAlignment="1">
      <alignment horizontal="left" vertical="center"/>
      <protection/>
    </xf>
    <xf numFmtId="0" fontId="41" fillId="0" borderId="0" xfId="0" applyFont="1" applyAlignment="1">
      <alignment horizontal="right" vertical="center"/>
    </xf>
    <xf numFmtId="0" fontId="26" fillId="0" borderId="12" xfId="0" applyFont="1" applyBorder="1" applyAlignment="1">
      <alignment horizontal="center" vertical="center"/>
    </xf>
    <xf numFmtId="0" fontId="26" fillId="0" borderId="14" xfId="0" applyFont="1" applyBorder="1" applyAlignment="1">
      <alignment horizontal="center" vertical="center"/>
    </xf>
    <xf numFmtId="0" fontId="28" fillId="0" borderId="16" xfId="0" applyFont="1" applyBorder="1" applyAlignment="1">
      <alignment horizontal="center" vertical="center"/>
    </xf>
    <xf numFmtId="0" fontId="26" fillId="0" borderId="15" xfId="0" applyFont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3" fontId="26" fillId="0" borderId="24" xfId="0" applyNumberFormat="1" applyFont="1" applyBorder="1" applyAlignment="1">
      <alignment horizontal="center" vertical="center" wrapText="1"/>
    </xf>
    <xf numFmtId="3" fontId="41" fillId="0" borderId="0" xfId="0" applyNumberFormat="1" applyFont="1" applyBorder="1" applyAlignment="1">
      <alignment horizontal="right" vertical="center"/>
    </xf>
    <xf numFmtId="0" fontId="41" fillId="0" borderId="0" xfId="0" applyFont="1" applyBorder="1" applyAlignment="1">
      <alignment horizontal="right" vertical="center"/>
    </xf>
    <xf numFmtId="1" fontId="8" fillId="0" borderId="14" xfId="59" applyNumberFormat="1" applyFont="1" applyBorder="1" applyAlignment="1">
      <alignment horizontal="center" vertical="center" wrapText="1"/>
      <protection/>
    </xf>
    <xf numFmtId="1" fontId="8" fillId="0" borderId="17" xfId="59" applyNumberFormat="1" applyFont="1" applyBorder="1" applyAlignment="1">
      <alignment horizontal="center" vertical="center" wrapText="1"/>
      <protection/>
    </xf>
    <xf numFmtId="0" fontId="9" fillId="0" borderId="15" xfId="69" applyFont="1" applyFill="1" applyBorder="1" applyAlignment="1">
      <alignment horizontal="center" vertical="center" wrapText="1"/>
      <protection/>
    </xf>
    <xf numFmtId="1" fontId="9" fillId="0" borderId="15" xfId="69" applyNumberFormat="1" applyFont="1" applyFill="1" applyBorder="1" applyAlignment="1">
      <alignment horizontal="center" vertical="center" wrapText="1"/>
      <protection/>
    </xf>
    <xf numFmtId="0" fontId="29" fillId="0" borderId="17" xfId="59" applyFont="1" applyBorder="1" applyAlignment="1">
      <alignment horizontal="center" vertical="center" wrapText="1"/>
      <protection/>
    </xf>
    <xf numFmtId="0" fontId="29" fillId="0" borderId="22" xfId="59" applyFont="1" applyBorder="1" applyAlignment="1">
      <alignment horizontal="center" vertical="center" wrapText="1"/>
      <protection/>
    </xf>
    <xf numFmtId="0" fontId="64" fillId="0" borderId="15" xfId="70" applyFont="1" applyFill="1" applyBorder="1" applyAlignment="1">
      <alignment horizontal="center" vertical="center" wrapText="1"/>
      <protection/>
    </xf>
    <xf numFmtId="0" fontId="10" fillId="0" borderId="52" xfId="69" applyFont="1" applyFill="1" applyBorder="1" applyAlignment="1">
      <alignment horizontal="center" vertical="center"/>
      <protection/>
    </xf>
    <xf numFmtId="0" fontId="10" fillId="0" borderId="52" xfId="69" applyFont="1" applyFill="1" applyBorder="1" applyAlignment="1">
      <alignment horizontal="center"/>
      <protection/>
    </xf>
    <xf numFmtId="0" fontId="11" fillId="0" borderId="52" xfId="69" applyFont="1" applyFill="1" applyBorder="1" applyAlignment="1">
      <alignment horizontal="center"/>
      <protection/>
    </xf>
    <xf numFmtId="0" fontId="9" fillId="0" borderId="16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3" fontId="26" fillId="0" borderId="0" xfId="0" applyNumberFormat="1" applyFont="1" applyBorder="1" applyAlignment="1">
      <alignment horizontal="center" vertical="center" wrapText="1"/>
    </xf>
    <xf numFmtId="3" fontId="28" fillId="0" borderId="0" xfId="0" applyNumberFormat="1" applyFont="1" applyBorder="1" applyAlignment="1">
      <alignment horizontal="center" vertical="center" wrapText="1"/>
    </xf>
    <xf numFmtId="197" fontId="26" fillId="0" borderId="14" xfId="71" applyNumberFormat="1" applyFont="1" applyBorder="1" applyAlignment="1">
      <alignment horizontal="center" vertical="center" wrapText="1"/>
      <protection/>
    </xf>
    <xf numFmtId="0" fontId="3" fillId="32" borderId="10" xfId="66" applyFont="1" applyFill="1" applyBorder="1" applyAlignment="1">
      <alignment horizontal="center" vertical="center" wrapText="1"/>
      <protection/>
    </xf>
    <xf numFmtId="0" fontId="3" fillId="32" borderId="14" xfId="66" applyFont="1" applyFill="1" applyBorder="1" applyAlignment="1">
      <alignment horizontal="left" vertical="center" wrapText="1"/>
      <protection/>
    </xf>
    <xf numFmtId="0" fontId="3" fillId="32" borderId="11" xfId="66" applyFont="1" applyFill="1" applyBorder="1" applyAlignment="1">
      <alignment horizontal="center" vertical="center" wrapText="1"/>
      <protection/>
    </xf>
    <xf numFmtId="0" fontId="3" fillId="32" borderId="12" xfId="66" applyFont="1" applyFill="1" applyBorder="1" applyAlignment="1">
      <alignment horizontal="left" vertical="center" wrapText="1"/>
      <protection/>
    </xf>
    <xf numFmtId="0" fontId="3" fillId="0" borderId="11" xfId="66" applyFont="1" applyFill="1" applyBorder="1" applyAlignment="1">
      <alignment horizontal="center" vertical="center" wrapText="1"/>
      <protection/>
    </xf>
    <xf numFmtId="0" fontId="3" fillId="0" borderId="10" xfId="68" applyFont="1" applyFill="1" applyBorder="1" applyAlignment="1">
      <alignment horizontal="center" vertical="center" wrapText="1"/>
      <protection/>
    </xf>
    <xf numFmtId="0" fontId="3" fillId="0" borderId="14" xfId="68" applyFont="1" applyFill="1" applyBorder="1" applyAlignment="1">
      <alignment horizontal="center" vertical="center" wrapText="1"/>
      <protection/>
    </xf>
    <xf numFmtId="0" fontId="3" fillId="0" borderId="11" xfId="68" applyFont="1" applyFill="1" applyBorder="1" applyAlignment="1">
      <alignment horizontal="center" vertical="center" wrapText="1"/>
      <protection/>
    </xf>
    <xf numFmtId="0" fontId="3" fillId="0" borderId="12" xfId="68" applyFont="1" applyFill="1" applyBorder="1" applyAlignment="1">
      <alignment horizontal="center" vertical="center" wrapText="1"/>
      <protection/>
    </xf>
    <xf numFmtId="0" fontId="3" fillId="0" borderId="13" xfId="68" applyFont="1" applyFill="1" applyBorder="1" applyAlignment="1">
      <alignment horizontal="center" vertical="center" wrapText="1"/>
      <protection/>
    </xf>
    <xf numFmtId="0" fontId="3" fillId="0" borderId="15" xfId="68" applyFont="1" applyFill="1" applyBorder="1" applyAlignment="1">
      <alignment horizontal="center" vertical="center" wrapText="1"/>
      <protection/>
    </xf>
    <xf numFmtId="0" fontId="8" fillId="0" borderId="15" xfId="62" applyFont="1" applyBorder="1" applyAlignment="1">
      <alignment horizontal="center" vertical="center" wrapText="1"/>
      <protection/>
    </xf>
    <xf numFmtId="3" fontId="9" fillId="0" borderId="16" xfId="0" applyNumberFormat="1" applyFont="1" applyBorder="1" applyAlignment="1">
      <alignment horizontal="center" vertical="center" wrapText="1"/>
    </xf>
    <xf numFmtId="1" fontId="64" fillId="0" borderId="15" xfId="70" applyNumberFormat="1" applyFont="1" applyFill="1" applyBorder="1" applyAlignment="1">
      <alignment horizontal="center" vertical="center" wrapText="1"/>
      <protection/>
    </xf>
    <xf numFmtId="0" fontId="25" fillId="0" borderId="17" xfId="59" applyFont="1" applyBorder="1" applyAlignment="1">
      <alignment horizontal="center" vertical="center" wrapText="1"/>
      <protection/>
    </xf>
    <xf numFmtId="0" fontId="13" fillId="0" borderId="37" xfId="59" applyFont="1" applyBorder="1" applyAlignment="1">
      <alignment horizontal="center" vertical="center" wrapText="1"/>
      <protection/>
    </xf>
    <xf numFmtId="0" fontId="13" fillId="0" borderId="15" xfId="59" applyFont="1" applyBorder="1" applyAlignment="1">
      <alignment horizontal="center" vertical="center" wrapText="1"/>
      <protection/>
    </xf>
    <xf numFmtId="1" fontId="13" fillId="0" borderId="15" xfId="59" applyNumberFormat="1" applyFont="1" applyBorder="1" applyAlignment="1">
      <alignment horizontal="center" vertical="center" wrapText="1"/>
      <protection/>
    </xf>
    <xf numFmtId="0" fontId="13" fillId="0" borderId="24" xfId="59" applyFont="1" applyBorder="1" applyAlignment="1">
      <alignment horizontal="center" vertical="center" wrapText="1"/>
      <protection/>
    </xf>
    <xf numFmtId="0" fontId="3" fillId="0" borderId="13" xfId="69" applyFont="1" applyFill="1" applyBorder="1" applyAlignment="1">
      <alignment horizontal="center" vertical="center" wrapText="1"/>
      <protection/>
    </xf>
    <xf numFmtId="0" fontId="3" fillId="0" borderId="15" xfId="69" applyFont="1" applyFill="1" applyBorder="1" applyAlignment="1">
      <alignment horizontal="left" vertical="center" wrapText="1"/>
      <protection/>
    </xf>
    <xf numFmtId="0" fontId="2" fillId="0" borderId="0" xfId="69" applyFont="1" applyFill="1" applyBorder="1" applyAlignment="1">
      <alignment horizontal="center"/>
      <protection/>
    </xf>
    <xf numFmtId="1" fontId="29" fillId="0" borderId="17" xfId="0" applyNumberFormat="1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29" fillId="0" borderId="22" xfId="0" applyFont="1" applyBorder="1" applyAlignment="1">
      <alignment horizontal="center" vertical="center" wrapText="1"/>
    </xf>
    <xf numFmtId="0" fontId="10" fillId="0" borderId="0" xfId="69" applyFont="1" applyFill="1" applyBorder="1" applyAlignment="1">
      <alignment horizontal="center" vertical="center"/>
      <protection/>
    </xf>
    <xf numFmtId="0" fontId="1" fillId="0" borderId="0" xfId="59" applyFont="1">
      <alignment/>
      <protection/>
    </xf>
    <xf numFmtId="196" fontId="26" fillId="0" borderId="20" xfId="0" applyNumberFormat="1" applyFont="1" applyBorder="1" applyAlignment="1">
      <alignment horizontal="center" vertical="center" wrapText="1"/>
    </xf>
    <xf numFmtId="0" fontId="44" fillId="0" borderId="0" xfId="0" applyFont="1" applyAlignment="1">
      <alignment/>
    </xf>
    <xf numFmtId="0" fontId="65" fillId="0" borderId="0" xfId="0" applyFont="1" applyAlignment="1">
      <alignment/>
    </xf>
    <xf numFmtId="2" fontId="61" fillId="0" borderId="14" xfId="62" applyNumberFormat="1" applyFont="1" applyBorder="1" applyAlignment="1">
      <alignment horizontal="center" vertical="center" wrapText="1"/>
      <protection/>
    </xf>
    <xf numFmtId="2" fontId="26" fillId="0" borderId="12" xfId="0" applyNumberFormat="1" applyFont="1" applyBorder="1" applyAlignment="1">
      <alignment horizontal="center" vertical="center" wrapText="1"/>
    </xf>
    <xf numFmtId="2" fontId="61" fillId="0" borderId="12" xfId="62" applyNumberFormat="1" applyFont="1" applyBorder="1" applyAlignment="1">
      <alignment horizontal="center" vertical="center" wrapText="1"/>
      <protection/>
    </xf>
    <xf numFmtId="0" fontId="26" fillId="0" borderId="20" xfId="0" applyFont="1" applyBorder="1" applyAlignment="1">
      <alignment horizontal="center" vertical="center" wrapText="1"/>
    </xf>
    <xf numFmtId="2" fontId="61" fillId="0" borderId="15" xfId="62" applyNumberFormat="1" applyFont="1" applyBorder="1" applyAlignment="1">
      <alignment horizontal="center" vertical="center" wrapText="1"/>
      <protection/>
    </xf>
    <xf numFmtId="2" fontId="28" fillId="0" borderId="16" xfId="0" applyNumberFormat="1" applyFont="1" applyBorder="1" applyAlignment="1">
      <alignment horizontal="center" vertical="center" wrapText="1"/>
    </xf>
    <xf numFmtId="196" fontId="28" fillId="0" borderId="16" xfId="0" applyNumberFormat="1" applyFont="1" applyBorder="1" applyAlignment="1">
      <alignment horizontal="center" vertical="center" wrapText="1"/>
    </xf>
    <xf numFmtId="0" fontId="0" fillId="0" borderId="0" xfId="62" applyAlignment="1">
      <alignment horizontal="left" vertical="center" wrapText="1"/>
      <protection/>
    </xf>
    <xf numFmtId="0" fontId="3" fillId="0" borderId="13" xfId="59" applyFont="1" applyBorder="1" applyAlignment="1">
      <alignment horizontal="center" vertical="center"/>
      <protection/>
    </xf>
    <xf numFmtId="0" fontId="3" fillId="0" borderId="15" xfId="59" applyFont="1" applyBorder="1" applyAlignment="1">
      <alignment horizontal="left" vertical="center" wrapText="1"/>
      <protection/>
    </xf>
    <xf numFmtId="3" fontId="0" fillId="0" borderId="0" xfId="59" applyNumberFormat="1" applyAlignment="1">
      <alignment horizontal="center" vertical="center" wrapText="1"/>
      <protection/>
    </xf>
    <xf numFmtId="0" fontId="38" fillId="0" borderId="0" xfId="0" applyFont="1" applyAlignment="1">
      <alignment/>
    </xf>
    <xf numFmtId="196" fontId="38" fillId="0" borderId="0" xfId="0" applyNumberFormat="1" applyFont="1" applyAlignment="1">
      <alignment/>
    </xf>
    <xf numFmtId="0" fontId="8" fillId="0" borderId="13" xfId="59" applyFont="1" applyBorder="1" applyAlignment="1">
      <alignment horizontal="center" vertical="center" wrapText="1"/>
      <protection/>
    </xf>
    <xf numFmtId="0" fontId="8" fillId="0" borderId="12" xfId="59" applyFont="1" applyBorder="1" applyAlignment="1">
      <alignment horizontal="left" vertical="center" wrapText="1"/>
      <protection/>
    </xf>
    <xf numFmtId="0" fontId="8" fillId="0" borderId="14" xfId="59" applyFont="1" applyBorder="1" applyAlignment="1">
      <alignment horizontal="left" vertical="center" wrapText="1"/>
      <protection/>
    </xf>
    <xf numFmtId="196" fontId="26" fillId="0" borderId="24" xfId="0" applyNumberFormat="1" applyFont="1" applyBorder="1" applyAlignment="1">
      <alignment horizontal="center" vertical="center" wrapText="1"/>
    </xf>
    <xf numFmtId="0" fontId="8" fillId="0" borderId="15" xfId="59" applyFont="1" applyBorder="1" applyAlignment="1">
      <alignment horizontal="left" vertical="center" wrapText="1"/>
      <protection/>
    </xf>
    <xf numFmtId="0" fontId="9" fillId="0" borderId="0" xfId="59" applyFont="1" applyFill="1" applyBorder="1" applyAlignment="1">
      <alignment vertical="center" wrapText="1"/>
      <protection/>
    </xf>
    <xf numFmtId="0" fontId="38" fillId="0" borderId="0" xfId="59" applyFont="1" applyFill="1" applyBorder="1" applyAlignment="1">
      <alignment horizontal="center" wrapText="1"/>
      <protection/>
    </xf>
    <xf numFmtId="196" fontId="38" fillId="0" borderId="0" xfId="59" applyNumberFormat="1" applyFont="1" applyFill="1" applyBorder="1" applyAlignment="1">
      <alignment horizontal="center" wrapText="1"/>
      <protection/>
    </xf>
    <xf numFmtId="3" fontId="8" fillId="0" borderId="0" xfId="59" applyNumberFormat="1" applyFont="1" applyFill="1" applyBorder="1" applyAlignment="1">
      <alignment horizontal="center" vertical="center" wrapText="1"/>
      <protection/>
    </xf>
    <xf numFmtId="196" fontId="0" fillId="0" borderId="0" xfId="59" applyNumberFormat="1" applyFill="1" applyBorder="1">
      <alignment/>
      <protection/>
    </xf>
    <xf numFmtId="3" fontId="9" fillId="0" borderId="0" xfId="59" applyNumberFormat="1" applyFont="1" applyFill="1" applyBorder="1" applyAlignment="1">
      <alignment horizontal="center" vertical="center" wrapText="1"/>
      <protection/>
    </xf>
    <xf numFmtId="49" fontId="54" fillId="0" borderId="34" xfId="47" applyNumberFormat="1" applyFont="1" applyBorder="1" applyAlignment="1">
      <alignment horizontal="center" vertical="center" wrapText="1"/>
      <protection/>
    </xf>
    <xf numFmtId="49" fontId="54" fillId="0" borderId="27" xfId="47" applyNumberFormat="1" applyFont="1" applyBorder="1" applyAlignment="1">
      <alignment horizontal="center" vertical="center" wrapText="1"/>
      <protection/>
    </xf>
    <xf numFmtId="49" fontId="54" fillId="0" borderId="18" xfId="47" applyNumberFormat="1" applyFont="1" applyBorder="1" applyAlignment="1">
      <alignment horizontal="center" vertical="center" wrapText="1"/>
      <protection/>
    </xf>
    <xf numFmtId="49" fontId="54" fillId="0" borderId="28" xfId="47" applyNumberFormat="1" applyFont="1" applyBorder="1" applyAlignment="1">
      <alignment horizontal="center" vertical="center" wrapText="1"/>
      <protection/>
    </xf>
    <xf numFmtId="0" fontId="3" fillId="0" borderId="10" xfId="69" applyFont="1" applyBorder="1" applyAlignment="1">
      <alignment horizontal="center"/>
      <protection/>
    </xf>
    <xf numFmtId="0" fontId="3" fillId="0" borderId="25" xfId="69" applyFont="1" applyBorder="1" applyAlignment="1">
      <alignment horizontal="left"/>
      <protection/>
    </xf>
    <xf numFmtId="0" fontId="3" fillId="0" borderId="53" xfId="69" applyFont="1" applyBorder="1" applyAlignment="1">
      <alignment horizontal="center" vertical="center"/>
      <protection/>
    </xf>
    <xf numFmtId="0" fontId="55" fillId="0" borderId="10" xfId="68" applyFont="1" applyBorder="1" applyAlignment="1">
      <alignment horizontal="center" vertical="center"/>
      <protection/>
    </xf>
    <xf numFmtId="1" fontId="55" fillId="0" borderId="14" xfId="68" applyNumberFormat="1" applyFont="1" applyBorder="1" applyAlignment="1">
      <alignment horizontal="center" vertical="center"/>
      <protection/>
    </xf>
    <xf numFmtId="1" fontId="55" fillId="0" borderId="31" xfId="68" applyNumberFormat="1" applyFont="1" applyBorder="1" applyAlignment="1">
      <alignment horizontal="center" vertical="center"/>
      <protection/>
    </xf>
    <xf numFmtId="0" fontId="3" fillId="0" borderId="11" xfId="69" applyFont="1" applyBorder="1" applyAlignment="1">
      <alignment horizontal="center"/>
      <protection/>
    </xf>
    <xf numFmtId="0" fontId="3" fillId="0" borderId="39" xfId="69" applyFont="1" applyBorder="1" applyAlignment="1">
      <alignment horizontal="left"/>
      <protection/>
    </xf>
    <xf numFmtId="0" fontId="55" fillId="0" borderId="11" xfId="68" applyFont="1" applyBorder="1" applyAlignment="1">
      <alignment horizontal="center" vertical="center"/>
      <protection/>
    </xf>
    <xf numFmtId="0" fontId="55" fillId="0" borderId="12" xfId="68" applyFont="1" applyBorder="1" applyAlignment="1">
      <alignment horizontal="center" vertical="center"/>
      <protection/>
    </xf>
    <xf numFmtId="0" fontId="55" fillId="0" borderId="20" xfId="68" applyFont="1" applyBorder="1" applyAlignment="1">
      <alignment horizontal="center" vertical="center"/>
      <protection/>
    </xf>
    <xf numFmtId="1" fontId="55" fillId="0" borderId="21" xfId="68" applyNumberFormat="1" applyFont="1" applyBorder="1" applyAlignment="1">
      <alignment horizontal="center" vertical="center"/>
      <protection/>
    </xf>
    <xf numFmtId="0" fontId="3" fillId="0" borderId="11" xfId="69" applyFont="1" applyBorder="1" applyAlignment="1">
      <alignment horizontal="center" vertical="top"/>
      <protection/>
    </xf>
    <xf numFmtId="0" fontId="3" fillId="0" borderId="39" xfId="69" applyFont="1" applyBorder="1" applyAlignment="1">
      <alignment vertical="top"/>
      <protection/>
    </xf>
    <xf numFmtId="0" fontId="3" fillId="0" borderId="26" xfId="69" applyFont="1" applyBorder="1" applyAlignment="1">
      <alignment horizontal="center" vertical="top"/>
      <protection/>
    </xf>
    <xf numFmtId="0" fontId="3" fillId="0" borderId="32" xfId="69" applyFont="1" applyBorder="1" applyAlignment="1">
      <alignment vertical="top"/>
      <protection/>
    </xf>
    <xf numFmtId="0" fontId="55" fillId="0" borderId="13" xfId="68" applyFont="1" applyBorder="1" applyAlignment="1">
      <alignment horizontal="center" vertical="center"/>
      <protection/>
    </xf>
    <xf numFmtId="1" fontId="55" fillId="0" borderId="15" xfId="68" applyNumberFormat="1" applyFont="1" applyBorder="1" applyAlignment="1">
      <alignment horizontal="center" vertical="center"/>
      <protection/>
    </xf>
    <xf numFmtId="1" fontId="55" fillId="0" borderId="33" xfId="68" applyNumberFormat="1" applyFont="1" applyBorder="1" applyAlignment="1">
      <alignment horizontal="center" vertical="center"/>
      <protection/>
    </xf>
    <xf numFmtId="0" fontId="3" fillId="0" borderId="19" xfId="69" applyFont="1" applyBorder="1" applyAlignment="1">
      <alignment horizontal="left"/>
      <protection/>
    </xf>
    <xf numFmtId="1" fontId="55" fillId="0" borderId="11" xfId="68" applyNumberFormat="1" applyFont="1" applyBorder="1" applyAlignment="1">
      <alignment horizontal="center" vertical="center"/>
      <protection/>
    </xf>
    <xf numFmtId="0" fontId="3" fillId="0" borderId="20" xfId="69" applyFont="1" applyBorder="1" applyAlignment="1">
      <alignment horizontal="left"/>
      <protection/>
    </xf>
    <xf numFmtId="1" fontId="55" fillId="0" borderId="12" xfId="68" applyNumberFormat="1" applyFont="1" applyBorder="1" applyAlignment="1">
      <alignment horizontal="center" vertical="center"/>
      <protection/>
    </xf>
    <xf numFmtId="0" fontId="3" fillId="0" borderId="20" xfId="69" applyFont="1" applyBorder="1" applyAlignment="1">
      <alignment vertical="top"/>
      <protection/>
    </xf>
    <xf numFmtId="0" fontId="3" fillId="0" borderId="13" xfId="69" applyFont="1" applyBorder="1" applyAlignment="1">
      <alignment horizontal="center" vertical="top"/>
      <protection/>
    </xf>
    <xf numFmtId="0" fontId="3" fillId="0" borderId="24" xfId="69" applyFont="1" applyBorder="1" applyAlignment="1">
      <alignment vertical="top"/>
      <protection/>
    </xf>
    <xf numFmtId="1" fontId="53" fillId="0" borderId="18" xfId="68" applyNumberFormat="1" applyFont="1" applyBorder="1" applyAlignment="1">
      <alignment horizontal="center" vertical="center"/>
      <protection/>
    </xf>
    <xf numFmtId="1" fontId="53" fillId="0" borderId="18" xfId="68" applyNumberFormat="1" applyFont="1" applyBorder="1" applyAlignment="1">
      <alignment horizontal="center" vertical="center"/>
      <protection/>
    </xf>
    <xf numFmtId="1" fontId="53" fillId="0" borderId="27" xfId="68" applyNumberFormat="1" applyFont="1" applyBorder="1" applyAlignment="1">
      <alignment horizontal="center" vertical="center"/>
      <protection/>
    </xf>
    <xf numFmtId="0" fontId="53" fillId="0" borderId="27" xfId="68" applyFont="1" applyBorder="1" applyAlignment="1">
      <alignment horizontal="center" vertical="center"/>
      <protection/>
    </xf>
    <xf numFmtId="0" fontId="53" fillId="0" borderId="28" xfId="68" applyFont="1" applyBorder="1" applyAlignment="1">
      <alignment horizontal="center" vertical="center"/>
      <protection/>
    </xf>
    <xf numFmtId="0" fontId="19" fillId="0" borderId="12" xfId="0" applyFont="1" applyBorder="1" applyAlignment="1">
      <alignment horizontal="left" vertical="center"/>
    </xf>
    <xf numFmtId="49" fontId="29" fillId="0" borderId="13" xfId="59" applyNumberFormat="1" applyFont="1" applyBorder="1" applyAlignment="1">
      <alignment horizontal="center" vertical="center" wrapText="1"/>
      <protection/>
    </xf>
    <xf numFmtId="0" fontId="19" fillId="0" borderId="36" xfId="59" applyFont="1" applyBorder="1" applyAlignment="1">
      <alignment horizontal="center" vertical="center"/>
      <protection/>
    </xf>
    <xf numFmtId="0" fontId="19" fillId="0" borderId="54" xfId="59" applyFont="1" applyBorder="1" applyAlignment="1">
      <alignment horizontal="left" vertical="center"/>
      <protection/>
    </xf>
    <xf numFmtId="0" fontId="19" fillId="0" borderId="11" xfId="59" applyFont="1" applyBorder="1" applyAlignment="1">
      <alignment horizontal="center" vertical="center"/>
      <protection/>
    </xf>
    <xf numFmtId="0" fontId="19" fillId="0" borderId="39" xfId="59" applyFont="1" applyBorder="1" applyAlignment="1">
      <alignment horizontal="left" vertical="center"/>
      <protection/>
    </xf>
    <xf numFmtId="0" fontId="19" fillId="0" borderId="26" xfId="59" applyFont="1" applyBorder="1" applyAlignment="1">
      <alignment horizontal="center" vertical="center"/>
      <protection/>
    </xf>
    <xf numFmtId="0" fontId="19" fillId="0" borderId="32" xfId="59" applyFont="1" applyBorder="1" applyAlignment="1">
      <alignment horizontal="left" vertical="center"/>
      <protection/>
    </xf>
    <xf numFmtId="0" fontId="19" fillId="0" borderId="17" xfId="59" applyFont="1" applyBorder="1" applyAlignment="1">
      <alignment horizontal="left" vertical="center"/>
      <protection/>
    </xf>
    <xf numFmtId="0" fontId="19" fillId="0" borderId="36" xfId="0" applyFont="1" applyBorder="1" applyAlignment="1">
      <alignment horizontal="center" vertical="center"/>
    </xf>
    <xf numFmtId="0" fontId="19" fillId="0" borderId="54" xfId="0" applyFont="1" applyBorder="1" applyAlignment="1">
      <alignment horizontal="left" vertical="center"/>
    </xf>
    <xf numFmtId="196" fontId="38" fillId="0" borderId="49" xfId="0" applyNumberFormat="1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39" xfId="0" applyFont="1" applyBorder="1" applyAlignment="1">
      <alignment horizontal="left" vertical="center"/>
    </xf>
    <xf numFmtId="0" fontId="38" fillId="0" borderId="12" xfId="0" applyFont="1" applyBorder="1" applyAlignment="1">
      <alignment horizontal="center"/>
    </xf>
    <xf numFmtId="0" fontId="19" fillId="0" borderId="26" xfId="0" applyFont="1" applyBorder="1" applyAlignment="1">
      <alignment horizontal="center" vertical="center"/>
    </xf>
    <xf numFmtId="0" fontId="19" fillId="0" borderId="17" xfId="0" applyFont="1" applyBorder="1" applyAlignment="1">
      <alignment horizontal="left" vertical="center"/>
    </xf>
    <xf numFmtId="0" fontId="25" fillId="0" borderId="47" xfId="0" applyFont="1" applyBorder="1" applyAlignment="1">
      <alignment horizontal="center" vertical="center"/>
    </xf>
    <xf numFmtId="198" fontId="25" fillId="0" borderId="23" xfId="84" applyNumberFormat="1" applyFont="1" applyBorder="1" applyAlignment="1">
      <alignment horizontal="center" vertical="center"/>
    </xf>
    <xf numFmtId="0" fontId="25" fillId="0" borderId="55" xfId="0" applyFont="1" applyBorder="1" applyAlignment="1">
      <alignment horizontal="center" vertical="center"/>
    </xf>
    <xf numFmtId="0" fontId="2" fillId="0" borderId="0" xfId="68" applyFont="1">
      <alignment/>
      <protection/>
    </xf>
    <xf numFmtId="0" fontId="2" fillId="0" borderId="0" xfId="68" applyFont="1" applyAlignment="1">
      <alignment horizontal="center" vertical="center"/>
      <protection/>
    </xf>
    <xf numFmtId="49" fontId="29" fillId="0" borderId="15" xfId="59" applyNumberFormat="1" applyFont="1" applyBorder="1" applyAlignment="1">
      <alignment horizontal="center" vertical="center" wrapText="1"/>
      <protection/>
    </xf>
    <xf numFmtId="49" fontId="29" fillId="0" borderId="24" xfId="59" applyNumberFormat="1" applyFont="1" applyBorder="1" applyAlignment="1">
      <alignment horizontal="center" vertical="center" wrapText="1"/>
      <protection/>
    </xf>
    <xf numFmtId="0" fontId="8" fillId="0" borderId="36" xfId="59" applyFont="1" applyBorder="1" applyAlignment="1">
      <alignment horizontal="center" vertical="center"/>
      <protection/>
    </xf>
    <xf numFmtId="0" fontId="8" fillId="0" borderId="54" xfId="59" applyFont="1" applyBorder="1" applyAlignment="1">
      <alignment horizontal="left" vertical="center"/>
      <protection/>
    </xf>
    <xf numFmtId="0" fontId="8" fillId="0" borderId="10" xfId="47" applyFont="1" applyBorder="1" applyAlignment="1">
      <alignment horizontal="center" vertical="center" wrapText="1"/>
      <protection/>
    </xf>
    <xf numFmtId="0" fontId="8" fillId="0" borderId="0" xfId="59" applyFont="1" applyAlignment="1">
      <alignment horizontal="left" vertical="center"/>
      <protection/>
    </xf>
    <xf numFmtId="196" fontId="8" fillId="0" borderId="0" xfId="59" applyNumberFormat="1" applyFont="1" applyAlignment="1">
      <alignment horizontal="center" vertical="center"/>
      <protection/>
    </xf>
    <xf numFmtId="0" fontId="8" fillId="0" borderId="39" xfId="59" applyFont="1" applyBorder="1" applyAlignment="1">
      <alignment horizontal="left" vertical="center"/>
      <protection/>
    </xf>
    <xf numFmtId="0" fontId="8" fillId="0" borderId="11" xfId="47" applyFont="1" applyBorder="1" applyAlignment="1">
      <alignment horizontal="center" vertical="center" wrapText="1"/>
      <protection/>
    </xf>
    <xf numFmtId="196" fontId="8" fillId="0" borderId="56" xfId="47" applyNumberFormat="1" applyFont="1" applyBorder="1" applyAlignment="1">
      <alignment horizontal="center"/>
      <protection/>
    </xf>
    <xf numFmtId="0" fontId="13" fillId="0" borderId="0" xfId="68" applyFont="1" applyAlignment="1">
      <alignment horizontal="center" vertical="center"/>
      <protection/>
    </xf>
    <xf numFmtId="0" fontId="8" fillId="0" borderId="32" xfId="59" applyFont="1" applyBorder="1" applyAlignment="1">
      <alignment horizontal="left" vertical="center"/>
      <protection/>
    </xf>
    <xf numFmtId="0" fontId="8" fillId="0" borderId="26" xfId="47" applyFont="1" applyBorder="1" applyAlignment="1">
      <alignment horizontal="center" vertical="center" wrapText="1"/>
      <protection/>
    </xf>
    <xf numFmtId="0" fontId="8" fillId="0" borderId="36" xfId="68" applyFont="1" applyBorder="1" applyAlignment="1">
      <alignment horizontal="center" vertical="center"/>
      <protection/>
    </xf>
    <xf numFmtId="0" fontId="8" fillId="0" borderId="54" xfId="68" applyFont="1" applyBorder="1" applyAlignment="1">
      <alignment vertical="center"/>
      <protection/>
    </xf>
    <xf numFmtId="0" fontId="8" fillId="0" borderId="0" xfId="68" applyFont="1" applyAlignment="1">
      <alignment vertical="center"/>
      <protection/>
    </xf>
    <xf numFmtId="0" fontId="8" fillId="0" borderId="11" xfId="68" applyFont="1" applyBorder="1" applyAlignment="1">
      <alignment horizontal="center" vertical="center"/>
      <protection/>
    </xf>
    <xf numFmtId="0" fontId="8" fillId="0" borderId="39" xfId="68" applyFont="1" applyBorder="1" applyAlignment="1">
      <alignment vertical="center"/>
      <protection/>
    </xf>
    <xf numFmtId="1" fontId="3" fillId="0" borderId="12" xfId="68" applyNumberFormat="1" applyFont="1" applyBorder="1" applyAlignment="1">
      <alignment horizontal="center" vertical="center"/>
      <protection/>
    </xf>
    <xf numFmtId="0" fontId="8" fillId="0" borderId="26" xfId="68" applyFont="1" applyBorder="1" applyAlignment="1">
      <alignment horizontal="center" vertical="center"/>
      <protection/>
    </xf>
    <xf numFmtId="0" fontId="8" fillId="0" borderId="32" xfId="68" applyFont="1" applyBorder="1">
      <alignment/>
      <protection/>
    </xf>
    <xf numFmtId="196" fontId="8" fillId="0" borderId="0" xfId="68" applyNumberFormat="1" applyFont="1" applyAlignment="1">
      <alignment vertical="center"/>
      <protection/>
    </xf>
    <xf numFmtId="196" fontId="8" fillId="0" borderId="16" xfId="59" applyNumberFormat="1" applyFont="1" applyBorder="1" applyAlignment="1">
      <alignment horizontal="center" vertical="center" wrapText="1"/>
      <protection/>
    </xf>
    <xf numFmtId="0" fontId="57" fillId="0" borderId="57" xfId="68" applyFont="1" applyBorder="1" applyAlignment="1">
      <alignment vertical="center" wrapText="1"/>
      <protection/>
    </xf>
    <xf numFmtId="0" fontId="57" fillId="0" borderId="0" xfId="68" applyFont="1" applyAlignment="1">
      <alignment vertical="center" wrapText="1"/>
      <protection/>
    </xf>
    <xf numFmtId="196" fontId="8" fillId="0" borderId="39" xfId="59" applyNumberFormat="1" applyFont="1" applyBorder="1" applyAlignment="1">
      <alignment horizontal="center" vertical="center" wrapText="1"/>
      <protection/>
    </xf>
    <xf numFmtId="1" fontId="56" fillId="0" borderId="0" xfId="59" applyNumberFormat="1" applyFont="1" applyAlignment="1">
      <alignment horizontal="center" vertical="center"/>
      <protection/>
    </xf>
    <xf numFmtId="3" fontId="56" fillId="0" borderId="0" xfId="59" applyNumberFormat="1" applyFont="1" applyAlignment="1">
      <alignment horizontal="center" vertical="center"/>
      <protection/>
    </xf>
    <xf numFmtId="0" fontId="8" fillId="0" borderId="32" xfId="68" applyFont="1" applyBorder="1" applyAlignment="1">
      <alignment vertical="center"/>
      <protection/>
    </xf>
    <xf numFmtId="0" fontId="53" fillId="0" borderId="0" xfId="68" applyFont="1" applyAlignment="1">
      <alignment horizontal="center" vertical="center"/>
      <protection/>
    </xf>
    <xf numFmtId="49" fontId="9" fillId="0" borderId="0" xfId="59" applyNumberFormat="1" applyFont="1" applyAlignment="1">
      <alignment vertical="center" wrapText="1"/>
      <protection/>
    </xf>
    <xf numFmtId="0" fontId="8" fillId="0" borderId="35" xfId="59" applyFont="1" applyBorder="1">
      <alignment/>
      <protection/>
    </xf>
    <xf numFmtId="0" fontId="3" fillId="0" borderId="14" xfId="69" applyFont="1" applyBorder="1" applyAlignment="1">
      <alignment horizontal="center" vertical="center"/>
      <protection/>
    </xf>
    <xf numFmtId="0" fontId="8" fillId="0" borderId="20" xfId="59" applyFont="1" applyBorder="1">
      <alignment/>
      <protection/>
    </xf>
    <xf numFmtId="0" fontId="3" fillId="0" borderId="12" xfId="69" applyFont="1" applyBorder="1" applyAlignment="1">
      <alignment horizontal="center" vertical="center"/>
      <protection/>
    </xf>
    <xf numFmtId="0" fontId="8" fillId="0" borderId="22" xfId="59" applyFont="1" applyBorder="1">
      <alignment/>
      <protection/>
    </xf>
    <xf numFmtId="0" fontId="3" fillId="0" borderId="17" xfId="69" applyFont="1" applyBorder="1" applyAlignment="1">
      <alignment horizontal="center" vertical="center"/>
      <protection/>
    </xf>
    <xf numFmtId="0" fontId="8" fillId="0" borderId="58" xfId="59" applyFont="1" applyBorder="1">
      <alignment/>
      <protection/>
    </xf>
    <xf numFmtId="0" fontId="8" fillId="0" borderId="30" xfId="59" applyFont="1" applyBorder="1" applyAlignment="1">
      <alignment horizontal="center" vertical="center"/>
      <protection/>
    </xf>
    <xf numFmtId="196" fontId="8" fillId="0" borderId="30" xfId="59" applyNumberFormat="1" applyFont="1" applyBorder="1" applyAlignment="1">
      <alignment horizontal="center" vertical="center"/>
      <protection/>
    </xf>
    <xf numFmtId="0" fontId="0" fillId="0" borderId="30" xfId="59" applyBorder="1" applyAlignment="1">
      <alignment horizontal="center" vertical="center"/>
      <protection/>
    </xf>
    <xf numFmtId="0" fontId="8" fillId="0" borderId="59" xfId="59" applyFont="1" applyBorder="1">
      <alignment/>
      <protection/>
    </xf>
    <xf numFmtId="196" fontId="0" fillId="32" borderId="0" xfId="59" applyNumberFormat="1" applyFill="1">
      <alignment/>
      <protection/>
    </xf>
    <xf numFmtId="0" fontId="0" fillId="32" borderId="0" xfId="59" applyFill="1">
      <alignment/>
      <protection/>
    </xf>
    <xf numFmtId="3" fontId="26" fillId="32" borderId="0" xfId="0" applyNumberFormat="1" applyFont="1" applyFill="1" applyAlignment="1">
      <alignment horizontal="center" vertical="center" wrapText="1"/>
    </xf>
    <xf numFmtId="0" fontId="8" fillId="0" borderId="39" xfId="59" applyFont="1" applyBorder="1">
      <alignment/>
      <protection/>
    </xf>
    <xf numFmtId="0" fontId="8" fillId="0" borderId="32" xfId="59" applyFont="1" applyBorder="1">
      <alignment/>
      <protection/>
    </xf>
    <xf numFmtId="196" fontId="9" fillId="0" borderId="27" xfId="59" applyNumberFormat="1" applyFont="1" applyBorder="1" applyAlignment="1">
      <alignment horizontal="center" vertical="center"/>
      <protection/>
    </xf>
    <xf numFmtId="196" fontId="9" fillId="0" borderId="28" xfId="59" applyNumberFormat="1" applyFont="1" applyBorder="1" applyAlignment="1">
      <alignment horizontal="center" vertical="center"/>
      <protection/>
    </xf>
    <xf numFmtId="0" fontId="68" fillId="32" borderId="0" xfId="0" applyFont="1" applyFill="1" applyAlignment="1">
      <alignment horizontal="right" vertical="center" wrapText="1"/>
    </xf>
    <xf numFmtId="0" fontId="45" fillId="32" borderId="0" xfId="59" applyFont="1" applyFill="1">
      <alignment/>
      <protection/>
    </xf>
    <xf numFmtId="49" fontId="60" fillId="0" borderId="15" xfId="59" applyNumberFormat="1" applyFont="1" applyBorder="1" applyAlignment="1">
      <alignment horizontal="center" vertical="center" wrapText="1"/>
      <protection/>
    </xf>
    <xf numFmtId="49" fontId="60" fillId="0" borderId="24" xfId="59" applyNumberFormat="1" applyFont="1" applyBorder="1" applyAlignment="1">
      <alignment horizontal="center" vertical="center" wrapText="1"/>
      <protection/>
    </xf>
    <xf numFmtId="49" fontId="60" fillId="0" borderId="26" xfId="59" applyNumberFormat="1" applyFont="1" applyBorder="1" applyAlignment="1">
      <alignment horizontal="center" vertical="center" wrapText="1"/>
      <protection/>
    </xf>
    <xf numFmtId="49" fontId="60" fillId="0" borderId="17" xfId="59" applyNumberFormat="1" applyFont="1" applyBorder="1" applyAlignment="1">
      <alignment horizontal="center" vertical="center" wrapText="1"/>
      <protection/>
    </xf>
    <xf numFmtId="49" fontId="60" fillId="0" borderId="22" xfId="59" applyNumberFormat="1" applyFont="1" applyBorder="1" applyAlignment="1">
      <alignment horizontal="center" vertical="center" wrapText="1"/>
      <protection/>
    </xf>
    <xf numFmtId="1" fontId="9" fillId="0" borderId="41" xfId="59" applyNumberFormat="1" applyFont="1" applyBorder="1" applyAlignment="1">
      <alignment horizontal="center" vertical="center"/>
      <protection/>
    </xf>
    <xf numFmtId="1" fontId="9" fillId="0" borderId="47" xfId="59" applyNumberFormat="1" applyFont="1" applyBorder="1" applyAlignment="1">
      <alignment horizontal="center" vertical="center"/>
      <protection/>
    </xf>
    <xf numFmtId="1" fontId="9" fillId="0" borderId="55" xfId="59" applyNumberFormat="1" applyFont="1" applyBorder="1" applyAlignment="1">
      <alignment horizontal="center" vertical="center"/>
      <protection/>
    </xf>
    <xf numFmtId="1" fontId="8" fillId="0" borderId="30" xfId="59" applyNumberFormat="1" applyFont="1" applyBorder="1" applyAlignment="1">
      <alignment horizontal="center" vertical="center"/>
      <protection/>
    </xf>
    <xf numFmtId="0" fontId="8" fillId="0" borderId="29" xfId="59" applyFont="1" applyBorder="1" applyAlignment="1">
      <alignment horizontal="center" vertical="center"/>
      <protection/>
    </xf>
    <xf numFmtId="1" fontId="8" fillId="0" borderId="29" xfId="59" applyNumberFormat="1" applyFont="1" applyBorder="1" applyAlignment="1">
      <alignment horizontal="center" vertical="center"/>
      <protection/>
    </xf>
    <xf numFmtId="1" fontId="9" fillId="0" borderId="18" xfId="59" applyNumberFormat="1" applyFont="1" applyBorder="1" applyAlignment="1">
      <alignment horizontal="center" vertical="center"/>
      <protection/>
    </xf>
    <xf numFmtId="0" fontId="8" fillId="0" borderId="60" xfId="59" applyFont="1" applyBorder="1">
      <alignment/>
      <protection/>
    </xf>
    <xf numFmtId="1" fontId="9" fillId="0" borderId="49" xfId="59" applyNumberFormat="1" applyFont="1" applyBorder="1" applyAlignment="1">
      <alignment horizontal="center" vertical="center"/>
      <protection/>
    </xf>
    <xf numFmtId="1" fontId="9" fillId="0" borderId="61" xfId="59" applyNumberFormat="1" applyFont="1" applyBorder="1" applyAlignment="1">
      <alignment horizontal="center" vertical="center"/>
      <protection/>
    </xf>
    <xf numFmtId="1" fontId="9" fillId="0" borderId="57" xfId="59" applyNumberFormat="1" applyFont="1" applyBorder="1" applyAlignment="1">
      <alignment horizontal="center" vertical="center"/>
      <protection/>
    </xf>
    <xf numFmtId="1" fontId="8" fillId="0" borderId="14" xfId="59" applyNumberFormat="1" applyFont="1" applyBorder="1" applyAlignment="1">
      <alignment horizontal="center" vertical="center"/>
      <protection/>
    </xf>
    <xf numFmtId="1" fontId="8" fillId="0" borderId="15" xfId="59" applyNumberFormat="1" applyFont="1" applyBorder="1" applyAlignment="1">
      <alignment horizontal="center" vertical="center"/>
      <protection/>
    </xf>
    <xf numFmtId="1" fontId="9" fillId="0" borderId="62" xfId="59" applyNumberFormat="1" applyFont="1" applyBorder="1" applyAlignment="1">
      <alignment horizontal="center" vertical="center"/>
      <protection/>
    </xf>
    <xf numFmtId="196" fontId="9" fillId="0" borderId="23" xfId="47" applyNumberFormat="1" applyFont="1" applyBorder="1" applyAlignment="1">
      <alignment horizontal="center" vertical="center"/>
      <protection/>
    </xf>
    <xf numFmtId="1" fontId="9" fillId="0" borderId="63" xfId="59" applyNumberFormat="1" applyFont="1" applyBorder="1" applyAlignment="1">
      <alignment horizontal="center" vertical="center"/>
      <protection/>
    </xf>
    <xf numFmtId="0" fontId="8" fillId="0" borderId="38" xfId="59" applyFont="1" applyBorder="1">
      <alignment/>
      <protection/>
    </xf>
    <xf numFmtId="1" fontId="9" fillId="0" borderId="27" xfId="59" applyNumberFormat="1" applyFont="1" applyBorder="1" applyAlignment="1">
      <alignment horizontal="center" vertical="center"/>
      <protection/>
    </xf>
    <xf numFmtId="1" fontId="8" fillId="0" borderId="17" xfId="59" applyNumberFormat="1" applyFont="1" applyBorder="1" applyAlignment="1">
      <alignment horizontal="center" vertical="center"/>
      <protection/>
    </xf>
    <xf numFmtId="49" fontId="60" fillId="0" borderId="50" xfId="59" applyNumberFormat="1" applyFont="1" applyBorder="1" applyAlignment="1">
      <alignment horizontal="center" vertical="center" wrapText="1"/>
      <protection/>
    </xf>
    <xf numFmtId="49" fontId="60" fillId="0" borderId="49" xfId="59" applyNumberFormat="1" applyFont="1" applyBorder="1" applyAlignment="1">
      <alignment horizontal="center" vertical="center" wrapText="1"/>
      <protection/>
    </xf>
    <xf numFmtId="49" fontId="60" fillId="0" borderId="64" xfId="59" applyNumberFormat="1" applyFont="1" applyBorder="1" applyAlignment="1">
      <alignment horizontal="center" vertical="center" wrapText="1"/>
      <protection/>
    </xf>
    <xf numFmtId="0" fontId="8" fillId="0" borderId="13" xfId="59" applyFont="1" applyBorder="1" applyAlignment="1">
      <alignment horizontal="center" vertical="center"/>
      <protection/>
    </xf>
    <xf numFmtId="0" fontId="9" fillId="0" borderId="49" xfId="59" applyFont="1" applyBorder="1" applyAlignment="1">
      <alignment horizontal="center" vertical="center"/>
      <protection/>
    </xf>
    <xf numFmtId="1" fontId="9" fillId="0" borderId="16" xfId="59" applyNumberFormat="1" applyFont="1" applyBorder="1" applyAlignment="1">
      <alignment horizontal="center" vertical="center"/>
      <protection/>
    </xf>
    <xf numFmtId="49" fontId="25" fillId="0" borderId="15" xfId="59" applyNumberFormat="1" applyFont="1" applyBorder="1" applyAlignment="1">
      <alignment horizontal="center" vertical="center" wrapText="1"/>
      <protection/>
    </xf>
    <xf numFmtId="49" fontId="25" fillId="0" borderId="24" xfId="59" applyNumberFormat="1" applyFont="1" applyBorder="1" applyAlignment="1">
      <alignment horizontal="center" vertical="center" wrapText="1"/>
      <protection/>
    </xf>
    <xf numFmtId="2" fontId="0" fillId="0" borderId="0" xfId="59" applyNumberFormat="1">
      <alignment/>
      <protection/>
    </xf>
    <xf numFmtId="1" fontId="34" fillId="0" borderId="0" xfId="59" applyNumberFormat="1" applyFont="1" applyAlignment="1">
      <alignment horizontal="center"/>
      <protection/>
    </xf>
    <xf numFmtId="0" fontId="8" fillId="0" borderId="12" xfId="59" applyFont="1" applyBorder="1">
      <alignment/>
      <protection/>
    </xf>
    <xf numFmtId="1" fontId="0" fillId="0" borderId="0" xfId="59" applyNumberFormat="1" applyAlignment="1">
      <alignment horizontal="center"/>
      <protection/>
    </xf>
    <xf numFmtId="0" fontId="0" fillId="32" borderId="0" xfId="59" applyFill="1" applyBorder="1">
      <alignment/>
      <protection/>
    </xf>
    <xf numFmtId="0" fontId="2" fillId="0" borderId="0" xfId="69" applyFont="1" applyAlignment="1">
      <alignment horizontal="center"/>
      <protection/>
    </xf>
    <xf numFmtId="0" fontId="3" fillId="0" borderId="0" xfId="70" applyFont="1" applyAlignment="1">
      <alignment horizontal="right"/>
      <protection/>
    </xf>
    <xf numFmtId="0" fontId="2" fillId="0" borderId="0" xfId="69" applyFont="1" applyAlignment="1">
      <alignment horizontal="center" vertical="center"/>
      <protection/>
    </xf>
    <xf numFmtId="0" fontId="8" fillId="0" borderId="10" xfId="69" applyFont="1" applyBorder="1" applyAlignment="1">
      <alignment horizontal="center" vertical="center" wrapText="1"/>
      <protection/>
    </xf>
    <xf numFmtId="0" fontId="8" fillId="0" borderId="14" xfId="69" applyFont="1" applyBorder="1" applyAlignment="1">
      <alignment horizontal="left" vertical="center" wrapText="1"/>
      <protection/>
    </xf>
    <xf numFmtId="0" fontId="8" fillId="0" borderId="11" xfId="69" applyFont="1" applyBorder="1" applyAlignment="1">
      <alignment horizontal="center" vertical="center" wrapText="1"/>
      <protection/>
    </xf>
    <xf numFmtId="0" fontId="8" fillId="0" borderId="12" xfId="69" applyFont="1" applyBorder="1" applyAlignment="1">
      <alignment horizontal="left" vertical="center" wrapText="1"/>
      <protection/>
    </xf>
    <xf numFmtId="0" fontId="8" fillId="0" borderId="13" xfId="69" applyFont="1" applyBorder="1" applyAlignment="1">
      <alignment horizontal="center" vertical="center" wrapText="1"/>
      <protection/>
    </xf>
    <xf numFmtId="0" fontId="8" fillId="0" borderId="15" xfId="69" applyFont="1" applyBorder="1" applyAlignment="1">
      <alignment horizontal="left" vertical="center" wrapText="1"/>
      <protection/>
    </xf>
    <xf numFmtId="0" fontId="13" fillId="0" borderId="0" xfId="69" applyFont="1" applyAlignment="1">
      <alignment horizontal="center"/>
      <protection/>
    </xf>
    <xf numFmtId="0" fontId="3" fillId="0" borderId="0" xfId="70" applyFont="1">
      <alignment/>
      <protection/>
    </xf>
    <xf numFmtId="0" fontId="4" fillId="0" borderId="0" xfId="69" applyFont="1" applyAlignment="1">
      <alignment vertical="center" wrapText="1"/>
      <protection/>
    </xf>
    <xf numFmtId="0" fontId="9" fillId="0" borderId="0" xfId="59" applyFont="1" applyAlignment="1">
      <alignment vertical="center" wrapText="1"/>
      <protection/>
    </xf>
    <xf numFmtId="3" fontId="42" fillId="0" borderId="0" xfId="0" applyNumberFormat="1" applyFont="1" applyAlignment="1">
      <alignment vertical="top" wrapText="1"/>
    </xf>
    <xf numFmtId="196" fontId="8" fillId="0" borderId="14" xfId="69" applyNumberFormat="1" applyFont="1" applyBorder="1" applyAlignment="1">
      <alignment horizontal="center" vertical="center" wrapText="1"/>
      <protection/>
    </xf>
    <xf numFmtId="196" fontId="8" fillId="0" borderId="15" xfId="69" applyNumberFormat="1" applyFont="1" applyBorder="1" applyAlignment="1">
      <alignment horizontal="center" vertical="center" wrapText="1"/>
      <protection/>
    </xf>
    <xf numFmtId="3" fontId="41" fillId="0" borderId="0" xfId="0" applyNumberFormat="1" applyFont="1" applyAlignment="1">
      <alignment vertical="top" wrapText="1"/>
    </xf>
    <xf numFmtId="0" fontId="30" fillId="0" borderId="0" xfId="59" applyFont="1">
      <alignment/>
      <protection/>
    </xf>
    <xf numFmtId="0" fontId="33" fillId="0" borderId="0" xfId="70" applyFont="1" applyAlignment="1">
      <alignment vertical="center" wrapText="1"/>
      <protection/>
    </xf>
    <xf numFmtId="0" fontId="38" fillId="0" borderId="0" xfId="0" applyFont="1" applyAlignment="1">
      <alignment horizontal="center" wrapText="1"/>
    </xf>
    <xf numFmtId="0" fontId="2" fillId="0" borderId="0" xfId="59" applyFont="1" applyAlignment="1">
      <alignment horizontal="left"/>
      <protection/>
    </xf>
    <xf numFmtId="0" fontId="2" fillId="0" borderId="0" xfId="59" applyFont="1" applyAlignment="1">
      <alignment horizontal="center" vertical="center" wrapText="1"/>
      <protection/>
    </xf>
    <xf numFmtId="0" fontId="13" fillId="0" borderId="0" xfId="59" applyFont="1">
      <alignment/>
      <protection/>
    </xf>
    <xf numFmtId="197" fontId="42" fillId="0" borderId="0" xfId="0" applyNumberFormat="1" applyFont="1" applyAlignment="1">
      <alignment vertical="top" wrapText="1"/>
    </xf>
    <xf numFmtId="0" fontId="2" fillId="0" borderId="0" xfId="59" applyFont="1" applyAlignment="1">
      <alignment vertical="center"/>
      <protection/>
    </xf>
    <xf numFmtId="197" fontId="41" fillId="0" borderId="0" xfId="0" applyNumberFormat="1" applyFont="1" applyAlignment="1">
      <alignment vertical="top" wrapText="1"/>
    </xf>
    <xf numFmtId="4" fontId="41" fillId="0" borderId="0" xfId="0" applyNumberFormat="1" applyFont="1" applyAlignment="1">
      <alignment vertical="top" wrapText="1"/>
    </xf>
    <xf numFmtId="0" fontId="8" fillId="0" borderId="0" xfId="59" applyFont="1" applyAlignment="1">
      <alignment vertical="center" textRotation="180"/>
      <protection/>
    </xf>
    <xf numFmtId="0" fontId="23" fillId="0" borderId="0" xfId="59" applyFont="1" applyAlignment="1">
      <alignment vertical="center"/>
      <protection/>
    </xf>
    <xf numFmtId="0" fontId="33" fillId="0" borderId="0" xfId="59" applyFont="1">
      <alignment/>
      <protection/>
    </xf>
    <xf numFmtId="0" fontId="33" fillId="0" borderId="0" xfId="59" applyFont="1" applyAlignment="1">
      <alignment horizontal="center" vertical="center" wrapText="1"/>
      <protection/>
    </xf>
    <xf numFmtId="0" fontId="8" fillId="0" borderId="0" xfId="0" applyFont="1" applyAlignment="1">
      <alignment horizontal="center" wrapText="1"/>
    </xf>
    <xf numFmtId="0" fontId="64" fillId="0" borderId="0" xfId="0" applyFont="1" applyAlignment="1">
      <alignment horizontal="center" wrapText="1"/>
    </xf>
    <xf numFmtId="0" fontId="67" fillId="0" borderId="0" xfId="0" applyFont="1" applyAlignment="1">
      <alignment horizontal="center" wrapText="1"/>
    </xf>
    <xf numFmtId="3" fontId="9" fillId="0" borderId="0" xfId="0" applyNumberFormat="1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0" fillId="0" borderId="0" xfId="0" applyFont="1" applyAlignment="1">
      <alignment horizontal="right"/>
    </xf>
    <xf numFmtId="0" fontId="37" fillId="0" borderId="0" xfId="59" applyFont="1">
      <alignment/>
      <protection/>
    </xf>
    <xf numFmtId="0" fontId="8" fillId="0" borderId="0" xfId="59" applyFont="1" applyAlignment="1">
      <alignment horizontal="center" vertical="center" wrapText="1"/>
      <protection/>
    </xf>
    <xf numFmtId="0" fontId="26" fillId="0" borderId="0" xfId="59" applyFont="1" applyAlignment="1">
      <alignment horizontal="center" vertical="center" wrapText="1"/>
      <protection/>
    </xf>
    <xf numFmtId="196" fontId="26" fillId="0" borderId="0" xfId="59" applyNumberFormat="1" applyFont="1" applyAlignment="1">
      <alignment horizontal="center" vertical="center" wrapText="1"/>
      <protection/>
    </xf>
    <xf numFmtId="0" fontId="9" fillId="0" borderId="0" xfId="59" applyFont="1">
      <alignment/>
      <protection/>
    </xf>
    <xf numFmtId="0" fontId="26" fillId="0" borderId="0" xfId="0" applyFont="1" applyAlignment="1">
      <alignment horizontal="center" vertical="top" wrapText="1"/>
    </xf>
    <xf numFmtId="0" fontId="8" fillId="0" borderId="14" xfId="59" applyFont="1" applyBorder="1" applyAlignment="1">
      <alignment horizontal="center"/>
      <protection/>
    </xf>
    <xf numFmtId="0" fontId="26" fillId="0" borderId="12" xfId="0" applyFont="1" applyFill="1" applyBorder="1" applyAlignment="1">
      <alignment horizontal="center" vertical="center" wrapText="1"/>
    </xf>
    <xf numFmtId="3" fontId="8" fillId="0" borderId="12" xfId="59" applyNumberFormat="1" applyFont="1" applyFill="1" applyBorder="1" applyAlignment="1">
      <alignment horizontal="center" vertical="center" wrapText="1"/>
      <protection/>
    </xf>
    <xf numFmtId="0" fontId="8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horizontal="right" vertical="center"/>
    </xf>
    <xf numFmtId="0" fontId="38" fillId="0" borderId="0" xfId="0" applyFont="1" applyBorder="1" applyAlignment="1">
      <alignment/>
    </xf>
    <xf numFmtId="0" fontId="29" fillId="0" borderId="0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right" vertical="center"/>
    </xf>
    <xf numFmtId="0" fontId="38" fillId="0" borderId="0" xfId="0" applyFont="1" applyFill="1" applyBorder="1" applyAlignment="1">
      <alignment/>
    </xf>
    <xf numFmtId="0" fontId="8" fillId="0" borderId="11" xfId="68" applyFont="1" applyFill="1" applyBorder="1" applyAlignment="1">
      <alignment horizontal="center" vertical="center" wrapText="1"/>
      <protection/>
    </xf>
    <xf numFmtId="0" fontId="8" fillId="0" borderId="13" xfId="68" applyFont="1" applyFill="1" applyBorder="1" applyAlignment="1">
      <alignment horizontal="center" vertical="center" wrapText="1"/>
      <protection/>
    </xf>
    <xf numFmtId="0" fontId="9" fillId="0" borderId="16" xfId="59" applyFont="1" applyFill="1" applyBorder="1" applyAlignment="1">
      <alignment horizontal="center" vertical="center" wrapText="1"/>
      <protection/>
    </xf>
    <xf numFmtId="0" fontId="8" fillId="0" borderId="26" xfId="59" applyFont="1" applyBorder="1" applyAlignment="1">
      <alignment horizontal="center" wrapText="1"/>
      <protection/>
    </xf>
    <xf numFmtId="0" fontId="8" fillId="0" borderId="17" xfId="59" applyFont="1" applyBorder="1" applyAlignment="1">
      <alignment horizontal="left" wrapText="1"/>
      <protection/>
    </xf>
    <xf numFmtId="0" fontId="46" fillId="0" borderId="0" xfId="0" applyFont="1" applyFill="1" applyBorder="1" applyAlignment="1">
      <alignment vertical="center" wrapText="1"/>
    </xf>
    <xf numFmtId="0" fontId="8" fillId="0" borderId="10" xfId="68" applyFont="1" applyFill="1" applyBorder="1" applyAlignment="1">
      <alignment horizontal="center" vertical="center" wrapText="1"/>
      <protection/>
    </xf>
    <xf numFmtId="3" fontId="28" fillId="0" borderId="0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8" fillId="32" borderId="12" xfId="0" applyFont="1" applyFill="1" applyBorder="1" applyAlignment="1">
      <alignment horizontal="left" vertical="center" wrapText="1"/>
    </xf>
    <xf numFmtId="0" fontId="8" fillId="32" borderId="0" xfId="59" applyFont="1" applyFill="1" applyAlignment="1">
      <alignment horizontal="right"/>
      <protection/>
    </xf>
    <xf numFmtId="0" fontId="8" fillId="0" borderId="14" xfId="65" applyFont="1" applyBorder="1" applyAlignment="1">
      <alignment horizontal="center" vertical="center" wrapText="1"/>
      <protection/>
    </xf>
    <xf numFmtId="0" fontId="8" fillId="0" borderId="12" xfId="65" applyFont="1" applyBorder="1" applyAlignment="1">
      <alignment horizontal="center" vertical="center" wrapText="1"/>
      <protection/>
    </xf>
    <xf numFmtId="0" fontId="8" fillId="0" borderId="15" xfId="65" applyFont="1" applyBorder="1" applyAlignment="1">
      <alignment horizontal="center" vertical="center" wrapText="1"/>
      <protection/>
    </xf>
    <xf numFmtId="196" fontId="9" fillId="0" borderId="55" xfId="59" applyNumberFormat="1" applyFont="1" applyBorder="1" applyAlignment="1">
      <alignment horizontal="center" vertical="center"/>
      <protection/>
    </xf>
    <xf numFmtId="0" fontId="62" fillId="0" borderId="0" xfId="0" applyFont="1" applyFill="1" applyAlignment="1">
      <alignment horizontal="right" vertical="center"/>
    </xf>
    <xf numFmtId="0" fontId="9" fillId="0" borderId="37" xfId="59" applyFont="1" applyBorder="1" applyAlignment="1">
      <alignment horizontal="center" vertical="center" wrapText="1"/>
      <protection/>
    </xf>
    <xf numFmtId="0" fontId="9" fillId="0" borderId="65" xfId="59" applyFont="1" applyBorder="1" applyAlignment="1">
      <alignment horizontal="center" vertical="center" wrapText="1"/>
      <protection/>
    </xf>
    <xf numFmtId="0" fontId="5" fillId="0" borderId="34" xfId="59" applyFont="1" applyBorder="1" applyAlignment="1">
      <alignment horizontal="center" vertical="center"/>
      <protection/>
    </xf>
    <xf numFmtId="196" fontId="8" fillId="0" borderId="66" xfId="59" applyNumberFormat="1" applyFont="1" applyBorder="1" applyAlignment="1">
      <alignment horizontal="center" vertical="center"/>
      <protection/>
    </xf>
    <xf numFmtId="196" fontId="8" fillId="0" borderId="21" xfId="59" applyNumberFormat="1" applyFont="1" applyBorder="1" applyAlignment="1">
      <alignment horizontal="center" vertical="center"/>
      <protection/>
    </xf>
    <xf numFmtId="196" fontId="8" fillId="0" borderId="33" xfId="59" applyNumberFormat="1" applyFont="1" applyBorder="1" applyAlignment="1">
      <alignment horizontal="center" vertical="center"/>
      <protection/>
    </xf>
    <xf numFmtId="196" fontId="9" fillId="0" borderId="34" xfId="59" applyNumberFormat="1" applyFont="1" applyBorder="1" applyAlignment="1">
      <alignment horizontal="center" vertical="center"/>
      <protection/>
    </xf>
    <xf numFmtId="0" fontId="8" fillId="0" borderId="66" xfId="59" applyFont="1" applyBorder="1" applyAlignment="1">
      <alignment horizontal="center" vertical="center"/>
      <protection/>
    </xf>
    <xf numFmtId="0" fontId="0" fillId="0" borderId="56" xfId="59" applyBorder="1" applyAlignment="1">
      <alignment horizontal="center" vertical="center"/>
      <protection/>
    </xf>
    <xf numFmtId="196" fontId="8" fillId="0" borderId="67" xfId="59" applyNumberFormat="1" applyFont="1" applyBorder="1" applyAlignment="1">
      <alignment horizontal="center" vertical="center"/>
      <protection/>
    </xf>
    <xf numFmtId="196" fontId="8" fillId="32" borderId="67" xfId="59" applyNumberFormat="1" applyFont="1" applyFill="1" applyBorder="1" applyAlignment="1">
      <alignment horizontal="center" vertical="center"/>
      <protection/>
    </xf>
    <xf numFmtId="196" fontId="8" fillId="0" borderId="68" xfId="59" applyNumberFormat="1" applyFont="1" applyBorder="1" applyAlignment="1">
      <alignment horizontal="center" vertical="center"/>
      <protection/>
    </xf>
    <xf numFmtId="196" fontId="8" fillId="0" borderId="15" xfId="59" applyNumberFormat="1" applyFont="1" applyBorder="1" applyAlignment="1">
      <alignment horizontal="center" vertical="center"/>
      <protection/>
    </xf>
    <xf numFmtId="0" fontId="3" fillId="0" borderId="13" xfId="68" applyFont="1" applyFill="1" applyBorder="1" applyAlignment="1">
      <alignment horizontal="center" vertical="center"/>
      <protection/>
    </xf>
    <xf numFmtId="0" fontId="3" fillId="0" borderId="15" xfId="68" applyFont="1" applyFill="1" applyBorder="1" applyAlignment="1">
      <alignment horizontal="left" vertical="center"/>
      <protection/>
    </xf>
    <xf numFmtId="1" fontId="8" fillId="0" borderId="16" xfId="0" applyNumberFormat="1" applyFont="1" applyBorder="1" applyAlignment="1">
      <alignment horizontal="center" vertical="center" wrapText="1"/>
    </xf>
    <xf numFmtId="0" fontId="28" fillId="0" borderId="16" xfId="0" applyFont="1" applyFill="1" applyBorder="1" applyAlignment="1">
      <alignment horizontal="center" vertical="center"/>
    </xf>
    <xf numFmtId="0" fontId="0" fillId="0" borderId="12" xfId="62" applyBorder="1">
      <alignment/>
      <protection/>
    </xf>
    <xf numFmtId="196" fontId="26" fillId="0" borderId="12" xfId="0" applyNumberFormat="1" applyFont="1" applyBorder="1" applyAlignment="1">
      <alignment horizontal="center" vertical="center" wrapText="1"/>
    </xf>
    <xf numFmtId="0" fontId="8" fillId="0" borderId="12" xfId="63" applyFont="1" applyBorder="1" applyAlignment="1">
      <alignment horizontal="center" vertical="center" wrapText="1"/>
      <protection/>
    </xf>
    <xf numFmtId="0" fontId="0" fillId="0" borderId="20" xfId="62" applyBorder="1">
      <alignment/>
      <protection/>
    </xf>
    <xf numFmtId="0" fontId="0" fillId="0" borderId="15" xfId="62" applyBorder="1">
      <alignment/>
      <protection/>
    </xf>
    <xf numFmtId="0" fontId="0" fillId="0" borderId="24" xfId="62" applyBorder="1">
      <alignment/>
      <protection/>
    </xf>
    <xf numFmtId="0" fontId="0" fillId="0" borderId="16" xfId="62" applyBorder="1">
      <alignment/>
      <protection/>
    </xf>
    <xf numFmtId="0" fontId="0" fillId="0" borderId="46" xfId="62" applyBorder="1">
      <alignment/>
      <protection/>
    </xf>
    <xf numFmtId="0" fontId="0" fillId="0" borderId="14" xfId="62" applyBorder="1">
      <alignment/>
      <protection/>
    </xf>
    <xf numFmtId="0" fontId="0" fillId="0" borderId="19" xfId="62" applyBorder="1">
      <alignment/>
      <protection/>
    </xf>
    <xf numFmtId="0" fontId="8" fillId="0" borderId="15" xfId="63" applyFont="1" applyBorder="1" applyAlignment="1">
      <alignment horizontal="center" vertical="center" wrapText="1"/>
      <protection/>
    </xf>
    <xf numFmtId="0" fontId="61" fillId="0" borderId="12" xfId="62" applyFont="1" applyBorder="1" applyAlignment="1">
      <alignment horizontal="center" vertical="center" wrapText="1"/>
      <protection/>
    </xf>
    <xf numFmtId="2" fontId="26" fillId="0" borderId="12" xfId="0" applyNumberFormat="1" applyFont="1" applyBorder="1" applyAlignment="1">
      <alignment horizontal="center" vertical="center" wrapText="1"/>
    </xf>
    <xf numFmtId="0" fontId="61" fillId="0" borderId="14" xfId="62" applyFont="1" applyBorder="1" applyAlignment="1">
      <alignment horizontal="center" vertical="center" wrapText="1"/>
      <protection/>
    </xf>
    <xf numFmtId="0" fontId="61" fillId="0" borderId="15" xfId="62" applyFont="1" applyBorder="1" applyAlignment="1">
      <alignment horizontal="center" vertical="center" wrapText="1"/>
      <protection/>
    </xf>
    <xf numFmtId="0" fontId="28" fillId="0" borderId="16" xfId="45" applyFont="1" applyBorder="1" applyAlignment="1">
      <alignment horizontal="center" vertical="center" wrapText="1"/>
      <protection/>
    </xf>
    <xf numFmtId="0" fontId="9" fillId="0" borderId="15" xfId="59" applyFont="1" applyFill="1" applyBorder="1" applyAlignment="1">
      <alignment horizontal="center" vertical="center" wrapText="1"/>
      <protection/>
    </xf>
    <xf numFmtId="197" fontId="28" fillId="0" borderId="16" xfId="59" applyNumberFormat="1" applyFont="1" applyFill="1" applyBorder="1" applyAlignment="1">
      <alignment horizontal="center" vertical="center" wrapText="1"/>
      <protection/>
    </xf>
    <xf numFmtId="196" fontId="8" fillId="0" borderId="12" xfId="59" applyNumberFormat="1" applyFont="1" applyFill="1" applyBorder="1" applyAlignment="1">
      <alignment horizontal="center" vertical="center" wrapText="1"/>
      <protection/>
    </xf>
    <xf numFmtId="3" fontId="28" fillId="0" borderId="16" xfId="71" applyNumberFormat="1" applyFont="1" applyBorder="1" applyAlignment="1">
      <alignment horizontal="center" vertical="center" wrapText="1"/>
      <protection/>
    </xf>
    <xf numFmtId="0" fontId="3" fillId="0" borderId="13" xfId="66" applyFont="1" applyFill="1" applyBorder="1" applyAlignment="1">
      <alignment horizontal="center" vertical="center" wrapText="1"/>
      <protection/>
    </xf>
    <xf numFmtId="0" fontId="3" fillId="32" borderId="15" xfId="66" applyFont="1" applyFill="1" applyBorder="1" applyAlignment="1">
      <alignment horizontal="left" vertical="center" wrapText="1"/>
      <protection/>
    </xf>
    <xf numFmtId="3" fontId="26" fillId="0" borderId="15" xfId="71" applyNumberFormat="1" applyFont="1" applyBorder="1" applyAlignment="1">
      <alignment horizontal="center" vertical="center" wrapText="1"/>
      <protection/>
    </xf>
    <xf numFmtId="0" fontId="28" fillId="0" borderId="16" xfId="59" applyNumberFormat="1" applyFont="1" applyBorder="1" applyAlignment="1">
      <alignment horizontal="center" vertical="center" wrapText="1"/>
      <protection/>
    </xf>
    <xf numFmtId="0" fontId="2" fillId="0" borderId="10" xfId="69" applyFont="1" applyFill="1" applyBorder="1" applyAlignment="1">
      <alignment horizontal="center" vertical="center"/>
      <protection/>
    </xf>
    <xf numFmtId="0" fontId="2" fillId="0" borderId="14" xfId="69" applyFont="1" applyFill="1" applyBorder="1" applyAlignment="1">
      <alignment vertical="center"/>
      <protection/>
    </xf>
    <xf numFmtId="0" fontId="2" fillId="0" borderId="13" xfId="69" applyFont="1" applyFill="1" applyBorder="1" applyAlignment="1">
      <alignment horizontal="center" vertical="center"/>
      <protection/>
    </xf>
    <xf numFmtId="0" fontId="2" fillId="0" borderId="15" xfId="69" applyFont="1" applyFill="1" applyBorder="1" applyAlignment="1">
      <alignment vertical="center"/>
      <protection/>
    </xf>
    <xf numFmtId="0" fontId="5" fillId="0" borderId="0" xfId="0" applyFont="1" applyBorder="1" applyAlignment="1">
      <alignment vertical="center" wrapText="1"/>
    </xf>
    <xf numFmtId="1" fontId="29" fillId="0" borderId="17" xfId="0" applyNumberFormat="1" applyFont="1" applyBorder="1" applyAlignment="1">
      <alignment horizontal="center" vertical="center" textRotation="90" wrapText="1"/>
    </xf>
    <xf numFmtId="0" fontId="29" fillId="0" borderId="17" xfId="0" applyFont="1" applyBorder="1" applyAlignment="1">
      <alignment horizontal="center" vertical="center" textRotation="90" wrapText="1"/>
    </xf>
    <xf numFmtId="0" fontId="29" fillId="0" borderId="22" xfId="0" applyFont="1" applyBorder="1" applyAlignment="1">
      <alignment horizontal="center" vertical="center" textRotation="90" wrapText="1"/>
    </xf>
    <xf numFmtId="0" fontId="8" fillId="34" borderId="12" xfId="0" applyFont="1" applyFill="1" applyBorder="1" applyAlignment="1">
      <alignment horizontal="left" vertical="center" wrapText="1"/>
    </xf>
    <xf numFmtId="0" fontId="8" fillId="34" borderId="12" xfId="0" applyFont="1" applyFill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3" fontId="26" fillId="0" borderId="12" xfId="0" applyNumberFormat="1" applyFont="1" applyBorder="1" applyAlignment="1">
      <alignment horizontal="center" vertical="center" wrapText="1"/>
    </xf>
    <xf numFmtId="3" fontId="26" fillId="0" borderId="14" xfId="0" applyNumberFormat="1" applyFont="1" applyBorder="1" applyAlignment="1">
      <alignment horizontal="center" vertical="center" wrapText="1"/>
    </xf>
    <xf numFmtId="197" fontId="26" fillId="0" borderId="19" xfId="0" applyNumberFormat="1" applyFont="1" applyBorder="1" applyAlignment="1">
      <alignment horizontal="center" vertical="center" wrapText="1"/>
    </xf>
    <xf numFmtId="197" fontId="26" fillId="0" borderId="20" xfId="0" applyNumberFormat="1" applyFont="1" applyBorder="1" applyAlignment="1">
      <alignment horizontal="center" vertical="center" wrapText="1"/>
    </xf>
    <xf numFmtId="3" fontId="26" fillId="0" borderId="15" xfId="0" applyNumberFormat="1" applyFont="1" applyBorder="1" applyAlignment="1">
      <alignment horizontal="center" vertical="center" wrapText="1"/>
    </xf>
    <xf numFmtId="197" fontId="26" fillId="0" borderId="24" xfId="0" applyNumberFormat="1" applyFont="1" applyBorder="1" applyAlignment="1">
      <alignment horizontal="center" vertical="center" wrapText="1"/>
    </xf>
    <xf numFmtId="3" fontId="28" fillId="0" borderId="27" xfId="59" applyNumberFormat="1" applyFont="1" applyBorder="1" applyAlignment="1">
      <alignment horizontal="center" vertical="center" wrapText="1"/>
      <protection/>
    </xf>
    <xf numFmtId="3" fontId="9" fillId="0" borderId="27" xfId="59" applyNumberFormat="1" applyFont="1" applyBorder="1" applyAlignment="1">
      <alignment horizontal="center" vertical="center" wrapText="1"/>
      <protection/>
    </xf>
    <xf numFmtId="3" fontId="28" fillId="0" borderId="27" xfId="0" applyNumberFormat="1" applyFont="1" applyBorder="1" applyAlignment="1">
      <alignment horizontal="center" vertical="center" wrapText="1"/>
    </xf>
    <xf numFmtId="3" fontId="28" fillId="0" borderId="27" xfId="0" applyNumberFormat="1" applyFont="1" applyBorder="1" applyAlignment="1">
      <alignment horizontal="center" vertical="center" wrapText="1"/>
    </xf>
    <xf numFmtId="197" fontId="28" fillId="0" borderId="27" xfId="59" applyNumberFormat="1" applyFont="1" applyBorder="1" applyAlignment="1">
      <alignment horizontal="center" vertical="center" wrapText="1"/>
      <protection/>
    </xf>
    <xf numFmtId="197" fontId="9" fillId="0" borderId="27" xfId="59" applyNumberFormat="1" applyFont="1" applyBorder="1" applyAlignment="1">
      <alignment horizontal="center" vertical="center" wrapText="1"/>
      <protection/>
    </xf>
    <xf numFmtId="197" fontId="28" fillId="0" borderId="27" xfId="0" applyNumberFormat="1" applyFont="1" applyBorder="1" applyAlignment="1">
      <alignment horizontal="center" vertical="center" wrapText="1"/>
    </xf>
    <xf numFmtId="197" fontId="28" fillId="0" borderId="28" xfId="0" applyNumberFormat="1" applyFont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top" wrapText="1"/>
    </xf>
    <xf numFmtId="0" fontId="9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wrapText="1"/>
    </xf>
    <xf numFmtId="0" fontId="8" fillId="0" borderId="12" xfId="0" applyFont="1" applyFill="1" applyBorder="1" applyAlignment="1">
      <alignment horizontal="center"/>
    </xf>
    <xf numFmtId="3" fontId="26" fillId="0" borderId="0" xfId="0" applyNumberFormat="1" applyFont="1" applyBorder="1" applyAlignment="1">
      <alignment horizontal="center" vertical="center" wrapText="1"/>
    </xf>
    <xf numFmtId="197" fontId="26" fillId="0" borderId="0" xfId="0" applyNumberFormat="1" applyFont="1" applyBorder="1" applyAlignment="1">
      <alignment horizontal="center" vertical="center" wrapText="1"/>
    </xf>
    <xf numFmtId="207" fontId="0" fillId="0" borderId="0" xfId="59" applyNumberFormat="1" applyBorder="1">
      <alignment/>
      <protection/>
    </xf>
    <xf numFmtId="0" fontId="30" fillId="0" borderId="0" xfId="59" applyFont="1" applyBorder="1">
      <alignment/>
      <protection/>
    </xf>
    <xf numFmtId="0" fontId="9" fillId="0" borderId="17" xfId="59" applyFont="1" applyFill="1" applyBorder="1" applyAlignment="1">
      <alignment horizontal="center" vertical="center" wrapText="1"/>
      <protection/>
    </xf>
    <xf numFmtId="0" fontId="8" fillId="0" borderId="14" xfId="0" applyFont="1" applyFill="1" applyBorder="1" applyAlignment="1">
      <alignment horizontal="center" vertical="center" wrapText="1"/>
    </xf>
    <xf numFmtId="0" fontId="26" fillId="0" borderId="19" xfId="0" applyFont="1" applyBorder="1" applyAlignment="1">
      <alignment horizontal="center" wrapText="1"/>
    </xf>
    <xf numFmtId="196" fontId="26" fillId="0" borderId="20" xfId="0" applyNumberFormat="1" applyFont="1" applyBorder="1" applyAlignment="1">
      <alignment horizontal="center" wrapText="1"/>
    </xf>
    <xf numFmtId="0" fontId="26" fillId="0" borderId="20" xfId="0" applyFont="1" applyBorder="1" applyAlignment="1">
      <alignment horizontal="center" wrapText="1"/>
    </xf>
    <xf numFmtId="0" fontId="9" fillId="0" borderId="16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26" fillId="0" borderId="24" xfId="0" applyFont="1" applyBorder="1" applyAlignment="1">
      <alignment horizontal="center" wrapText="1"/>
    </xf>
    <xf numFmtId="196" fontId="28" fillId="0" borderId="46" xfId="0" applyNumberFormat="1" applyFont="1" applyBorder="1" applyAlignment="1">
      <alignment horizontal="center" wrapText="1"/>
    </xf>
    <xf numFmtId="197" fontId="26" fillId="0" borderId="0" xfId="0" applyNumberFormat="1" applyFont="1" applyFill="1" applyBorder="1" applyAlignment="1">
      <alignment horizontal="center" vertical="center" wrapText="1"/>
    </xf>
    <xf numFmtId="3" fontId="28" fillId="0" borderId="16" xfId="0" applyNumberFormat="1" applyFont="1" applyFill="1" applyBorder="1" applyAlignment="1">
      <alignment horizontal="center" vertical="center" wrapText="1"/>
    </xf>
    <xf numFmtId="197" fontId="28" fillId="0" borderId="16" xfId="0" applyNumberFormat="1" applyFont="1" applyFill="1" applyBorder="1" applyAlignment="1">
      <alignment horizontal="center" vertical="center" wrapText="1"/>
    </xf>
    <xf numFmtId="3" fontId="6" fillId="0" borderId="0" xfId="0" applyNumberFormat="1" applyFont="1" applyFill="1" applyBorder="1" applyAlignment="1">
      <alignment/>
    </xf>
    <xf numFmtId="196" fontId="6" fillId="0" borderId="0" xfId="0" applyNumberFormat="1" applyFont="1" applyFill="1" applyBorder="1" applyAlignment="1">
      <alignment/>
    </xf>
    <xf numFmtId="3" fontId="69" fillId="0" borderId="0" xfId="0" applyNumberFormat="1" applyFont="1" applyFill="1" applyBorder="1" applyAlignment="1">
      <alignment/>
    </xf>
    <xf numFmtId="196" fontId="69" fillId="0" borderId="0" xfId="0" applyNumberFormat="1" applyFont="1" applyFill="1" applyBorder="1" applyAlignment="1">
      <alignment/>
    </xf>
    <xf numFmtId="0" fontId="26" fillId="0" borderId="14" xfId="0" applyFont="1" applyFill="1" applyBorder="1" applyAlignment="1">
      <alignment horizontal="center" vertical="center" wrapText="1"/>
    </xf>
    <xf numFmtId="3" fontId="8" fillId="0" borderId="15" xfId="0" applyNumberFormat="1" applyFont="1" applyFill="1" applyBorder="1" applyAlignment="1">
      <alignment horizontal="center" vertical="center" wrapText="1"/>
    </xf>
    <xf numFmtId="4" fontId="26" fillId="0" borderId="12" xfId="0" applyNumberFormat="1" applyFont="1" applyBorder="1" applyAlignment="1">
      <alignment horizontal="center" vertical="center" wrapText="1"/>
    </xf>
    <xf numFmtId="4" fontId="26" fillId="0" borderId="19" xfId="0" applyNumberFormat="1" applyFont="1" applyBorder="1" applyAlignment="1">
      <alignment horizontal="center" vertical="center" wrapText="1"/>
    </xf>
    <xf numFmtId="4" fontId="26" fillId="0" borderId="20" xfId="0" applyNumberFormat="1" applyFont="1" applyBorder="1" applyAlignment="1">
      <alignment horizontal="center" vertical="center" wrapText="1"/>
    </xf>
    <xf numFmtId="4" fontId="28" fillId="0" borderId="16" xfId="0" applyNumberFormat="1" applyFont="1" applyBorder="1" applyAlignment="1">
      <alignment horizontal="center" vertical="center" wrapText="1"/>
    </xf>
    <xf numFmtId="4" fontId="28" fillId="0" borderId="46" xfId="0" applyNumberFormat="1" applyFont="1" applyBorder="1" applyAlignment="1">
      <alignment horizontal="center" vertical="center" wrapText="1"/>
    </xf>
    <xf numFmtId="4" fontId="26" fillId="0" borderId="15" xfId="0" applyNumberFormat="1" applyFont="1" applyBorder="1" applyAlignment="1">
      <alignment horizontal="center" vertical="center" wrapText="1"/>
    </xf>
    <xf numFmtId="4" fontId="26" fillId="0" borderId="24" xfId="0" applyNumberFormat="1" applyFont="1" applyBorder="1" applyAlignment="1">
      <alignment horizontal="center" vertical="center" wrapText="1"/>
    </xf>
    <xf numFmtId="0" fontId="25" fillId="0" borderId="68" xfId="59" applyFont="1" applyBorder="1" applyAlignment="1">
      <alignment horizontal="center" vertical="center" wrapText="1"/>
      <protection/>
    </xf>
    <xf numFmtId="0" fontId="25" fillId="0" borderId="15" xfId="59" applyFont="1" applyBorder="1" applyAlignment="1">
      <alignment horizontal="center" vertical="center" wrapText="1"/>
      <protection/>
    </xf>
    <xf numFmtId="0" fontId="8" fillId="0" borderId="69" xfId="59" applyFont="1" applyBorder="1" applyAlignment="1">
      <alignment horizontal="center"/>
      <protection/>
    </xf>
    <xf numFmtId="0" fontId="8" fillId="0" borderId="67" xfId="59" applyFont="1" applyBorder="1" applyAlignment="1">
      <alignment horizontal="center"/>
      <protection/>
    </xf>
    <xf numFmtId="0" fontId="8" fillId="0" borderId="68" xfId="59" applyFont="1" applyBorder="1" applyAlignment="1">
      <alignment horizontal="center"/>
      <protection/>
    </xf>
    <xf numFmtId="0" fontId="9" fillId="0" borderId="22" xfId="59" applyFont="1" applyBorder="1" applyAlignment="1">
      <alignment horizontal="center" vertical="center" wrapText="1"/>
      <protection/>
    </xf>
    <xf numFmtId="196" fontId="26" fillId="0" borderId="19" xfId="0" applyNumberFormat="1" applyFont="1" applyBorder="1" applyAlignment="1">
      <alignment horizontal="center" vertical="center" wrapText="1"/>
    </xf>
    <xf numFmtId="0" fontId="28" fillId="0" borderId="46" xfId="0" applyFont="1" applyBorder="1" applyAlignment="1">
      <alignment horizontal="center" vertical="center" wrapText="1"/>
    </xf>
    <xf numFmtId="196" fontId="26" fillId="0" borderId="14" xfId="59" applyNumberFormat="1" applyFont="1" applyBorder="1" applyAlignment="1">
      <alignment horizontal="center" vertical="center" wrapText="1"/>
      <protection/>
    </xf>
    <xf numFmtId="196" fontId="26" fillId="0" borderId="12" xfId="59" applyNumberFormat="1" applyFont="1" applyBorder="1" applyAlignment="1">
      <alignment horizontal="center" vertical="center" wrapText="1"/>
      <protection/>
    </xf>
    <xf numFmtId="196" fontId="26" fillId="0" borderId="15" xfId="59" applyNumberFormat="1" applyFont="1" applyBorder="1" applyAlignment="1">
      <alignment horizontal="center" vertical="center" wrapText="1"/>
      <protection/>
    </xf>
    <xf numFmtId="196" fontId="28" fillId="0" borderId="16" xfId="59" applyNumberFormat="1" applyFont="1" applyBorder="1" applyAlignment="1">
      <alignment horizontal="center" vertical="center" wrapText="1"/>
      <protection/>
    </xf>
    <xf numFmtId="0" fontId="8" fillId="0" borderId="19" xfId="0" applyFont="1" applyFill="1" applyBorder="1" applyAlignment="1">
      <alignment horizontal="center" vertical="center" wrapText="1"/>
    </xf>
    <xf numFmtId="3" fontId="8" fillId="0" borderId="12" xfId="0" applyNumberFormat="1" applyFont="1" applyFill="1" applyBorder="1" applyAlignment="1">
      <alignment horizontal="center" vertical="center" wrapText="1"/>
    </xf>
    <xf numFmtId="196" fontId="26" fillId="0" borderId="12" xfId="0" applyNumberFormat="1" applyFont="1" applyFill="1" applyBorder="1" applyAlignment="1">
      <alignment horizontal="center" vertical="center" wrapText="1"/>
    </xf>
    <xf numFmtId="0" fontId="26" fillId="0" borderId="15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28" fillId="0" borderId="16" xfId="0" applyFont="1" applyFill="1" applyBorder="1" applyAlignment="1">
      <alignment horizontal="center" vertical="center" wrapText="1"/>
    </xf>
    <xf numFmtId="196" fontId="8" fillId="0" borderId="20" xfId="0" applyNumberFormat="1" applyFont="1" applyFill="1" applyBorder="1" applyAlignment="1">
      <alignment horizontal="center" vertical="center" wrapText="1"/>
    </xf>
    <xf numFmtId="3" fontId="9" fillId="0" borderId="15" xfId="0" applyNumberFormat="1" applyFont="1" applyFill="1" applyBorder="1" applyAlignment="1">
      <alignment horizontal="center" vertical="center" wrapText="1"/>
    </xf>
    <xf numFmtId="196" fontId="9" fillId="0" borderId="24" xfId="0" applyNumberFormat="1" applyFont="1" applyFill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 wrapText="1"/>
    </xf>
    <xf numFmtId="2" fontId="26" fillId="0" borderId="20" xfId="0" applyNumberFormat="1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3" fontId="28" fillId="0" borderId="46" xfId="0" applyNumberFormat="1" applyFont="1" applyBorder="1" applyAlignment="1">
      <alignment horizontal="center" vertical="center" wrapText="1"/>
    </xf>
    <xf numFmtId="3" fontId="26" fillId="0" borderId="20" xfId="0" applyNumberFormat="1" applyFont="1" applyBorder="1" applyAlignment="1">
      <alignment horizontal="center" vertical="center" wrapText="1"/>
    </xf>
    <xf numFmtId="0" fontId="28" fillId="0" borderId="15" xfId="70" applyFont="1" applyFill="1" applyBorder="1" applyAlignment="1">
      <alignment horizontal="center" vertical="center" wrapText="1"/>
      <protection/>
    </xf>
    <xf numFmtId="0" fontId="9" fillId="0" borderId="24" xfId="59" applyFont="1" applyBorder="1" applyAlignment="1">
      <alignment horizontal="center" vertical="center"/>
      <protection/>
    </xf>
    <xf numFmtId="0" fontId="9" fillId="0" borderId="46" xfId="59" applyFont="1" applyBorder="1" applyAlignment="1">
      <alignment horizontal="center" vertical="center" wrapText="1"/>
      <protection/>
    </xf>
    <xf numFmtId="0" fontId="70" fillId="0" borderId="12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196" fontId="8" fillId="0" borderId="12" xfId="0" applyNumberFormat="1" applyFont="1" applyBorder="1" applyAlignment="1">
      <alignment horizontal="center" vertical="center"/>
    </xf>
    <xf numFmtId="2" fontId="8" fillId="0" borderId="12" xfId="0" applyNumberFormat="1" applyFont="1" applyBorder="1" applyAlignment="1">
      <alignment horizontal="center" vertical="center"/>
    </xf>
    <xf numFmtId="196" fontId="8" fillId="0" borderId="20" xfId="0" applyNumberFormat="1" applyFont="1" applyBorder="1" applyAlignment="1">
      <alignment horizontal="center" vertical="center"/>
    </xf>
    <xf numFmtId="196" fontId="8" fillId="0" borderId="15" xfId="0" applyNumberFormat="1" applyFont="1" applyBorder="1" applyAlignment="1">
      <alignment horizontal="center" vertical="center"/>
    </xf>
    <xf numFmtId="2" fontId="8" fillId="0" borderId="15" xfId="0" applyNumberFormat="1" applyFont="1" applyBorder="1" applyAlignment="1">
      <alignment horizontal="center" vertical="center"/>
    </xf>
    <xf numFmtId="196" fontId="8" fillId="0" borderId="24" xfId="0" applyNumberFormat="1" applyFont="1" applyBorder="1" applyAlignment="1">
      <alignment horizontal="center" vertical="center"/>
    </xf>
    <xf numFmtId="196" fontId="9" fillId="0" borderId="16" xfId="0" applyNumberFormat="1" applyFont="1" applyBorder="1" applyAlignment="1">
      <alignment horizontal="center" vertical="center"/>
    </xf>
    <xf numFmtId="2" fontId="9" fillId="0" borderId="16" xfId="0" applyNumberFormat="1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196" fontId="9" fillId="0" borderId="46" xfId="0" applyNumberFormat="1" applyFont="1" applyBorder="1" applyAlignment="1">
      <alignment horizontal="center" vertical="center"/>
    </xf>
    <xf numFmtId="0" fontId="8" fillId="0" borderId="14" xfId="59" applyFont="1" applyFill="1" applyBorder="1" applyAlignment="1">
      <alignment horizontal="center" vertical="center" wrapText="1"/>
      <protection/>
    </xf>
    <xf numFmtId="197" fontId="8" fillId="0" borderId="14" xfId="59" applyNumberFormat="1" applyFont="1" applyFill="1" applyBorder="1" applyAlignment="1">
      <alignment horizontal="center" vertical="center" wrapText="1"/>
      <protection/>
    </xf>
    <xf numFmtId="197" fontId="26" fillId="0" borderId="14" xfId="0" applyNumberFormat="1" applyFont="1" applyFill="1" applyBorder="1" applyAlignment="1">
      <alignment horizontal="center" vertical="center" wrapText="1"/>
    </xf>
    <xf numFmtId="197" fontId="8" fillId="0" borderId="12" xfId="59" applyNumberFormat="1" applyFont="1" applyFill="1" applyBorder="1" applyAlignment="1">
      <alignment horizontal="center" vertical="center" wrapText="1"/>
      <protection/>
    </xf>
    <xf numFmtId="197" fontId="26" fillId="0" borderId="12" xfId="0" applyNumberFormat="1" applyFont="1" applyFill="1" applyBorder="1" applyAlignment="1">
      <alignment horizontal="center" vertical="center" wrapText="1"/>
    </xf>
    <xf numFmtId="197" fontId="8" fillId="0" borderId="15" xfId="59" applyNumberFormat="1" applyFont="1" applyFill="1" applyBorder="1" applyAlignment="1">
      <alignment horizontal="center" vertical="center" wrapText="1"/>
      <protection/>
    </xf>
    <xf numFmtId="197" fontId="26" fillId="0" borderId="15" xfId="0" applyNumberFormat="1" applyFont="1" applyFill="1" applyBorder="1" applyAlignment="1">
      <alignment horizontal="center" vertical="center" wrapText="1"/>
    </xf>
    <xf numFmtId="197" fontId="9" fillId="0" borderId="16" xfId="59" applyNumberFormat="1" applyFont="1" applyFill="1" applyBorder="1" applyAlignment="1">
      <alignment horizontal="center" vertical="center" wrapText="1"/>
      <protection/>
    </xf>
    <xf numFmtId="3" fontId="26" fillId="0" borderId="14" xfId="59" applyNumberFormat="1" applyFont="1" applyFill="1" applyBorder="1" applyAlignment="1">
      <alignment horizontal="center" vertical="center" wrapText="1"/>
      <protection/>
    </xf>
    <xf numFmtId="197" fontId="8" fillId="0" borderId="12" xfId="0" applyNumberFormat="1" applyFont="1" applyBorder="1" applyAlignment="1">
      <alignment horizontal="center" vertical="center" wrapText="1"/>
    </xf>
    <xf numFmtId="197" fontId="26" fillId="0" borderId="12" xfId="59" applyNumberFormat="1" applyFont="1" applyFill="1" applyBorder="1" applyAlignment="1">
      <alignment horizontal="center" vertical="center" wrapText="1"/>
      <protection/>
    </xf>
    <xf numFmtId="196" fontId="8" fillId="0" borderId="15" xfId="59" applyNumberFormat="1" applyFont="1" applyFill="1" applyBorder="1" applyAlignment="1">
      <alignment horizontal="center" vertical="center" wrapText="1"/>
      <protection/>
    </xf>
    <xf numFmtId="3" fontId="26" fillId="0" borderId="15" xfId="59" applyNumberFormat="1" applyFont="1" applyFill="1" applyBorder="1" applyAlignment="1">
      <alignment horizontal="center" vertical="center" wrapText="1"/>
      <protection/>
    </xf>
    <xf numFmtId="197" fontId="8" fillId="0" borderId="14" xfId="0" applyNumberFormat="1" applyFont="1" applyBorder="1" applyAlignment="1">
      <alignment horizontal="center" vertical="center" wrapText="1"/>
    </xf>
    <xf numFmtId="197" fontId="9" fillId="0" borderId="16" xfId="0" applyNumberFormat="1" applyFont="1" applyBorder="1" applyAlignment="1">
      <alignment horizontal="center" vertical="center" wrapText="1"/>
    </xf>
    <xf numFmtId="197" fontId="8" fillId="0" borderId="15" xfId="0" applyNumberFormat="1" applyFont="1" applyBorder="1" applyAlignment="1">
      <alignment horizontal="center" vertical="center" wrapText="1"/>
    </xf>
    <xf numFmtId="4" fontId="42" fillId="0" borderId="0" xfId="0" applyNumberFormat="1" applyFont="1" applyBorder="1" applyAlignment="1">
      <alignment horizontal="center" vertical="top" wrapText="1"/>
    </xf>
    <xf numFmtId="1" fontId="29" fillId="0" borderId="17" xfId="0" applyNumberFormat="1" applyFont="1" applyFill="1" applyBorder="1" applyAlignment="1">
      <alignment horizontal="center" vertical="center" wrapText="1"/>
    </xf>
    <xf numFmtId="0" fontId="29" fillId="0" borderId="17" xfId="0" applyFont="1" applyFill="1" applyBorder="1" applyAlignment="1">
      <alignment horizontal="center" vertical="center" wrapText="1"/>
    </xf>
    <xf numFmtId="3" fontId="26" fillId="0" borderId="14" xfId="0" applyNumberFormat="1" applyFont="1" applyFill="1" applyBorder="1" applyAlignment="1">
      <alignment horizontal="center" vertical="center" wrapText="1"/>
    </xf>
    <xf numFmtId="3" fontId="26" fillId="0" borderId="12" xfId="0" applyNumberFormat="1" applyFont="1" applyFill="1" applyBorder="1" applyAlignment="1">
      <alignment horizontal="center" vertical="center" wrapText="1"/>
    </xf>
    <xf numFmtId="3" fontId="26" fillId="0" borderId="15" xfId="0" applyNumberFormat="1" applyFont="1" applyFill="1" applyBorder="1" applyAlignment="1">
      <alignment horizontal="center" vertical="center" wrapText="1"/>
    </xf>
    <xf numFmtId="3" fontId="28" fillId="0" borderId="16" xfId="0" applyNumberFormat="1" applyFont="1" applyFill="1" applyBorder="1" applyAlignment="1">
      <alignment horizontal="center" vertical="center" wrapText="1"/>
    </xf>
    <xf numFmtId="197" fontId="28" fillId="0" borderId="46" xfId="0" applyNumberFormat="1" applyFont="1" applyFill="1" applyBorder="1" applyAlignment="1">
      <alignment horizontal="center" vertical="center" wrapText="1"/>
    </xf>
    <xf numFmtId="0" fontId="55" fillId="0" borderId="0" xfId="0" applyFont="1" applyBorder="1" applyAlignment="1">
      <alignment horizontal="center"/>
    </xf>
    <xf numFmtId="0" fontId="55" fillId="0" borderId="0" xfId="0" applyFont="1" applyFill="1" applyBorder="1" applyAlignment="1">
      <alignment horizontal="center"/>
    </xf>
    <xf numFmtId="3" fontId="0" fillId="0" borderId="0" xfId="59" applyNumberFormat="1" applyFill="1" applyBorder="1">
      <alignment/>
      <protection/>
    </xf>
    <xf numFmtId="0" fontId="0" fillId="0" borderId="0" xfId="59" applyFont="1" applyFill="1" applyBorder="1">
      <alignment/>
      <protection/>
    </xf>
    <xf numFmtId="0" fontId="58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right"/>
    </xf>
    <xf numFmtId="0" fontId="8" fillId="0" borderId="0" xfId="0" applyFont="1" applyBorder="1" applyAlignment="1">
      <alignment/>
    </xf>
    <xf numFmtId="0" fontId="9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1" fontId="28" fillId="0" borderId="16" xfId="0" applyNumberFormat="1" applyFont="1" applyBorder="1" applyAlignment="1">
      <alignment horizontal="center" vertical="center" wrapText="1"/>
    </xf>
    <xf numFmtId="2" fontId="28" fillId="0" borderId="70" xfId="0" applyNumberFormat="1" applyFont="1" applyBorder="1" applyAlignment="1">
      <alignment horizontal="center" vertical="center" wrapText="1"/>
    </xf>
    <xf numFmtId="0" fontId="9" fillId="0" borderId="14" xfId="59" applyFont="1" applyBorder="1" applyAlignment="1">
      <alignment horizontal="center" vertical="center" wrapText="1"/>
      <protection/>
    </xf>
    <xf numFmtId="3" fontId="26" fillId="0" borderId="14" xfId="0" applyNumberFormat="1" applyFont="1" applyFill="1" applyBorder="1" applyAlignment="1" applyProtection="1">
      <alignment horizontal="center" vertical="center" wrapText="1"/>
      <protection/>
    </xf>
    <xf numFmtId="3" fontId="26" fillId="0" borderId="12" xfId="0" applyNumberFormat="1" applyFont="1" applyFill="1" applyBorder="1" applyAlignment="1" applyProtection="1">
      <alignment horizontal="center" vertical="center" wrapText="1"/>
      <protection/>
    </xf>
    <xf numFmtId="3" fontId="26" fillId="0" borderId="15" xfId="0" applyNumberFormat="1" applyFont="1" applyFill="1" applyBorder="1" applyAlignment="1" applyProtection="1">
      <alignment horizontal="center" vertical="center" wrapText="1"/>
      <protection/>
    </xf>
    <xf numFmtId="0" fontId="9" fillId="0" borderId="46" xfId="0" applyFont="1" applyBorder="1" applyAlignment="1">
      <alignment horizontal="center" vertical="center" wrapText="1"/>
    </xf>
    <xf numFmtId="4" fontId="28" fillId="0" borderId="27" xfId="0" applyNumberFormat="1" applyFont="1" applyBorder="1" applyAlignment="1">
      <alignment horizontal="center" vertical="center" wrapText="1"/>
    </xf>
    <xf numFmtId="4" fontId="28" fillId="0" borderId="28" xfId="0" applyNumberFormat="1" applyFont="1" applyBorder="1" applyAlignment="1">
      <alignment horizontal="center" vertical="center" wrapText="1"/>
    </xf>
    <xf numFmtId="0" fontId="17" fillId="0" borderId="13" xfId="70" applyFont="1" applyFill="1" applyBorder="1" applyAlignment="1">
      <alignment horizontal="center" vertical="center"/>
      <protection/>
    </xf>
    <xf numFmtId="0" fontId="17" fillId="0" borderId="15" xfId="70" applyFont="1" applyFill="1" applyBorder="1" applyAlignment="1">
      <alignment vertical="center"/>
      <protection/>
    </xf>
    <xf numFmtId="196" fontId="26" fillId="0" borderId="20" xfId="0" applyNumberFormat="1" applyFont="1" applyFill="1" applyBorder="1" applyAlignment="1">
      <alignment horizontal="center" wrapText="1"/>
    </xf>
    <xf numFmtId="3" fontId="26" fillId="0" borderId="20" xfId="0" applyNumberFormat="1" applyFont="1" applyFill="1" applyBorder="1" applyAlignment="1">
      <alignment horizontal="center" vertical="center" wrapText="1"/>
    </xf>
    <xf numFmtId="0" fontId="9" fillId="0" borderId="19" xfId="59" applyFont="1" applyBorder="1" applyAlignment="1">
      <alignment horizontal="center" vertical="center" wrapText="1"/>
      <protection/>
    </xf>
    <xf numFmtId="4" fontId="26" fillId="0" borderId="12" xfId="0" applyNumberFormat="1" applyFont="1" applyFill="1" applyBorder="1" applyAlignment="1">
      <alignment horizontal="center" vertical="center" wrapText="1"/>
    </xf>
    <xf numFmtId="4" fontId="26" fillId="0" borderId="20" xfId="0" applyNumberFormat="1" applyFont="1" applyFill="1" applyBorder="1" applyAlignment="1">
      <alignment horizontal="center" vertical="center" wrapText="1"/>
    </xf>
    <xf numFmtId="0" fontId="8" fillId="0" borderId="13" xfId="59" applyFont="1" applyBorder="1" applyAlignment="1">
      <alignment horizontal="center"/>
      <protection/>
    </xf>
    <xf numFmtId="0" fontId="8" fillId="0" borderId="15" xfId="59" applyFont="1" applyBorder="1" applyAlignment="1">
      <alignment vertical="center" wrapText="1"/>
      <protection/>
    </xf>
    <xf numFmtId="0" fontId="8" fillId="0" borderId="36" xfId="69" applyFont="1" applyFill="1" applyBorder="1" applyAlignment="1">
      <alignment horizontal="center" vertical="center" wrapText="1"/>
      <protection/>
    </xf>
    <xf numFmtId="0" fontId="8" fillId="0" borderId="30" xfId="69" applyFont="1" applyFill="1" applyBorder="1" applyAlignment="1">
      <alignment horizontal="left" vertical="center" wrapText="1"/>
      <protection/>
    </xf>
    <xf numFmtId="197" fontId="26" fillId="0" borderId="30" xfId="0" applyNumberFormat="1" applyFont="1" applyBorder="1" applyAlignment="1">
      <alignment horizontal="center" vertical="center" wrapText="1"/>
    </xf>
    <xf numFmtId="4" fontId="26" fillId="0" borderId="30" xfId="0" applyNumberFormat="1" applyFont="1" applyBorder="1" applyAlignment="1">
      <alignment horizontal="center" vertical="center" wrapText="1"/>
    </xf>
    <xf numFmtId="4" fontId="26" fillId="0" borderId="35" xfId="0" applyNumberFormat="1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197" fontId="28" fillId="0" borderId="0" xfId="0" applyNumberFormat="1" applyFont="1" applyBorder="1" applyAlignment="1">
      <alignment horizontal="center" vertical="center" wrapText="1"/>
    </xf>
    <xf numFmtId="4" fontId="28" fillId="0" borderId="0" xfId="0" applyNumberFormat="1" applyFont="1" applyBorder="1" applyAlignment="1">
      <alignment horizontal="center" vertical="center" wrapText="1"/>
    </xf>
    <xf numFmtId="3" fontId="26" fillId="0" borderId="17" xfId="0" applyNumberFormat="1" applyFont="1" applyBorder="1" applyAlignment="1">
      <alignment horizontal="center" vertical="center" wrapText="1"/>
    </xf>
    <xf numFmtId="197" fontId="26" fillId="0" borderId="17" xfId="0" applyNumberFormat="1" applyFont="1" applyBorder="1" applyAlignment="1">
      <alignment horizontal="center" vertical="center" wrapText="1"/>
    </xf>
    <xf numFmtId="197" fontId="26" fillId="0" borderId="22" xfId="0" applyNumberFormat="1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8" fillId="0" borderId="18" xfId="69" applyFont="1" applyFill="1" applyBorder="1" applyAlignment="1">
      <alignment horizontal="center" vertical="center" wrapText="1"/>
      <protection/>
    </xf>
    <xf numFmtId="0" fontId="8" fillId="0" borderId="27" xfId="69" applyFont="1" applyFill="1" applyBorder="1" applyAlignment="1">
      <alignment horizontal="left" vertical="center" wrapText="1"/>
      <protection/>
    </xf>
    <xf numFmtId="197" fontId="26" fillId="0" borderId="27" xfId="0" applyNumberFormat="1" applyFont="1" applyBorder="1" applyAlignment="1">
      <alignment horizontal="center" vertical="center" wrapText="1"/>
    </xf>
    <xf numFmtId="4" fontId="26" fillId="0" borderId="27" xfId="0" applyNumberFormat="1" applyFont="1" applyBorder="1" applyAlignment="1">
      <alignment horizontal="center" vertical="center" wrapText="1"/>
    </xf>
    <xf numFmtId="4" fontId="28" fillId="0" borderId="27" xfId="59" applyNumberFormat="1" applyFont="1" applyBorder="1" applyAlignment="1">
      <alignment horizontal="center" vertical="center" wrapText="1"/>
      <protection/>
    </xf>
    <xf numFmtId="4" fontId="9" fillId="0" borderId="27" xfId="59" applyNumberFormat="1" applyFont="1" applyBorder="1" applyAlignment="1">
      <alignment horizontal="center" vertical="center" wrapText="1"/>
      <protection/>
    </xf>
    <xf numFmtId="0" fontId="9" fillId="0" borderId="20" xfId="0" applyFont="1" applyBorder="1" applyAlignment="1">
      <alignment horizontal="center" vertical="center" wrapText="1"/>
    </xf>
    <xf numFmtId="4" fontId="26" fillId="0" borderId="28" xfId="0" applyNumberFormat="1" applyFont="1" applyBorder="1" applyAlignment="1">
      <alignment horizontal="center" vertical="center" wrapText="1"/>
    </xf>
    <xf numFmtId="0" fontId="9" fillId="0" borderId="28" xfId="59" applyFont="1" applyBorder="1" applyAlignment="1">
      <alignment horizontal="center" vertical="center" wrapText="1"/>
      <protection/>
    </xf>
    <xf numFmtId="197" fontId="26" fillId="0" borderId="28" xfId="0" applyNumberFormat="1" applyFont="1" applyBorder="1" applyAlignment="1">
      <alignment horizontal="center" vertical="center" wrapText="1"/>
    </xf>
    <xf numFmtId="0" fontId="8" fillId="0" borderId="26" xfId="69" applyFont="1" applyFill="1" applyBorder="1" applyAlignment="1">
      <alignment horizontal="center" vertical="center" wrapText="1"/>
      <protection/>
    </xf>
    <xf numFmtId="0" fontId="8" fillId="0" borderId="17" xfId="69" applyFont="1" applyFill="1" applyBorder="1" applyAlignment="1">
      <alignment horizontal="left" vertical="center" wrapText="1"/>
      <protection/>
    </xf>
    <xf numFmtId="0" fontId="3" fillId="0" borderId="36" xfId="69" applyFont="1" applyFill="1" applyBorder="1" applyAlignment="1">
      <alignment horizontal="center" vertical="center" wrapText="1"/>
      <protection/>
    </xf>
    <xf numFmtId="0" fontId="3" fillId="0" borderId="30" xfId="69" applyFont="1" applyFill="1" applyBorder="1" applyAlignment="1">
      <alignment horizontal="left" vertical="center" wrapText="1"/>
      <protection/>
    </xf>
    <xf numFmtId="0" fontId="8" fillId="0" borderId="30" xfId="0" applyFont="1" applyBorder="1" applyAlignment="1">
      <alignment horizontal="center" vertical="center" wrapText="1"/>
    </xf>
    <xf numFmtId="0" fontId="61" fillId="0" borderId="30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196" fontId="8" fillId="0" borderId="30" xfId="0" applyNumberFormat="1" applyFont="1" applyBorder="1" applyAlignment="1">
      <alignment horizontal="center" vertical="center" wrapText="1"/>
    </xf>
    <xf numFmtId="0" fontId="61" fillId="0" borderId="35" xfId="0" applyFont="1" applyBorder="1" applyAlignment="1">
      <alignment horizontal="center" vertical="center" wrapText="1"/>
    </xf>
    <xf numFmtId="196" fontId="8" fillId="0" borderId="20" xfId="0" applyNumberFormat="1" applyFont="1" applyBorder="1" applyAlignment="1">
      <alignment horizontal="center" vertical="center" wrapText="1"/>
    </xf>
    <xf numFmtId="0" fontId="61" fillId="0" borderId="15" xfId="0" applyFont="1" applyBorder="1" applyAlignment="1">
      <alignment horizontal="center" vertical="center" wrapText="1"/>
    </xf>
    <xf numFmtId="0" fontId="61" fillId="0" borderId="24" xfId="0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9" fillId="35" borderId="15" xfId="0" applyFont="1" applyFill="1" applyBorder="1" applyAlignment="1">
      <alignment horizontal="center" vertical="center" wrapText="1"/>
    </xf>
    <xf numFmtId="0" fontId="0" fillId="35" borderId="14" xfId="62" applyFill="1" applyBorder="1">
      <alignment/>
      <protection/>
    </xf>
    <xf numFmtId="0" fontId="0" fillId="35" borderId="12" xfId="62" applyFill="1" applyBorder="1">
      <alignment/>
      <protection/>
    </xf>
    <xf numFmtId="0" fontId="0" fillId="35" borderId="15" xfId="62" applyFill="1" applyBorder="1">
      <alignment/>
      <protection/>
    </xf>
    <xf numFmtId="0" fontId="0" fillId="35" borderId="16" xfId="62" applyFill="1" applyBorder="1">
      <alignment/>
      <protection/>
    </xf>
    <xf numFmtId="0" fontId="9" fillId="35" borderId="24" xfId="0" applyFont="1" applyFill="1" applyBorder="1" applyAlignment="1">
      <alignment horizontal="center" vertical="center" wrapText="1"/>
    </xf>
    <xf numFmtId="0" fontId="0" fillId="35" borderId="19" xfId="62" applyFill="1" applyBorder="1">
      <alignment/>
      <protection/>
    </xf>
    <xf numFmtId="0" fontId="0" fillId="35" borderId="20" xfId="62" applyFill="1" applyBorder="1">
      <alignment/>
      <protection/>
    </xf>
    <xf numFmtId="0" fontId="0" fillId="35" borderId="24" xfId="62" applyFill="1" applyBorder="1">
      <alignment/>
      <protection/>
    </xf>
    <xf numFmtId="0" fontId="0" fillId="35" borderId="46" xfId="62" applyFill="1" applyBorder="1">
      <alignment/>
      <protection/>
    </xf>
    <xf numFmtId="0" fontId="8" fillId="36" borderId="12" xfId="0" applyFont="1" applyFill="1" applyBorder="1" applyAlignment="1">
      <alignment horizontal="center" vertical="center" wrapText="1"/>
    </xf>
    <xf numFmtId="0" fontId="8" fillId="36" borderId="12" xfId="0" applyFont="1" applyFill="1" applyBorder="1" applyAlignment="1">
      <alignment horizontal="left" vertical="center" wrapText="1"/>
    </xf>
    <xf numFmtId="1" fontId="0" fillId="32" borderId="0" xfId="59" applyNumberFormat="1" applyFill="1">
      <alignment/>
      <protection/>
    </xf>
    <xf numFmtId="0" fontId="8" fillId="0" borderId="71" xfId="47" applyFont="1" applyBorder="1" applyAlignment="1">
      <alignment horizontal="center"/>
      <protection/>
    </xf>
    <xf numFmtId="0" fontId="8" fillId="0" borderId="52" xfId="47" applyFont="1" applyBorder="1" applyAlignment="1">
      <alignment horizontal="center"/>
      <protection/>
    </xf>
    <xf numFmtId="0" fontId="8" fillId="0" borderId="72" xfId="47" applyFont="1" applyBorder="1" applyAlignment="1">
      <alignment horizontal="center" vertical="top" wrapText="1"/>
      <protection/>
    </xf>
    <xf numFmtId="0" fontId="8" fillId="0" borderId="12" xfId="47" applyFont="1" applyBorder="1" applyAlignment="1">
      <alignment horizontal="center"/>
      <protection/>
    </xf>
    <xf numFmtId="0" fontId="8" fillId="0" borderId="12" xfId="47" applyFont="1" applyBorder="1" applyAlignment="1">
      <alignment horizontal="center" vertical="top" wrapText="1"/>
      <protection/>
    </xf>
    <xf numFmtId="1" fontId="8" fillId="0" borderId="12" xfId="59" applyNumberFormat="1" applyFont="1" applyBorder="1" applyAlignment="1">
      <alignment horizontal="center" vertical="center"/>
      <protection/>
    </xf>
    <xf numFmtId="1" fontId="53" fillId="0" borderId="23" xfId="68" applyNumberFormat="1" applyFont="1" applyBorder="1" applyAlignment="1">
      <alignment horizontal="center" vertical="center"/>
      <protection/>
    </xf>
    <xf numFmtId="1" fontId="9" fillId="0" borderId="36" xfId="47" applyNumberFormat="1" applyFont="1" applyBorder="1" applyAlignment="1">
      <alignment horizontal="center" vertical="center"/>
      <protection/>
    </xf>
    <xf numFmtId="0" fontId="29" fillId="0" borderId="15" xfId="59" applyFont="1" applyFill="1" applyBorder="1" applyAlignment="1">
      <alignment horizontal="center" vertical="center" wrapText="1"/>
      <protection/>
    </xf>
    <xf numFmtId="0" fontId="61" fillId="0" borderId="0" xfId="0" applyFont="1" applyBorder="1" applyAlignment="1">
      <alignment horizontal="center" vertical="center" wrapText="1"/>
    </xf>
    <xf numFmtId="0" fontId="8" fillId="0" borderId="66" xfId="0" applyFont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9" fillId="0" borderId="73" xfId="0" applyFont="1" applyBorder="1" applyAlignment="1">
      <alignment horizontal="center" vertical="center" wrapText="1"/>
    </xf>
    <xf numFmtId="2" fontId="61" fillId="0" borderId="35" xfId="0" applyNumberFormat="1" applyFont="1" applyBorder="1" applyAlignment="1">
      <alignment horizontal="center" vertical="center" wrapText="1"/>
    </xf>
    <xf numFmtId="2" fontId="8" fillId="0" borderId="20" xfId="0" applyNumberFormat="1" applyFont="1" applyBorder="1" applyAlignment="1">
      <alignment horizontal="center" vertical="center" wrapText="1"/>
    </xf>
    <xf numFmtId="2" fontId="61" fillId="0" borderId="24" xfId="0" applyNumberFormat="1" applyFont="1" applyBorder="1" applyAlignment="1">
      <alignment horizontal="center" vertical="center" wrapText="1"/>
    </xf>
    <xf numFmtId="2" fontId="9" fillId="0" borderId="46" xfId="0" applyNumberFormat="1" applyFont="1" applyBorder="1" applyAlignment="1">
      <alignment horizontal="center" vertical="center" wrapText="1"/>
    </xf>
    <xf numFmtId="2" fontId="8" fillId="0" borderId="30" xfId="0" applyNumberFormat="1" applyFont="1" applyBorder="1" applyAlignment="1">
      <alignment horizontal="center" vertical="center" wrapText="1"/>
    </xf>
    <xf numFmtId="1" fontId="9" fillId="0" borderId="15" xfId="59" applyNumberFormat="1" applyFont="1" applyBorder="1" applyAlignment="1">
      <alignment horizontal="center" vertical="center" wrapText="1"/>
      <protection/>
    </xf>
    <xf numFmtId="1" fontId="9" fillId="0" borderId="37" xfId="59" applyNumberFormat="1" applyFont="1" applyBorder="1" applyAlignment="1">
      <alignment horizontal="center" vertical="center" wrapText="1"/>
      <protection/>
    </xf>
    <xf numFmtId="1" fontId="9" fillId="0" borderId="24" xfId="59" applyNumberFormat="1" applyFont="1" applyBorder="1" applyAlignment="1">
      <alignment horizontal="center" vertical="center" wrapText="1"/>
      <protection/>
    </xf>
    <xf numFmtId="1" fontId="9" fillId="0" borderId="15" xfId="59" applyNumberFormat="1" applyFont="1" applyFill="1" applyBorder="1" applyAlignment="1">
      <alignment horizontal="center" vertical="center" wrapText="1"/>
      <protection/>
    </xf>
    <xf numFmtId="0" fontId="8" fillId="0" borderId="30" xfId="0" applyFont="1" applyFill="1" applyBorder="1" applyAlignment="1">
      <alignment horizontal="center" vertical="center" wrapText="1"/>
    </xf>
    <xf numFmtId="196" fontId="8" fillId="0" borderId="30" xfId="0" applyNumberFormat="1" applyFont="1" applyFill="1" applyBorder="1" applyAlignment="1">
      <alignment horizontal="center" vertical="center" wrapText="1"/>
    </xf>
    <xf numFmtId="2" fontId="8" fillId="0" borderId="30" xfId="0" applyNumberFormat="1" applyFont="1" applyFill="1" applyBorder="1" applyAlignment="1">
      <alignment horizontal="center" vertical="center" wrapText="1"/>
    </xf>
    <xf numFmtId="2" fontId="8" fillId="0" borderId="12" xfId="0" applyNumberFormat="1" applyFont="1" applyFill="1" applyBorder="1" applyAlignment="1">
      <alignment horizontal="center" vertical="center" wrapText="1"/>
    </xf>
    <xf numFmtId="2" fontId="8" fillId="0" borderId="15" xfId="0" applyNumberFormat="1" applyFont="1" applyFill="1" applyBorder="1" applyAlignment="1">
      <alignment horizontal="center" vertical="center" wrapText="1"/>
    </xf>
    <xf numFmtId="2" fontId="9" fillId="0" borderId="16" xfId="0" applyNumberFormat="1" applyFont="1" applyFill="1" applyBorder="1" applyAlignment="1">
      <alignment horizontal="center" vertical="center" wrapText="1"/>
    </xf>
    <xf numFmtId="0" fontId="40" fillId="0" borderId="0" xfId="59" applyFont="1" applyBorder="1" applyAlignment="1">
      <alignment horizontal="right" wrapText="1"/>
      <protection/>
    </xf>
    <xf numFmtId="0" fontId="8" fillId="0" borderId="0" xfId="59" applyFont="1" applyBorder="1" applyAlignment="1">
      <alignment horizontal="center" wrapText="1"/>
      <protection/>
    </xf>
    <xf numFmtId="4" fontId="0" fillId="0" borderId="0" xfId="59" applyNumberFormat="1">
      <alignment/>
      <protection/>
    </xf>
    <xf numFmtId="2" fontId="8" fillId="0" borderId="12" xfId="59" applyNumberFormat="1" applyFont="1" applyBorder="1" applyAlignment="1">
      <alignment horizontal="center" vertical="center" wrapText="1"/>
      <protection/>
    </xf>
    <xf numFmtId="0" fontId="8" fillId="0" borderId="12" xfId="59" applyFont="1" applyFill="1" applyBorder="1" applyAlignment="1">
      <alignment horizontal="left" vertical="center" wrapText="1"/>
      <protection/>
    </xf>
    <xf numFmtId="0" fontId="8" fillId="0" borderId="11" xfId="59" applyFont="1" applyFill="1" applyBorder="1" applyAlignment="1">
      <alignment horizontal="center" vertical="center" wrapText="1"/>
      <protection/>
    </xf>
    <xf numFmtId="0" fontId="8" fillId="0" borderId="0" xfId="59" applyFont="1" applyFill="1" applyAlignment="1">
      <alignment horizontal="center" vertical="center" textRotation="180"/>
      <protection/>
    </xf>
    <xf numFmtId="0" fontId="8" fillId="0" borderId="0" xfId="59" applyFont="1" applyFill="1">
      <alignment/>
      <protection/>
    </xf>
    <xf numFmtId="0" fontId="38" fillId="0" borderId="0" xfId="0" applyFont="1" applyBorder="1" applyAlignment="1">
      <alignment horizontal="center" wrapText="1"/>
    </xf>
    <xf numFmtId="0" fontId="8" fillId="0" borderId="10" xfId="59" applyFont="1" applyFill="1" applyBorder="1" applyAlignment="1">
      <alignment horizontal="center" vertical="center" wrapText="1"/>
      <protection/>
    </xf>
    <xf numFmtId="0" fontId="8" fillId="0" borderId="14" xfId="59" applyFont="1" applyFill="1" applyBorder="1" applyAlignment="1">
      <alignment horizontal="left" vertical="center" wrapText="1"/>
      <protection/>
    </xf>
    <xf numFmtId="0" fontId="8" fillId="0" borderId="13" xfId="59" applyFont="1" applyFill="1" applyBorder="1" applyAlignment="1">
      <alignment horizontal="center" vertical="center" wrapText="1"/>
      <protection/>
    </xf>
    <xf numFmtId="0" fontId="8" fillId="0" borderId="15" xfId="59" applyFont="1" applyFill="1" applyBorder="1" applyAlignment="1">
      <alignment horizontal="left" vertical="center" wrapText="1"/>
      <protection/>
    </xf>
    <xf numFmtId="2" fontId="9" fillId="0" borderId="16" xfId="59" applyNumberFormat="1" applyFont="1" applyBorder="1" applyAlignment="1">
      <alignment horizontal="center" vertical="center" wrapText="1"/>
      <protection/>
    </xf>
    <xf numFmtId="4" fontId="26" fillId="0" borderId="14" xfId="0" applyNumberFormat="1" applyFont="1" applyFill="1" applyBorder="1" applyAlignment="1">
      <alignment horizontal="center" vertical="center" wrapText="1"/>
    </xf>
    <xf numFmtId="196" fontId="8" fillId="0" borderId="14" xfId="0" applyNumberFormat="1" applyFont="1" applyFill="1" applyBorder="1" applyAlignment="1">
      <alignment horizontal="center" vertical="center" wrapText="1"/>
    </xf>
    <xf numFmtId="2" fontId="8" fillId="0" borderId="14" xfId="0" applyNumberFormat="1" applyFont="1" applyFill="1" applyBorder="1" applyAlignment="1">
      <alignment horizontal="center" vertical="center" wrapText="1"/>
    </xf>
    <xf numFmtId="196" fontId="8" fillId="0" borderId="19" xfId="0" applyNumberFormat="1" applyFont="1" applyFill="1" applyBorder="1" applyAlignment="1">
      <alignment horizontal="center" vertical="center" wrapText="1"/>
    </xf>
    <xf numFmtId="196" fontId="9" fillId="0" borderId="16" xfId="0" applyNumberFormat="1" applyFont="1" applyFill="1" applyBorder="1" applyAlignment="1">
      <alignment horizontal="center" vertical="center" wrapText="1"/>
    </xf>
    <xf numFmtId="196" fontId="9" fillId="0" borderId="46" xfId="0" applyNumberFormat="1" applyFont="1" applyFill="1" applyBorder="1" applyAlignment="1">
      <alignment horizontal="center" vertical="center" wrapText="1"/>
    </xf>
    <xf numFmtId="4" fontId="26" fillId="0" borderId="15" xfId="0" applyNumberFormat="1" applyFont="1" applyFill="1" applyBorder="1" applyAlignment="1">
      <alignment horizontal="center" vertical="center" wrapText="1"/>
    </xf>
    <xf numFmtId="196" fontId="8" fillId="0" borderId="15" xfId="0" applyNumberFormat="1" applyFont="1" applyFill="1" applyBorder="1" applyAlignment="1">
      <alignment horizontal="center" vertical="center" wrapText="1"/>
    </xf>
    <xf numFmtId="196" fontId="8" fillId="0" borderId="24" xfId="0" applyNumberFormat="1" applyFont="1" applyFill="1" applyBorder="1" applyAlignment="1">
      <alignment horizontal="center" vertical="center" wrapText="1"/>
    </xf>
    <xf numFmtId="0" fontId="35" fillId="0" borderId="0" xfId="59" applyFont="1" applyBorder="1" applyAlignment="1">
      <alignment vertical="center"/>
      <protection/>
    </xf>
    <xf numFmtId="0" fontId="3" fillId="32" borderId="0" xfId="69" applyFont="1" applyFill="1" applyAlignment="1">
      <alignment/>
      <protection/>
    </xf>
    <xf numFmtId="0" fontId="46" fillId="0" borderId="15" xfId="59" applyFont="1" applyFill="1" applyBorder="1" applyAlignment="1">
      <alignment horizontal="center" vertical="center" wrapText="1"/>
      <protection/>
    </xf>
    <xf numFmtId="0" fontId="46" fillId="0" borderId="24" xfId="59" applyFont="1" applyFill="1" applyBorder="1" applyAlignment="1">
      <alignment horizontal="center" vertical="center" wrapText="1"/>
      <protection/>
    </xf>
    <xf numFmtId="3" fontId="44" fillId="0" borderId="0" xfId="0" applyNumberFormat="1" applyFont="1" applyBorder="1" applyAlignment="1">
      <alignment horizontal="center" vertical="center" wrapText="1"/>
    </xf>
    <xf numFmtId="3" fontId="26" fillId="0" borderId="30" xfId="0" applyNumberFormat="1" applyFont="1" applyBorder="1" applyAlignment="1">
      <alignment horizontal="center" vertical="center" wrapText="1"/>
    </xf>
    <xf numFmtId="3" fontId="26" fillId="0" borderId="35" xfId="0" applyNumberFormat="1" applyFont="1" applyBorder="1" applyAlignment="1">
      <alignment horizontal="center" vertical="center" wrapText="1"/>
    </xf>
    <xf numFmtId="3" fontId="28" fillId="0" borderId="28" xfId="0" applyNumberFormat="1" applyFont="1" applyBorder="1" applyAlignment="1">
      <alignment horizontal="center" vertical="center" wrapText="1"/>
    </xf>
    <xf numFmtId="0" fontId="9" fillId="32" borderId="39" xfId="0" applyFont="1" applyFill="1" applyBorder="1" applyAlignment="1">
      <alignment horizontal="center" vertical="center" wrapText="1"/>
    </xf>
    <xf numFmtId="0" fontId="45" fillId="32" borderId="21" xfId="0" applyFont="1" applyFill="1" applyBorder="1" applyAlignment="1">
      <alignment vertical="center" wrapText="1"/>
    </xf>
    <xf numFmtId="0" fontId="33" fillId="0" borderId="0" xfId="70" applyFont="1" applyFill="1" applyBorder="1" applyAlignment="1">
      <alignment horizontal="left" vertical="center" wrapText="1"/>
      <protection/>
    </xf>
    <xf numFmtId="0" fontId="3" fillId="0" borderId="48" xfId="69" applyFont="1" applyFill="1" applyBorder="1" applyAlignment="1">
      <alignment vertical="center" textRotation="180"/>
      <protection/>
    </xf>
    <xf numFmtId="0" fontId="29" fillId="0" borderId="12" xfId="59" applyFont="1" applyBorder="1" applyAlignment="1">
      <alignment horizontal="center" vertical="center" wrapText="1"/>
      <protection/>
    </xf>
    <xf numFmtId="0" fontId="29" fillId="0" borderId="15" xfId="59" applyFont="1" applyBorder="1" applyAlignment="1">
      <alignment horizontal="center" vertical="center" wrapText="1"/>
      <protection/>
    </xf>
    <xf numFmtId="0" fontId="64" fillId="0" borderId="12" xfId="70" applyFont="1" applyFill="1" applyBorder="1" applyAlignment="1">
      <alignment horizontal="center" vertical="center" wrapText="1"/>
      <protection/>
    </xf>
    <xf numFmtId="0" fontId="64" fillId="0" borderId="14" xfId="70" applyFont="1" applyFill="1" applyBorder="1" applyAlignment="1">
      <alignment horizontal="center" vertical="top" wrapText="1"/>
      <protection/>
    </xf>
    <xf numFmtId="0" fontId="64" fillId="0" borderId="19" xfId="70" applyFont="1" applyFill="1" applyBorder="1" applyAlignment="1">
      <alignment horizontal="center" vertical="top" wrapText="1"/>
      <protection/>
    </xf>
    <xf numFmtId="0" fontId="64" fillId="0" borderId="12" xfId="70" applyFont="1" applyFill="1" applyBorder="1" applyAlignment="1">
      <alignment horizontal="center" vertical="top" wrapText="1"/>
      <protection/>
    </xf>
    <xf numFmtId="0" fontId="64" fillId="0" borderId="20" xfId="70" applyFont="1" applyFill="1" applyBorder="1" applyAlignment="1">
      <alignment horizontal="center" vertical="top" wrapText="1"/>
      <protection/>
    </xf>
    <xf numFmtId="0" fontId="7" fillId="0" borderId="51" xfId="59" applyFont="1" applyBorder="1" applyAlignment="1">
      <alignment horizontal="center"/>
      <protection/>
    </xf>
    <xf numFmtId="0" fontId="7" fillId="0" borderId="16" xfId="59" applyFont="1" applyBorder="1" applyAlignment="1">
      <alignment horizontal="center"/>
      <protection/>
    </xf>
    <xf numFmtId="0" fontId="64" fillId="0" borderId="15" xfId="70" applyFont="1" applyFill="1" applyBorder="1" applyAlignment="1">
      <alignment horizontal="center" vertical="center" wrapText="1"/>
      <protection/>
    </xf>
    <xf numFmtId="0" fontId="3" fillId="34" borderId="0" xfId="70" applyFont="1" applyFill="1" applyAlignment="1">
      <alignment horizontal="right" vertical="center"/>
      <protection/>
    </xf>
    <xf numFmtId="0" fontId="5" fillId="0" borderId="0" xfId="70" applyFont="1" applyFill="1" applyAlignment="1">
      <alignment horizontal="center" vertical="center" wrapText="1"/>
      <protection/>
    </xf>
    <xf numFmtId="0" fontId="36" fillId="0" borderId="0" xfId="59" applyFont="1" applyBorder="1" applyAlignment="1">
      <alignment horizontal="left" vertical="center" wrapText="1"/>
      <protection/>
    </xf>
    <xf numFmtId="0" fontId="64" fillId="0" borderId="10" xfId="66" applyFont="1" applyFill="1" applyBorder="1" applyAlignment="1">
      <alignment horizontal="center" vertical="center" wrapText="1"/>
      <protection/>
    </xf>
    <xf numFmtId="0" fontId="64" fillId="0" borderId="11" xfId="66" applyFont="1" applyFill="1" applyBorder="1" applyAlignment="1">
      <alignment horizontal="center" vertical="center" wrapText="1"/>
      <protection/>
    </xf>
    <xf numFmtId="0" fontId="64" fillId="0" borderId="13" xfId="66" applyFont="1" applyFill="1" applyBorder="1" applyAlignment="1">
      <alignment horizontal="center" vertical="center" wrapText="1"/>
      <protection/>
    </xf>
    <xf numFmtId="0" fontId="64" fillId="0" borderId="49" xfId="59" applyFont="1" applyBorder="1" applyAlignment="1">
      <alignment horizontal="center" vertical="center" wrapText="1"/>
      <protection/>
    </xf>
    <xf numFmtId="0" fontId="64" fillId="0" borderId="29" xfId="59" applyFont="1" applyBorder="1" applyAlignment="1">
      <alignment horizontal="center" vertical="center" wrapText="1"/>
      <protection/>
    </xf>
    <xf numFmtId="0" fontId="64" fillId="0" borderId="16" xfId="59" applyFont="1" applyBorder="1" applyAlignment="1">
      <alignment horizontal="center" vertical="center" wrapText="1"/>
      <protection/>
    </xf>
    <xf numFmtId="0" fontId="64" fillId="0" borderId="14" xfId="70" applyFont="1" applyFill="1" applyBorder="1" applyAlignment="1">
      <alignment horizontal="center" vertical="center" wrapText="1"/>
      <protection/>
    </xf>
    <xf numFmtId="0" fontId="51" fillId="0" borderId="0" xfId="70" applyFont="1" applyFill="1" applyBorder="1" applyAlignment="1">
      <alignment horizontal="left" vertical="center" wrapText="1"/>
      <protection/>
    </xf>
    <xf numFmtId="0" fontId="5" fillId="32" borderId="51" xfId="68" applyFont="1" applyFill="1" applyBorder="1" applyAlignment="1">
      <alignment horizontal="center" vertical="center"/>
      <protection/>
    </xf>
    <xf numFmtId="0" fontId="5" fillId="32" borderId="16" xfId="68" applyFont="1" applyFill="1" applyBorder="1" applyAlignment="1">
      <alignment horizontal="center" vertical="center"/>
      <protection/>
    </xf>
    <xf numFmtId="0" fontId="3" fillId="34" borderId="0" xfId="68" applyFont="1" applyFill="1" applyAlignment="1">
      <alignment horizontal="right" vertical="center" wrapText="1"/>
      <protection/>
    </xf>
    <xf numFmtId="0" fontId="5" fillId="0" borderId="0" xfId="68" applyFont="1" applyFill="1" applyAlignment="1">
      <alignment horizontal="center" vertical="center" wrapText="1"/>
      <protection/>
    </xf>
    <xf numFmtId="0" fontId="5" fillId="32" borderId="10" xfId="66" applyFont="1" applyFill="1" applyBorder="1" applyAlignment="1">
      <alignment horizontal="center" vertical="center" wrapText="1"/>
      <protection/>
    </xf>
    <xf numFmtId="0" fontId="5" fillId="32" borderId="13" xfId="66" applyFont="1" applyFill="1" applyBorder="1" applyAlignment="1">
      <alignment horizontal="center" vertical="center"/>
      <protection/>
    </xf>
    <xf numFmtId="0" fontId="5" fillId="0" borderId="14" xfId="59" applyFont="1" applyBorder="1" applyAlignment="1">
      <alignment horizontal="center" vertical="center" wrapText="1"/>
      <protection/>
    </xf>
    <xf numFmtId="0" fontId="5" fillId="0" borderId="15" xfId="59" applyFont="1" applyBorder="1" applyAlignment="1">
      <alignment horizontal="center" vertical="center" wrapText="1"/>
      <protection/>
    </xf>
    <xf numFmtId="0" fontId="5" fillId="32" borderId="14" xfId="68" applyFont="1" applyFill="1" applyBorder="1" applyAlignment="1">
      <alignment horizontal="center" vertical="center"/>
      <protection/>
    </xf>
    <xf numFmtId="0" fontId="5" fillId="32" borderId="19" xfId="68" applyFont="1" applyFill="1" applyBorder="1" applyAlignment="1">
      <alignment horizontal="center" vertical="center"/>
      <protection/>
    </xf>
    <xf numFmtId="0" fontId="3" fillId="0" borderId="0" xfId="70" applyFont="1" applyFill="1" applyBorder="1" applyAlignment="1">
      <alignment horizontal="center" vertical="center" textRotation="180"/>
      <protection/>
    </xf>
    <xf numFmtId="0" fontId="7" fillId="0" borderId="51" xfId="70" applyFont="1" applyFill="1" applyBorder="1" applyAlignment="1">
      <alignment horizontal="center" vertical="center"/>
      <protection/>
    </xf>
    <xf numFmtId="0" fontId="7" fillId="0" borderId="16" xfId="70" applyFont="1" applyFill="1" applyBorder="1" applyAlignment="1">
      <alignment horizontal="center" vertical="center"/>
      <protection/>
    </xf>
    <xf numFmtId="0" fontId="3" fillId="34" borderId="0" xfId="70" applyFont="1" applyFill="1" applyAlignment="1">
      <alignment horizontal="right"/>
      <protection/>
    </xf>
    <xf numFmtId="0" fontId="7" fillId="0" borderId="14" xfId="70" applyFont="1" applyFill="1" applyBorder="1" applyAlignment="1">
      <alignment horizontal="center" vertical="center"/>
      <protection/>
    </xf>
    <xf numFmtId="0" fontId="9" fillId="0" borderId="14" xfId="59" applyFont="1" applyBorder="1" applyAlignment="1">
      <alignment horizontal="center" vertical="center"/>
      <protection/>
    </xf>
    <xf numFmtId="0" fontId="9" fillId="0" borderId="19" xfId="59" applyFont="1" applyBorder="1" applyAlignment="1">
      <alignment horizontal="center" vertical="center"/>
      <protection/>
    </xf>
    <xf numFmtId="0" fontId="9" fillId="0" borderId="0" xfId="70" applyFont="1" applyFill="1" applyBorder="1" applyAlignment="1">
      <alignment horizontal="center" vertical="center" wrapText="1"/>
      <protection/>
    </xf>
    <xf numFmtId="0" fontId="7" fillId="0" borderId="10" xfId="66" applyFont="1" applyFill="1" applyBorder="1" applyAlignment="1">
      <alignment horizontal="center" vertical="center" wrapText="1"/>
      <protection/>
    </xf>
    <xf numFmtId="0" fontId="7" fillId="0" borderId="26" xfId="66" applyFont="1" applyFill="1" applyBorder="1" applyAlignment="1">
      <alignment horizontal="center" vertical="center"/>
      <protection/>
    </xf>
    <xf numFmtId="0" fontId="7" fillId="0" borderId="14" xfId="59" applyFont="1" applyBorder="1" applyAlignment="1">
      <alignment horizontal="center" vertical="center" wrapText="1"/>
      <protection/>
    </xf>
    <xf numFmtId="0" fontId="7" fillId="0" borderId="17" xfId="59" applyFont="1" applyBorder="1" applyAlignment="1">
      <alignment horizontal="center" vertical="center" wrapText="1"/>
      <protection/>
    </xf>
    <xf numFmtId="0" fontId="5" fillId="0" borderId="0" xfId="70" applyFont="1" applyFill="1" applyBorder="1" applyAlignment="1">
      <alignment horizontal="center" vertical="center" wrapText="1"/>
      <protection/>
    </xf>
    <xf numFmtId="0" fontId="3" fillId="0" borderId="0" xfId="70" applyFont="1" applyFill="1" applyAlignment="1">
      <alignment horizontal="right" vertical="center" wrapText="1"/>
      <protection/>
    </xf>
    <xf numFmtId="0" fontId="3" fillId="34" borderId="0" xfId="70" applyFont="1" applyFill="1" applyAlignment="1">
      <alignment horizontal="right" vertical="center" wrapText="1"/>
      <protection/>
    </xf>
    <xf numFmtId="0" fontId="0" fillId="0" borderId="16" xfId="59" applyBorder="1">
      <alignment/>
      <protection/>
    </xf>
    <xf numFmtId="0" fontId="7" fillId="0" borderId="19" xfId="70" applyFont="1" applyFill="1" applyBorder="1" applyAlignment="1">
      <alignment horizontal="center" vertical="center"/>
      <protection/>
    </xf>
    <xf numFmtId="0" fontId="3" fillId="34" borderId="0" xfId="68" applyFont="1" applyFill="1" applyAlignment="1">
      <alignment horizontal="right" vertical="center"/>
      <protection/>
    </xf>
    <xf numFmtId="0" fontId="9" fillId="32" borderId="14" xfId="68" applyFont="1" applyFill="1" applyBorder="1" applyAlignment="1">
      <alignment horizontal="center" vertical="center" wrapText="1"/>
      <protection/>
    </xf>
    <xf numFmtId="0" fontId="9" fillId="32" borderId="19" xfId="68" applyFont="1" applyFill="1" applyBorder="1" applyAlignment="1">
      <alignment horizontal="center" vertical="center" wrapText="1"/>
      <protection/>
    </xf>
    <xf numFmtId="0" fontId="9" fillId="0" borderId="14" xfId="68" applyFont="1" applyFill="1" applyBorder="1" applyAlignment="1">
      <alignment horizontal="center" vertical="center" wrapText="1"/>
      <protection/>
    </xf>
    <xf numFmtId="0" fontId="3" fillId="0" borderId="0" xfId="68" applyFont="1" applyFill="1" applyBorder="1" applyAlignment="1">
      <alignment horizontal="center" vertical="center" textRotation="180"/>
      <protection/>
    </xf>
    <xf numFmtId="0" fontId="4" fillId="0" borderId="0" xfId="68" applyFont="1" applyFill="1" applyBorder="1" applyAlignment="1">
      <alignment horizontal="center" vertical="center" wrapText="1"/>
      <protection/>
    </xf>
    <xf numFmtId="0" fontId="9" fillId="0" borderId="51" xfId="68" applyFont="1" applyFill="1" applyBorder="1" applyAlignment="1">
      <alignment horizontal="center" vertical="center" wrapText="1"/>
      <protection/>
    </xf>
    <xf numFmtId="0" fontId="9" fillId="0" borderId="16" xfId="68" applyFont="1" applyFill="1" applyBorder="1" applyAlignment="1">
      <alignment horizontal="center" vertical="center" wrapText="1"/>
      <protection/>
    </xf>
    <xf numFmtId="0" fontId="9" fillId="32" borderId="10" xfId="66" applyFont="1" applyFill="1" applyBorder="1" applyAlignment="1">
      <alignment horizontal="center" vertical="center" wrapText="1"/>
      <protection/>
    </xf>
    <xf numFmtId="0" fontId="9" fillId="32" borderId="26" xfId="66" applyFont="1" applyFill="1" applyBorder="1" applyAlignment="1">
      <alignment horizontal="center" vertical="center" wrapText="1"/>
      <protection/>
    </xf>
    <xf numFmtId="0" fontId="9" fillId="0" borderId="14" xfId="59" applyFont="1" applyBorder="1" applyAlignment="1">
      <alignment horizontal="center" vertical="center" wrapText="1"/>
      <protection/>
    </xf>
    <xf numFmtId="0" fontId="9" fillId="0" borderId="17" xfId="59" applyFont="1" applyBorder="1" applyAlignment="1">
      <alignment horizontal="center" vertical="center" wrapText="1"/>
      <protection/>
    </xf>
    <xf numFmtId="0" fontId="3" fillId="0" borderId="0" xfId="69" applyFont="1" applyFill="1" applyBorder="1" applyAlignment="1">
      <alignment horizontal="center" vertical="center" textRotation="180"/>
      <protection/>
    </xf>
    <xf numFmtId="0" fontId="5" fillId="32" borderId="51" xfId="69" applyFont="1" applyFill="1" applyBorder="1" applyAlignment="1">
      <alignment horizontal="center" vertical="center" wrapText="1"/>
      <protection/>
    </xf>
    <xf numFmtId="0" fontId="3" fillId="0" borderId="16" xfId="59" applyFont="1" applyBorder="1" applyAlignment="1">
      <alignment horizontal="center" vertical="center" wrapText="1"/>
      <protection/>
    </xf>
    <xf numFmtId="0" fontId="9" fillId="0" borderId="14" xfId="70" applyFont="1" applyFill="1" applyBorder="1" applyAlignment="1">
      <alignment horizontal="center" vertical="center" wrapText="1"/>
      <protection/>
    </xf>
    <xf numFmtId="0" fontId="9" fillId="0" borderId="19" xfId="70" applyFont="1" applyFill="1" applyBorder="1" applyAlignment="1">
      <alignment horizontal="center" vertical="center" wrapText="1"/>
      <protection/>
    </xf>
    <xf numFmtId="0" fontId="5" fillId="0" borderId="0" xfId="69" applyFont="1" applyFill="1" applyBorder="1" applyAlignment="1">
      <alignment horizontal="center" vertical="center" wrapText="1"/>
      <protection/>
    </xf>
    <xf numFmtId="0" fontId="9" fillId="32" borderId="14" xfId="69" applyFont="1" applyFill="1" applyBorder="1" applyAlignment="1">
      <alignment horizontal="center" vertical="center" wrapText="1"/>
      <protection/>
    </xf>
    <xf numFmtId="0" fontId="5" fillId="32" borderId="26" xfId="66" applyFont="1" applyFill="1" applyBorder="1" applyAlignment="1">
      <alignment horizontal="center" vertical="center"/>
      <protection/>
    </xf>
    <xf numFmtId="2" fontId="5" fillId="32" borderId="14" xfId="70" applyNumberFormat="1" applyFont="1" applyFill="1" applyBorder="1" applyAlignment="1">
      <alignment horizontal="center" vertical="center" wrapText="1"/>
      <protection/>
    </xf>
    <xf numFmtId="2" fontId="5" fillId="32" borderId="17" xfId="70" applyNumberFormat="1" applyFont="1" applyFill="1" applyBorder="1" applyAlignment="1">
      <alignment horizontal="center" vertical="center" wrapText="1"/>
      <protection/>
    </xf>
    <xf numFmtId="0" fontId="5" fillId="32" borderId="51" xfId="70" applyFont="1" applyFill="1" applyBorder="1" applyAlignment="1">
      <alignment horizontal="center" vertical="center"/>
      <protection/>
    </xf>
    <xf numFmtId="0" fontId="5" fillId="32" borderId="16" xfId="70" applyFont="1" applyFill="1" applyBorder="1" applyAlignment="1">
      <alignment horizontal="center" vertical="center"/>
      <protection/>
    </xf>
    <xf numFmtId="0" fontId="5" fillId="0" borderId="14" xfId="70" applyFont="1" applyFill="1" applyBorder="1" applyAlignment="1">
      <alignment horizontal="center" vertical="center"/>
      <protection/>
    </xf>
    <xf numFmtId="0" fontId="5" fillId="0" borderId="19" xfId="70" applyFont="1" applyFill="1" applyBorder="1" applyAlignment="1">
      <alignment horizontal="center" vertical="center"/>
      <protection/>
    </xf>
    <xf numFmtId="0" fontId="5" fillId="0" borderId="10" xfId="66" applyFont="1" applyFill="1" applyBorder="1" applyAlignment="1">
      <alignment horizontal="center" vertical="center" wrapText="1"/>
      <protection/>
    </xf>
    <xf numFmtId="0" fontId="5" fillId="0" borderId="26" xfId="66" applyFont="1" applyFill="1" applyBorder="1" applyAlignment="1">
      <alignment horizontal="center" vertical="center"/>
      <protection/>
    </xf>
    <xf numFmtId="0" fontId="5" fillId="0" borderId="17" xfId="59" applyFont="1" applyBorder="1" applyAlignment="1">
      <alignment horizontal="center" vertical="center" wrapText="1"/>
      <protection/>
    </xf>
    <xf numFmtId="0" fontId="5" fillId="32" borderId="14" xfId="69" applyFont="1" applyFill="1" applyBorder="1" applyAlignment="1">
      <alignment horizontal="center" vertical="center"/>
      <protection/>
    </xf>
    <xf numFmtId="0" fontId="5" fillId="32" borderId="19" xfId="69" applyFont="1" applyFill="1" applyBorder="1" applyAlignment="1">
      <alignment horizontal="center" vertical="center"/>
      <protection/>
    </xf>
    <xf numFmtId="0" fontId="5" fillId="0" borderId="0" xfId="68" applyFont="1" applyFill="1" applyBorder="1" applyAlignment="1">
      <alignment horizontal="center" vertical="center" wrapText="1"/>
      <protection/>
    </xf>
    <xf numFmtId="0" fontId="35" fillId="0" borderId="0" xfId="59" applyFont="1" applyBorder="1" applyAlignment="1">
      <alignment horizontal="left" vertical="center"/>
      <protection/>
    </xf>
    <xf numFmtId="0" fontId="8" fillId="0" borderId="0" xfId="70" applyFont="1" applyFill="1" applyBorder="1" applyAlignment="1">
      <alignment horizontal="center" vertical="center" textRotation="180"/>
      <protection/>
    </xf>
    <xf numFmtId="0" fontId="0" fillId="0" borderId="0" xfId="59" applyBorder="1" applyAlignment="1">
      <alignment horizontal="center"/>
      <protection/>
    </xf>
    <xf numFmtId="0" fontId="5" fillId="0" borderId="0" xfId="69" applyFont="1" applyAlignment="1">
      <alignment horizontal="center" vertical="center" wrapText="1"/>
      <protection/>
    </xf>
    <xf numFmtId="0" fontId="30" fillId="0" borderId="0" xfId="59" applyFont="1" applyAlignment="1">
      <alignment horizontal="left"/>
      <protection/>
    </xf>
    <xf numFmtId="0" fontId="33" fillId="0" borderId="0" xfId="70" applyFont="1" applyAlignment="1">
      <alignment horizontal="left" vertical="center" wrapText="1"/>
      <protection/>
    </xf>
    <xf numFmtId="0" fontId="3" fillId="0" borderId="0" xfId="69" applyFont="1" applyAlignment="1">
      <alignment horizontal="center" vertical="center" textRotation="180"/>
      <protection/>
    </xf>
    <xf numFmtId="0" fontId="9" fillId="32" borderId="51" xfId="69" applyFont="1" applyFill="1" applyBorder="1" applyAlignment="1">
      <alignment horizontal="center" vertical="center" wrapText="1"/>
      <protection/>
    </xf>
    <xf numFmtId="0" fontId="8" fillId="0" borderId="16" xfId="59" applyFont="1" applyBorder="1" applyAlignment="1">
      <alignment horizontal="center" vertical="center" wrapText="1"/>
      <protection/>
    </xf>
    <xf numFmtId="0" fontId="5" fillId="32" borderId="14" xfId="69" applyFont="1" applyFill="1" applyBorder="1" applyAlignment="1">
      <alignment horizontal="center" vertical="center" wrapText="1"/>
      <protection/>
    </xf>
    <xf numFmtId="0" fontId="5" fillId="32" borderId="19" xfId="69" applyFont="1" applyFill="1" applyBorder="1" applyAlignment="1">
      <alignment horizontal="center" vertical="center" wrapText="1"/>
      <protection/>
    </xf>
    <xf numFmtId="0" fontId="5" fillId="32" borderId="26" xfId="66" applyFont="1" applyFill="1" applyBorder="1" applyAlignment="1">
      <alignment horizontal="center" vertical="center" wrapText="1"/>
      <protection/>
    </xf>
    <xf numFmtId="0" fontId="9" fillId="0" borderId="19" xfId="59" applyFont="1" applyBorder="1" applyAlignment="1">
      <alignment horizontal="center" vertical="center" wrapText="1"/>
      <protection/>
    </xf>
    <xf numFmtId="0" fontId="5" fillId="0" borderId="51" xfId="69" applyFont="1" applyFill="1" applyBorder="1" applyAlignment="1">
      <alignment horizontal="center"/>
      <protection/>
    </xf>
    <xf numFmtId="0" fontId="5" fillId="0" borderId="16" xfId="69" applyFont="1" applyFill="1" applyBorder="1" applyAlignment="1">
      <alignment horizontal="center"/>
      <protection/>
    </xf>
    <xf numFmtId="0" fontId="66" fillId="0" borderId="0" xfId="0" applyFont="1" applyAlignment="1">
      <alignment horizontal="center" vertical="center" wrapText="1"/>
    </xf>
    <xf numFmtId="0" fontId="30" fillId="0" borderId="0" xfId="62" applyFont="1" applyFill="1" applyBorder="1" applyAlignment="1">
      <alignment horizontal="left" vertical="center" wrapText="1"/>
      <protection/>
    </xf>
    <xf numFmtId="0" fontId="5" fillId="0" borderId="26" xfId="66" applyFont="1" applyFill="1" applyBorder="1" applyAlignment="1">
      <alignment horizontal="center" vertical="center" wrapText="1"/>
      <protection/>
    </xf>
    <xf numFmtId="2" fontId="5" fillId="0" borderId="14" xfId="68" applyNumberFormat="1" applyFont="1" applyFill="1" applyBorder="1" applyAlignment="1">
      <alignment horizontal="center" vertical="center" wrapText="1"/>
      <protection/>
    </xf>
    <xf numFmtId="2" fontId="5" fillId="0" borderId="17" xfId="68" applyNumberFormat="1" applyFont="1" applyFill="1" applyBorder="1" applyAlignment="1">
      <alignment horizontal="center" vertical="center" wrapText="1"/>
      <protection/>
    </xf>
    <xf numFmtId="0" fontId="5" fillId="0" borderId="14" xfId="69" applyFont="1" applyFill="1" applyBorder="1" applyAlignment="1">
      <alignment horizontal="center" vertical="center"/>
      <protection/>
    </xf>
    <xf numFmtId="0" fontId="5" fillId="0" borderId="19" xfId="69" applyFont="1" applyFill="1" applyBorder="1" applyAlignment="1">
      <alignment horizontal="center" vertical="center"/>
      <protection/>
    </xf>
    <xf numFmtId="0" fontId="5" fillId="0" borderId="51" xfId="69" applyFont="1" applyFill="1" applyBorder="1" applyAlignment="1">
      <alignment horizontal="center" vertical="center"/>
      <protection/>
    </xf>
    <xf numFmtId="0" fontId="5" fillId="0" borderId="16" xfId="69" applyFont="1" applyFill="1" applyBorder="1" applyAlignment="1">
      <alignment horizontal="center" vertical="center"/>
      <protection/>
    </xf>
    <xf numFmtId="0" fontId="3" fillId="34" borderId="0" xfId="69" applyFont="1" applyFill="1" applyAlignment="1">
      <alignment horizontal="right"/>
      <protection/>
    </xf>
    <xf numFmtId="0" fontId="9" fillId="0" borderId="14" xfId="69" applyFont="1" applyFill="1" applyBorder="1" applyAlignment="1">
      <alignment horizontal="center" vertical="center" wrapText="1"/>
      <protection/>
    </xf>
    <xf numFmtId="0" fontId="9" fillId="0" borderId="14" xfId="62" applyFont="1" applyBorder="1" applyAlignment="1">
      <alignment horizontal="center" vertical="center" wrapText="1"/>
      <protection/>
    </xf>
    <xf numFmtId="0" fontId="9" fillId="0" borderId="19" xfId="62" applyFont="1" applyBorder="1" applyAlignment="1">
      <alignment horizontal="center" vertical="center" wrapText="1"/>
      <protection/>
    </xf>
    <xf numFmtId="0" fontId="4" fillId="0" borderId="0" xfId="68" applyFont="1" applyFill="1" applyAlignment="1">
      <alignment horizontal="center" vertical="center" wrapText="1"/>
      <protection/>
    </xf>
    <xf numFmtId="0" fontId="5" fillId="32" borderId="11" xfId="66" applyFont="1" applyFill="1" applyBorder="1" applyAlignment="1">
      <alignment horizontal="center" vertical="center" wrapText="1"/>
      <protection/>
    </xf>
    <xf numFmtId="0" fontId="5" fillId="32" borderId="13" xfId="66" applyFont="1" applyFill="1" applyBorder="1" applyAlignment="1">
      <alignment horizontal="center" vertical="center" wrapText="1"/>
      <protection/>
    </xf>
    <xf numFmtId="0" fontId="5" fillId="0" borderId="14" xfId="62" applyFont="1" applyBorder="1" applyAlignment="1">
      <alignment horizontal="center" vertical="center" wrapText="1"/>
      <protection/>
    </xf>
    <xf numFmtId="0" fontId="5" fillId="0" borderId="12" xfId="62" applyFont="1" applyBorder="1" applyAlignment="1">
      <alignment horizontal="center" vertical="center" wrapText="1"/>
      <protection/>
    </xf>
    <xf numFmtId="0" fontId="5" fillId="0" borderId="15" xfId="62" applyFont="1" applyBorder="1" applyAlignment="1">
      <alignment horizontal="center" vertical="center" wrapText="1"/>
      <protection/>
    </xf>
    <xf numFmtId="0" fontId="9" fillId="0" borderId="12" xfId="68" applyFont="1" applyFill="1" applyBorder="1" applyAlignment="1">
      <alignment horizontal="center" vertical="center" wrapText="1"/>
      <protection/>
    </xf>
    <xf numFmtId="0" fontId="9" fillId="0" borderId="20" xfId="68" applyFont="1" applyFill="1" applyBorder="1" applyAlignment="1">
      <alignment horizontal="center" vertical="center" wrapText="1"/>
      <protection/>
    </xf>
    <xf numFmtId="49" fontId="54" fillId="0" borderId="55" xfId="47" applyNumberFormat="1" applyFont="1" applyBorder="1" applyAlignment="1">
      <alignment horizontal="center" vertical="center" wrapText="1"/>
      <protection/>
    </xf>
    <xf numFmtId="49" fontId="54" fillId="0" borderId="74" xfId="47" applyNumberFormat="1" applyFont="1" applyBorder="1" applyAlignment="1">
      <alignment horizontal="center" vertical="center" wrapText="1"/>
      <protection/>
    </xf>
    <xf numFmtId="49" fontId="54" fillId="0" borderId="57" xfId="47" applyNumberFormat="1" applyFont="1" applyBorder="1" applyAlignment="1">
      <alignment horizontal="center" vertical="center" wrapText="1"/>
      <protection/>
    </xf>
    <xf numFmtId="49" fontId="54" fillId="0" borderId="75" xfId="47" applyNumberFormat="1" applyFont="1" applyBorder="1" applyAlignment="1">
      <alignment horizontal="center" vertical="center" wrapText="1"/>
      <protection/>
    </xf>
    <xf numFmtId="49" fontId="54" fillId="0" borderId="45" xfId="47" applyNumberFormat="1" applyFont="1" applyBorder="1" applyAlignment="1">
      <alignment horizontal="center" vertical="center" wrapText="1"/>
      <protection/>
    </xf>
    <xf numFmtId="49" fontId="54" fillId="0" borderId="63" xfId="47" applyNumberFormat="1" applyFont="1" applyBorder="1" applyAlignment="1">
      <alignment horizontal="center" vertical="center" wrapText="1"/>
      <protection/>
    </xf>
    <xf numFmtId="49" fontId="54" fillId="0" borderId="70" xfId="47" applyNumberFormat="1" applyFont="1" applyBorder="1" applyAlignment="1">
      <alignment horizontal="center" vertical="center" wrapText="1"/>
      <protection/>
    </xf>
    <xf numFmtId="49" fontId="54" fillId="0" borderId="41" xfId="47" applyNumberFormat="1" applyFont="1" applyBorder="1" applyAlignment="1">
      <alignment horizontal="center" vertical="center" wrapText="1"/>
      <protection/>
    </xf>
    <xf numFmtId="0" fontId="8" fillId="0" borderId="0" xfId="0" applyFont="1" applyAlignment="1">
      <alignment horizontal="center" vertical="center" textRotation="180"/>
    </xf>
    <xf numFmtId="0" fontId="5" fillId="32" borderId="41" xfId="69" applyFont="1" applyFill="1" applyBorder="1" applyAlignment="1">
      <alignment vertical="center"/>
      <protection/>
    </xf>
    <xf numFmtId="0" fontId="3" fillId="0" borderId="55" xfId="0" applyFont="1" applyBorder="1" applyAlignment="1">
      <alignment vertical="center"/>
    </xf>
    <xf numFmtId="0" fontId="57" fillId="0" borderId="0" xfId="68" applyFont="1" applyAlignment="1">
      <alignment horizontal="left" vertical="center" wrapText="1"/>
      <protection/>
    </xf>
    <xf numFmtId="0" fontId="27" fillId="0" borderId="0" xfId="0" applyFont="1" applyAlignment="1">
      <alignment horizontal="center" vertical="center" wrapText="1"/>
    </xf>
    <xf numFmtId="0" fontId="13" fillId="32" borderId="10" xfId="66" applyFont="1" applyFill="1" applyBorder="1" applyAlignment="1">
      <alignment horizontal="center" vertical="center" wrapText="1"/>
      <protection/>
    </xf>
    <xf numFmtId="0" fontId="13" fillId="32" borderId="11" xfId="66" applyFont="1" applyFill="1" applyBorder="1" applyAlignment="1">
      <alignment horizontal="center" vertical="center" wrapText="1"/>
      <protection/>
    </xf>
    <xf numFmtId="2" fontId="13" fillId="32" borderId="25" xfId="70" applyNumberFormat="1" applyFont="1" applyFill="1" applyBorder="1" applyAlignment="1">
      <alignment horizontal="center" vertical="center" wrapText="1"/>
      <protection/>
    </xf>
    <xf numFmtId="2" fontId="13" fillId="32" borderId="39" xfId="70" applyNumberFormat="1" applyFont="1" applyFill="1" applyBorder="1" applyAlignment="1">
      <alignment horizontal="center" vertical="center" wrapText="1"/>
      <protection/>
    </xf>
    <xf numFmtId="2" fontId="13" fillId="32" borderId="76" xfId="70" applyNumberFormat="1" applyFont="1" applyFill="1" applyBorder="1" applyAlignment="1">
      <alignment horizontal="center" vertical="center" wrapText="1"/>
      <protection/>
    </xf>
    <xf numFmtId="2" fontId="13" fillId="32" borderId="77" xfId="70" applyNumberFormat="1" applyFont="1" applyFill="1" applyBorder="1" applyAlignment="1">
      <alignment horizontal="center" vertical="center" wrapText="1"/>
      <protection/>
    </xf>
    <xf numFmtId="2" fontId="13" fillId="32" borderId="78" xfId="70" applyNumberFormat="1" applyFont="1" applyFill="1" applyBorder="1" applyAlignment="1">
      <alignment horizontal="center" vertical="center" wrapText="1"/>
      <protection/>
    </xf>
    <xf numFmtId="0" fontId="20" fillId="32" borderId="12" xfId="69" applyFont="1" applyFill="1" applyBorder="1" applyAlignment="1">
      <alignment horizontal="center" vertical="center"/>
      <protection/>
    </xf>
    <xf numFmtId="0" fontId="29" fillId="0" borderId="12" xfId="69" applyFont="1" applyBorder="1" applyAlignment="1">
      <alignment horizontal="center" vertical="center"/>
      <protection/>
    </xf>
    <xf numFmtId="0" fontId="29" fillId="0" borderId="20" xfId="69" applyFont="1" applyBorder="1" applyAlignment="1">
      <alignment horizontal="center" vertical="center"/>
      <protection/>
    </xf>
    <xf numFmtId="0" fontId="20" fillId="32" borderId="11" xfId="69" applyFont="1" applyFill="1" applyBorder="1" applyAlignment="1">
      <alignment horizontal="center" vertical="center" wrapText="1"/>
      <protection/>
    </xf>
    <xf numFmtId="0" fontId="20" fillId="32" borderId="26" xfId="69" applyFont="1" applyFill="1" applyBorder="1" applyAlignment="1">
      <alignment horizontal="center" vertical="center" wrapText="1"/>
      <protection/>
    </xf>
    <xf numFmtId="0" fontId="20" fillId="32" borderId="20" xfId="69" applyFont="1" applyFill="1" applyBorder="1" applyAlignment="1">
      <alignment horizontal="center" vertical="center"/>
      <protection/>
    </xf>
    <xf numFmtId="0" fontId="8" fillId="0" borderId="0" xfId="59" applyFont="1" applyAlignment="1">
      <alignment horizontal="center" vertical="center" textRotation="180"/>
      <protection/>
    </xf>
    <xf numFmtId="0" fontId="5" fillId="32" borderId="45" xfId="69" applyFont="1" applyFill="1" applyBorder="1" applyAlignment="1">
      <alignment vertical="center"/>
      <protection/>
    </xf>
    <xf numFmtId="0" fontId="3" fillId="0" borderId="63" xfId="59" applyFont="1" applyBorder="1" applyAlignment="1">
      <alignment vertical="center"/>
      <protection/>
    </xf>
    <xf numFmtId="0" fontId="8" fillId="0" borderId="0" xfId="59" applyFont="1" applyAlignment="1">
      <alignment horizontal="right"/>
      <protection/>
    </xf>
    <xf numFmtId="0" fontId="27" fillId="0" borderId="0" xfId="59" applyFont="1" applyAlignment="1">
      <alignment horizontal="center" vertical="center" wrapText="1"/>
      <protection/>
    </xf>
    <xf numFmtId="0" fontId="13" fillId="32" borderId="26" xfId="66" applyFont="1" applyFill="1" applyBorder="1" applyAlignment="1">
      <alignment horizontal="center" vertical="center" wrapText="1"/>
      <protection/>
    </xf>
    <xf numFmtId="2" fontId="13" fillId="32" borderId="32" xfId="70" applyNumberFormat="1" applyFont="1" applyFill="1" applyBorder="1" applyAlignment="1">
      <alignment horizontal="center" vertical="center" wrapText="1"/>
      <protection/>
    </xf>
    <xf numFmtId="0" fontId="20" fillId="32" borderId="10" xfId="69" applyFont="1" applyFill="1" applyBorder="1" applyAlignment="1">
      <alignment horizontal="center" vertical="center"/>
      <protection/>
    </xf>
    <xf numFmtId="0" fontId="20" fillId="32" borderId="14" xfId="69" applyFont="1" applyFill="1" applyBorder="1" applyAlignment="1">
      <alignment horizontal="center" vertical="center"/>
      <protection/>
    </xf>
    <xf numFmtId="0" fontId="20" fillId="32" borderId="19" xfId="69" applyFont="1" applyFill="1" applyBorder="1" applyAlignment="1">
      <alignment horizontal="center" vertical="center"/>
      <protection/>
    </xf>
    <xf numFmtId="0" fontId="35" fillId="0" borderId="57" xfId="59" applyFont="1" applyBorder="1" applyAlignment="1">
      <alignment horizontal="left"/>
      <protection/>
    </xf>
    <xf numFmtId="0" fontId="0" fillId="0" borderId="57" xfId="0" applyBorder="1" applyAlignment="1">
      <alignment/>
    </xf>
    <xf numFmtId="49" fontId="9" fillId="0" borderId="76" xfId="59" applyNumberFormat="1" applyFont="1" applyBorder="1" applyAlignment="1">
      <alignment horizontal="center" vertical="center" wrapText="1"/>
      <protection/>
    </xf>
    <xf numFmtId="49" fontId="9" fillId="0" borderId="77" xfId="59" applyNumberFormat="1" applyFont="1" applyBorder="1" applyAlignment="1">
      <alignment horizontal="center" vertical="center" wrapText="1"/>
      <protection/>
    </xf>
    <xf numFmtId="49" fontId="9" fillId="0" borderId="78" xfId="59" applyNumberFormat="1" applyFont="1" applyBorder="1" applyAlignment="1">
      <alignment horizontal="center" vertical="center" wrapText="1"/>
      <protection/>
    </xf>
    <xf numFmtId="0" fontId="3" fillId="0" borderId="48" xfId="70" applyFont="1" applyBorder="1" applyAlignment="1">
      <alignment horizontal="center" vertical="center" textRotation="180"/>
      <protection/>
    </xf>
    <xf numFmtId="0" fontId="0" fillId="0" borderId="0" xfId="59" applyAlignment="1">
      <alignment horizontal="right"/>
      <protection/>
    </xf>
    <xf numFmtId="0" fontId="9" fillId="0" borderId="41" xfId="59" applyFont="1" applyBorder="1" applyAlignment="1">
      <alignment horizontal="center" vertical="center" wrapText="1"/>
      <protection/>
    </xf>
    <xf numFmtId="0" fontId="9" fillId="0" borderId="55" xfId="59" applyFont="1" applyBorder="1" applyAlignment="1">
      <alignment horizontal="center" vertical="center" wrapText="1"/>
      <protection/>
    </xf>
    <xf numFmtId="0" fontId="9" fillId="0" borderId="40" xfId="59" applyFont="1" applyBorder="1" applyAlignment="1">
      <alignment horizontal="center" vertical="center" wrapText="1"/>
      <protection/>
    </xf>
    <xf numFmtId="0" fontId="58" fillId="0" borderId="10" xfId="59" applyFont="1" applyBorder="1" applyAlignment="1">
      <alignment horizontal="center" vertical="center" wrapText="1"/>
      <protection/>
    </xf>
    <xf numFmtId="0" fontId="58" fillId="0" borderId="14" xfId="59" applyFont="1" applyBorder="1" applyAlignment="1">
      <alignment horizontal="center" vertical="center" wrapText="1"/>
      <protection/>
    </xf>
    <xf numFmtId="0" fontId="58" fillId="0" borderId="58" xfId="59" applyFont="1" applyBorder="1" applyAlignment="1">
      <alignment horizontal="center" vertical="center" wrapText="1"/>
      <protection/>
    </xf>
    <xf numFmtId="0" fontId="58" fillId="0" borderId="69" xfId="59" applyFont="1" applyBorder="1" applyAlignment="1">
      <alignment horizontal="center" vertical="center" wrapText="1"/>
      <protection/>
    </xf>
    <xf numFmtId="0" fontId="59" fillId="32" borderId="0" xfId="59" applyFont="1" applyFill="1" applyAlignment="1">
      <alignment horizontal="center" vertical="center" wrapText="1"/>
      <protection/>
    </xf>
    <xf numFmtId="0" fontId="59" fillId="32" borderId="0" xfId="59" applyFont="1" applyFill="1" applyAlignment="1">
      <alignment horizontal="center" vertical="center"/>
      <protection/>
    </xf>
    <xf numFmtId="0" fontId="5" fillId="32" borderId="41" xfId="69" applyFont="1" applyFill="1" applyBorder="1" applyAlignment="1">
      <alignment horizontal="center" vertical="center"/>
      <protection/>
    </xf>
    <xf numFmtId="0" fontId="3" fillId="0" borderId="40" xfId="59" applyFont="1" applyBorder="1" applyAlignment="1">
      <alignment horizontal="center" vertical="center"/>
      <protection/>
    </xf>
    <xf numFmtId="0" fontId="30" fillId="0" borderId="0" xfId="59" applyFont="1" applyBorder="1" applyAlignment="1">
      <alignment horizontal="left" wrapText="1"/>
      <protection/>
    </xf>
    <xf numFmtId="0" fontId="30" fillId="0" borderId="0" xfId="59" applyFont="1" applyAlignment="1">
      <alignment horizontal="left" wrapText="1"/>
      <protection/>
    </xf>
    <xf numFmtId="49" fontId="9" fillId="0" borderId="50" xfId="59" applyNumberFormat="1" applyFont="1" applyBorder="1" applyAlignment="1">
      <alignment horizontal="center" vertical="center" wrapText="1"/>
      <protection/>
    </xf>
    <xf numFmtId="49" fontId="9" fillId="0" borderId="42" xfId="59" applyNumberFormat="1" applyFont="1" applyBorder="1" applyAlignment="1">
      <alignment horizontal="center" vertical="center" wrapText="1"/>
      <protection/>
    </xf>
    <xf numFmtId="49" fontId="9" fillId="0" borderId="51" xfId="59" applyNumberFormat="1" applyFont="1" applyBorder="1" applyAlignment="1">
      <alignment horizontal="center" vertical="center" wrapText="1"/>
      <protection/>
    </xf>
    <xf numFmtId="49" fontId="9" fillId="0" borderId="49" xfId="59" applyNumberFormat="1" applyFont="1" applyBorder="1" applyAlignment="1">
      <alignment horizontal="center" vertical="center" wrapText="1"/>
      <protection/>
    </xf>
    <xf numFmtId="49" fontId="9" fillId="0" borderId="29" xfId="59" applyNumberFormat="1" applyFont="1" applyBorder="1" applyAlignment="1">
      <alignment horizontal="center" vertical="center" wrapText="1"/>
      <protection/>
    </xf>
    <xf numFmtId="49" fontId="9" fillId="0" borderId="16" xfId="59" applyNumberFormat="1" applyFont="1" applyBorder="1" applyAlignment="1">
      <alignment horizontal="center" vertical="center" wrapText="1"/>
      <protection/>
    </xf>
    <xf numFmtId="0" fontId="9" fillId="0" borderId="57" xfId="59" applyFont="1" applyBorder="1" applyAlignment="1">
      <alignment horizontal="center" vertical="center" wrapText="1"/>
      <protection/>
    </xf>
    <xf numFmtId="0" fontId="0" fillId="0" borderId="75" xfId="0" applyBorder="1" applyAlignment="1">
      <alignment horizontal="center" vertical="center" wrapText="1"/>
    </xf>
    <xf numFmtId="0" fontId="9" fillId="0" borderId="79" xfId="59" applyFont="1" applyBorder="1" applyAlignment="1">
      <alignment horizontal="center" vertical="center" wrapText="1"/>
      <protection/>
    </xf>
    <xf numFmtId="0" fontId="0" fillId="0" borderId="56" xfId="0" applyBorder="1" applyAlignment="1">
      <alignment horizontal="center" vertical="center" wrapText="1"/>
    </xf>
    <xf numFmtId="0" fontId="9" fillId="0" borderId="59" xfId="59" applyFont="1" applyBorder="1" applyAlignment="1">
      <alignment horizontal="center" vertical="center" wrapText="1"/>
      <protection/>
    </xf>
    <xf numFmtId="0" fontId="0" fillId="0" borderId="21" xfId="0" applyBorder="1" applyAlignment="1">
      <alignment horizontal="center" vertical="center" wrapText="1"/>
    </xf>
    <xf numFmtId="0" fontId="27" fillId="0" borderId="0" xfId="59" applyFont="1" applyAlignment="1">
      <alignment horizontal="center"/>
      <protection/>
    </xf>
    <xf numFmtId="0" fontId="32" fillId="0" borderId="0" xfId="66" applyFont="1" applyFill="1" applyBorder="1" applyAlignment="1">
      <alignment horizontal="left" vertical="justify"/>
      <protection/>
    </xf>
    <xf numFmtId="0" fontId="5" fillId="32" borderId="51" xfId="69" applyFont="1" applyFill="1" applyBorder="1" applyAlignment="1">
      <alignment vertical="center"/>
      <protection/>
    </xf>
    <xf numFmtId="0" fontId="5" fillId="0" borderId="16" xfId="59" applyFont="1" applyBorder="1" applyAlignment="1">
      <alignment vertical="center"/>
      <protection/>
    </xf>
    <xf numFmtId="0" fontId="9" fillId="0" borderId="16" xfId="59" applyFont="1" applyBorder="1" applyAlignment="1">
      <alignment horizontal="center" vertical="center" wrapText="1"/>
      <protection/>
    </xf>
    <xf numFmtId="0" fontId="36" fillId="0" borderId="0" xfId="66" applyFont="1" applyFill="1" applyBorder="1" applyAlignment="1">
      <alignment horizontal="left" vertical="justify"/>
      <protection/>
    </xf>
    <xf numFmtId="2" fontId="9" fillId="32" borderId="14" xfId="70" applyNumberFormat="1" applyFont="1" applyFill="1" applyBorder="1" applyAlignment="1">
      <alignment horizontal="center" vertical="center" wrapText="1"/>
      <protection/>
    </xf>
    <xf numFmtId="2" fontId="9" fillId="32" borderId="17" xfId="70" applyNumberFormat="1" applyFont="1" applyFill="1" applyBorder="1" applyAlignment="1">
      <alignment horizontal="center" vertical="center" wrapText="1"/>
      <protection/>
    </xf>
    <xf numFmtId="0" fontId="9" fillId="32" borderId="19" xfId="69" applyFont="1" applyFill="1" applyBorder="1" applyAlignment="1">
      <alignment horizontal="center" vertical="center" wrapText="1"/>
      <protection/>
    </xf>
    <xf numFmtId="0" fontId="30" fillId="0" borderId="0" xfId="59" applyFont="1" applyBorder="1" applyAlignment="1">
      <alignment horizontal="left" vertical="center" wrapText="1"/>
      <protection/>
    </xf>
    <xf numFmtId="0" fontId="5" fillId="0" borderId="49" xfId="59" applyFont="1" applyBorder="1" applyAlignment="1">
      <alignment horizontal="center" vertical="center" textRotation="90" wrapText="1"/>
      <protection/>
    </xf>
    <xf numFmtId="0" fontId="5" fillId="0" borderId="29" xfId="59" applyFont="1" applyBorder="1" applyAlignment="1">
      <alignment horizontal="center" vertical="center" textRotation="90" wrapText="1"/>
      <protection/>
    </xf>
    <xf numFmtId="0" fontId="9" fillId="0" borderId="51" xfId="59" applyFont="1" applyBorder="1" applyAlignment="1">
      <alignment horizontal="center" vertical="center" wrapText="1"/>
      <protection/>
    </xf>
    <xf numFmtId="0" fontId="8" fillId="34" borderId="0" xfId="70" applyFont="1" applyFill="1" applyAlignment="1">
      <alignment horizontal="right" vertical="center" wrapText="1"/>
      <protection/>
    </xf>
    <xf numFmtId="0" fontId="5" fillId="0" borderId="0" xfId="59" applyFont="1" applyAlignment="1">
      <alignment horizontal="center" vertical="center" wrapText="1"/>
      <protection/>
    </xf>
    <xf numFmtId="0" fontId="5" fillId="0" borderId="50" xfId="59" applyFont="1" applyBorder="1" applyAlignment="1">
      <alignment horizontal="center" vertical="center" wrapText="1"/>
      <protection/>
    </xf>
    <xf numFmtId="0" fontId="5" fillId="0" borderId="42" xfId="59" applyFont="1" applyBorder="1" applyAlignment="1">
      <alignment horizontal="center" vertical="center"/>
      <protection/>
    </xf>
    <xf numFmtId="0" fontId="5" fillId="0" borderId="49" xfId="59" applyFont="1" applyBorder="1" applyAlignment="1">
      <alignment horizontal="center" vertical="center" wrapText="1"/>
      <protection/>
    </xf>
    <xf numFmtId="0" fontId="5" fillId="0" borderId="29" xfId="59" applyFont="1" applyBorder="1" applyAlignment="1">
      <alignment horizontal="center" vertical="center"/>
      <protection/>
    </xf>
    <xf numFmtId="0" fontId="5" fillId="0" borderId="80" xfId="59" applyFont="1" applyBorder="1" applyAlignment="1">
      <alignment horizontal="center" vertical="center" textRotation="90" wrapText="1"/>
      <protection/>
    </xf>
    <xf numFmtId="0" fontId="5" fillId="0" borderId="81" xfId="59" applyFont="1" applyBorder="1" applyAlignment="1">
      <alignment horizontal="center" vertical="center" textRotation="90" wrapText="1"/>
      <protection/>
    </xf>
    <xf numFmtId="0" fontId="5" fillId="0" borderId="75" xfId="59" applyFont="1" applyBorder="1" applyAlignment="1">
      <alignment horizontal="center" vertical="center" textRotation="90" wrapText="1"/>
      <protection/>
    </xf>
    <xf numFmtId="0" fontId="5" fillId="0" borderId="48" xfId="59" applyFont="1" applyBorder="1" applyAlignment="1">
      <alignment horizontal="center" vertical="center" textRotation="90" wrapText="1"/>
      <protection/>
    </xf>
    <xf numFmtId="0" fontId="0" fillId="0" borderId="0" xfId="59" applyAlignment="1">
      <alignment horizontal="center"/>
      <protection/>
    </xf>
    <xf numFmtId="0" fontId="13" fillId="0" borderId="80" xfId="59" applyFont="1" applyBorder="1" applyAlignment="1">
      <alignment horizontal="center" vertical="center" textRotation="90" wrapText="1"/>
      <protection/>
    </xf>
    <xf numFmtId="0" fontId="13" fillId="0" borderId="81" xfId="59" applyFont="1" applyBorder="1" applyAlignment="1">
      <alignment horizontal="center" vertical="center" textRotation="90" wrapText="1"/>
      <protection/>
    </xf>
    <xf numFmtId="0" fontId="13" fillId="0" borderId="49" xfId="59" applyFont="1" applyBorder="1" applyAlignment="1">
      <alignment horizontal="center" vertical="center" textRotation="90" wrapText="1"/>
      <protection/>
    </xf>
    <xf numFmtId="0" fontId="13" fillId="0" borderId="29" xfId="59" applyFont="1" applyBorder="1" applyAlignment="1">
      <alignment horizontal="center" vertical="center" textRotation="90" wrapText="1"/>
      <protection/>
    </xf>
    <xf numFmtId="9" fontId="5" fillId="0" borderId="49" xfId="77" applyFont="1" applyFill="1" applyBorder="1" applyAlignment="1">
      <alignment horizontal="center" vertical="center" textRotation="90" wrapText="1"/>
    </xf>
    <xf numFmtId="9" fontId="5" fillId="0" borderId="29" xfId="77" applyFont="1" applyFill="1" applyBorder="1" applyAlignment="1">
      <alignment horizontal="center" vertical="center" textRotation="90" wrapText="1"/>
    </xf>
    <xf numFmtId="0" fontId="8" fillId="34" borderId="0" xfId="70" applyFont="1" applyFill="1" applyAlignment="1">
      <alignment horizontal="right" vertical="center"/>
      <protection/>
    </xf>
    <xf numFmtId="0" fontId="13" fillId="0" borderId="50" xfId="59" applyFont="1" applyBorder="1" applyAlignment="1">
      <alignment horizontal="center" vertical="center" wrapText="1"/>
      <protection/>
    </xf>
    <xf numFmtId="0" fontId="13" fillId="0" borderId="42" xfId="59" applyFont="1" applyBorder="1" applyAlignment="1">
      <alignment horizontal="center" vertical="center"/>
      <protection/>
    </xf>
    <xf numFmtId="0" fontId="13" fillId="0" borderId="49" xfId="59" applyFont="1" applyBorder="1" applyAlignment="1">
      <alignment horizontal="center" vertical="center" wrapText="1"/>
      <protection/>
    </xf>
    <xf numFmtId="0" fontId="13" fillId="0" borderId="29" xfId="59" applyFont="1" applyBorder="1" applyAlignment="1">
      <alignment horizontal="center" vertical="center"/>
      <protection/>
    </xf>
    <xf numFmtId="0" fontId="13" fillId="0" borderId="75" xfId="59" applyFont="1" applyBorder="1" applyAlignment="1">
      <alignment horizontal="center" vertical="center" textRotation="90" wrapText="1"/>
      <protection/>
    </xf>
    <xf numFmtId="0" fontId="13" fillId="0" borderId="48" xfId="59" applyFont="1" applyBorder="1" applyAlignment="1">
      <alignment horizontal="center" vertical="center" textRotation="90" wrapText="1"/>
      <protection/>
    </xf>
    <xf numFmtId="9" fontId="13" fillId="0" borderId="49" xfId="77" applyFont="1" applyFill="1" applyBorder="1" applyAlignment="1">
      <alignment horizontal="center" vertical="center" textRotation="90" wrapText="1"/>
    </xf>
    <xf numFmtId="9" fontId="13" fillId="0" borderId="29" xfId="77" applyFont="1" applyFill="1" applyBorder="1" applyAlignment="1">
      <alignment horizontal="center" vertical="center" textRotation="90" wrapText="1"/>
    </xf>
    <xf numFmtId="0" fontId="2" fillId="0" borderId="29" xfId="59" applyFont="1" applyBorder="1" applyAlignment="1">
      <alignment horizontal="center" vertical="center" wrapText="1"/>
      <protection/>
    </xf>
    <xf numFmtId="0" fontId="0" fillId="0" borderId="29" xfId="0" applyBorder="1" applyAlignment="1">
      <alignment/>
    </xf>
    <xf numFmtId="0" fontId="33" fillId="0" borderId="0" xfId="59" applyFont="1" applyAlignment="1">
      <alignment horizontal="left" vertical="justify" wrapText="1"/>
      <protection/>
    </xf>
    <xf numFmtId="0" fontId="8" fillId="0" borderId="0" xfId="59" applyFont="1" applyAlignment="1">
      <alignment horizontal="center" textRotation="180"/>
      <protection/>
    </xf>
    <xf numFmtId="0" fontId="5" fillId="0" borderId="12" xfId="59" applyFont="1" applyBorder="1" applyAlignment="1">
      <alignment horizontal="center" vertical="center" wrapText="1"/>
      <protection/>
    </xf>
    <xf numFmtId="0" fontId="5" fillId="0" borderId="20" xfId="59" applyFont="1" applyBorder="1" applyAlignment="1">
      <alignment horizontal="center" vertical="center" wrapText="1"/>
      <protection/>
    </xf>
    <xf numFmtId="0" fontId="14" fillId="34" borderId="0" xfId="59" applyFont="1" applyFill="1" applyAlignment="1">
      <alignment horizontal="right"/>
      <protection/>
    </xf>
    <xf numFmtId="0" fontId="5" fillId="0" borderId="10" xfId="59" applyFont="1" applyBorder="1" applyAlignment="1">
      <alignment horizontal="center" vertical="center" wrapText="1"/>
      <protection/>
    </xf>
    <xf numFmtId="0" fontId="5" fillId="0" borderId="11" xfId="59" applyFont="1" applyBorder="1" applyAlignment="1">
      <alignment horizontal="center" vertical="center" wrapText="1"/>
      <protection/>
    </xf>
    <xf numFmtId="0" fontId="5" fillId="0" borderId="26" xfId="59" applyFont="1" applyBorder="1" applyAlignment="1">
      <alignment horizontal="center" vertical="center" wrapText="1"/>
      <protection/>
    </xf>
    <xf numFmtId="0" fontId="5" fillId="0" borderId="14" xfId="59" applyFont="1" applyBorder="1" applyAlignment="1">
      <alignment horizontal="center" vertical="center" wrapText="1"/>
      <protection/>
    </xf>
    <xf numFmtId="0" fontId="5" fillId="0" borderId="17" xfId="59" applyFont="1" applyBorder="1" applyAlignment="1">
      <alignment horizontal="center" vertical="center" wrapText="1"/>
      <protection/>
    </xf>
    <xf numFmtId="0" fontId="5" fillId="0" borderId="19" xfId="59" applyFont="1" applyBorder="1" applyAlignment="1">
      <alignment horizontal="center" vertical="center" wrapText="1"/>
      <protection/>
    </xf>
    <xf numFmtId="0" fontId="14" fillId="0" borderId="12" xfId="59" applyFont="1" applyBorder="1" applyAlignment="1">
      <alignment horizontal="center" vertical="center" wrapText="1"/>
      <protection/>
    </xf>
    <xf numFmtId="0" fontId="14" fillId="0" borderId="20" xfId="59" applyFont="1" applyBorder="1" applyAlignment="1">
      <alignment horizontal="center" vertical="center" wrapText="1"/>
      <protection/>
    </xf>
    <xf numFmtId="0" fontId="35" fillId="0" borderId="0" xfId="0" applyFont="1" applyBorder="1" applyAlignment="1">
      <alignment horizontal="left"/>
    </xf>
    <xf numFmtId="0" fontId="5" fillId="0" borderId="51" xfId="69" applyFont="1" applyFill="1" applyBorder="1" applyAlignment="1">
      <alignment horizontal="center" vertical="center" wrapText="1"/>
      <protection/>
    </xf>
    <xf numFmtId="0" fontId="5" fillId="0" borderId="16" xfId="69" applyFont="1" applyFill="1" applyBorder="1" applyAlignment="1">
      <alignment horizontal="center" vertical="center" wrapText="1"/>
      <protection/>
    </xf>
    <xf numFmtId="0" fontId="5" fillId="0" borderId="13" xfId="66" applyFont="1" applyFill="1" applyBorder="1" applyAlignment="1">
      <alignment horizontal="center" vertical="center" wrapText="1"/>
      <protection/>
    </xf>
    <xf numFmtId="2" fontId="5" fillId="0" borderId="15" xfId="68" applyNumberFormat="1" applyFont="1" applyFill="1" applyBorder="1" applyAlignment="1">
      <alignment horizontal="center" vertical="center" wrapText="1"/>
      <protection/>
    </xf>
    <xf numFmtId="0" fontId="9" fillId="0" borderId="12" xfId="59" applyFont="1" applyBorder="1" applyAlignment="1">
      <alignment horizontal="center" vertical="center" wrapText="1"/>
      <protection/>
    </xf>
    <xf numFmtId="0" fontId="9" fillId="0" borderId="20" xfId="59" applyFont="1" applyBorder="1" applyAlignment="1">
      <alignment horizontal="center" vertical="center" wrapText="1"/>
      <protection/>
    </xf>
    <xf numFmtId="0" fontId="5" fillId="0" borderId="31" xfId="69" applyFont="1" applyFill="1" applyBorder="1" applyAlignment="1">
      <alignment horizontal="center" vertical="center"/>
      <protection/>
    </xf>
    <xf numFmtId="0" fontId="5" fillId="0" borderId="63" xfId="69" applyFont="1" applyFill="1" applyBorder="1" applyAlignment="1">
      <alignment horizontal="center" vertical="center" wrapText="1"/>
      <protection/>
    </xf>
    <xf numFmtId="0" fontId="9" fillId="0" borderId="51" xfId="69" applyFont="1" applyFill="1" applyBorder="1" applyAlignment="1">
      <alignment horizontal="center" vertical="center" wrapText="1"/>
      <protection/>
    </xf>
    <xf numFmtId="0" fontId="9" fillId="0" borderId="16" xfId="69" applyFont="1" applyFill="1" applyBorder="1" applyAlignment="1">
      <alignment horizontal="center" vertical="center" wrapText="1"/>
      <protection/>
    </xf>
    <xf numFmtId="0" fontId="5" fillId="0" borderId="11" xfId="66" applyFont="1" applyFill="1" applyBorder="1" applyAlignment="1">
      <alignment horizontal="center" vertical="center" wrapText="1"/>
      <protection/>
    </xf>
    <xf numFmtId="2" fontId="5" fillId="0" borderId="12" xfId="68" applyNumberFormat="1" applyFont="1" applyFill="1" applyBorder="1" applyAlignment="1">
      <alignment horizontal="center" vertical="center" wrapText="1"/>
      <protection/>
    </xf>
    <xf numFmtId="0" fontId="9" fillId="0" borderId="12" xfId="69" applyFont="1" applyFill="1" applyBorder="1" applyAlignment="1">
      <alignment horizontal="center" vertical="center" wrapText="1"/>
      <protection/>
    </xf>
    <xf numFmtId="196" fontId="9" fillId="0" borderId="12" xfId="59" applyNumberFormat="1" applyFont="1" applyFill="1" applyBorder="1" applyAlignment="1">
      <alignment horizontal="center" vertical="center" wrapText="1"/>
      <protection/>
    </xf>
    <xf numFmtId="0" fontId="9" fillId="0" borderId="21" xfId="69" applyFont="1" applyFill="1" applyBorder="1" applyAlignment="1">
      <alignment horizontal="center" vertical="center" wrapText="1"/>
      <protection/>
    </xf>
    <xf numFmtId="0" fontId="3" fillId="0" borderId="0" xfId="66" applyFont="1" applyFill="1" applyBorder="1" applyAlignment="1">
      <alignment horizontal="center" vertical="center" textRotation="180"/>
      <protection/>
    </xf>
    <xf numFmtId="0" fontId="9" fillId="0" borderId="12" xfId="66" applyFont="1" applyFill="1" applyBorder="1" applyAlignment="1">
      <alignment horizontal="center" vertical="center" wrapText="1"/>
      <protection/>
    </xf>
    <xf numFmtId="0" fontId="5" fillId="0" borderId="0" xfId="66" applyFont="1" applyFill="1" applyBorder="1" applyAlignment="1">
      <alignment horizontal="center" vertical="justify" wrapText="1"/>
      <protection/>
    </xf>
    <xf numFmtId="0" fontId="30" fillId="0" borderId="0" xfId="0" applyFont="1" applyBorder="1" applyAlignment="1">
      <alignment horizontal="left" vertical="justify" wrapText="1"/>
    </xf>
    <xf numFmtId="0" fontId="5" fillId="0" borderId="51" xfId="66" applyFont="1" applyFill="1" applyBorder="1" applyAlignment="1">
      <alignment horizontal="center" vertical="center" wrapText="1"/>
      <protection/>
    </xf>
    <xf numFmtId="0" fontId="5" fillId="0" borderId="16" xfId="66" applyFont="1" applyFill="1" applyBorder="1" applyAlignment="1">
      <alignment horizontal="center" vertical="center" wrapText="1"/>
      <protection/>
    </xf>
    <xf numFmtId="0" fontId="9" fillId="0" borderId="10" xfId="66" applyFont="1" applyFill="1" applyBorder="1" applyAlignment="1">
      <alignment horizontal="center" vertical="center" wrapText="1"/>
      <protection/>
    </xf>
    <xf numFmtId="0" fontId="9" fillId="0" borderId="11" xfId="66" applyFont="1" applyFill="1" applyBorder="1" applyAlignment="1">
      <alignment horizontal="center" vertical="center" wrapText="1"/>
      <protection/>
    </xf>
    <xf numFmtId="0" fontId="9" fillId="0" borderId="26" xfId="66" applyFont="1" applyFill="1" applyBorder="1" applyAlignment="1">
      <alignment horizontal="center" vertical="center" wrapText="1"/>
      <protection/>
    </xf>
    <xf numFmtId="0" fontId="5" fillId="0" borderId="14" xfId="66" applyFont="1" applyFill="1" applyBorder="1" applyAlignment="1">
      <alignment horizontal="center" vertical="center" wrapText="1"/>
      <protection/>
    </xf>
    <xf numFmtId="0" fontId="5" fillId="0" borderId="12" xfId="66" applyFont="1" applyFill="1" applyBorder="1" applyAlignment="1">
      <alignment horizontal="center" vertical="center" wrapText="1"/>
      <protection/>
    </xf>
    <xf numFmtId="0" fontId="5" fillId="0" borderId="17" xfId="66" applyFont="1" applyFill="1" applyBorder="1" applyAlignment="1">
      <alignment horizontal="center" vertical="center" wrapText="1"/>
      <protection/>
    </xf>
    <xf numFmtId="0" fontId="3" fillId="34" borderId="0" xfId="66" applyFont="1" applyFill="1" applyAlignment="1">
      <alignment horizontal="right" vertical="center"/>
      <protection/>
    </xf>
    <xf numFmtId="0" fontId="3" fillId="0" borderId="0" xfId="70" applyFont="1" applyFill="1" applyAlignment="1">
      <alignment horizontal="right" vertical="center"/>
      <protection/>
    </xf>
    <xf numFmtId="0" fontId="9" fillId="0" borderId="0" xfId="66" applyFont="1" applyFill="1" applyBorder="1" applyAlignment="1">
      <alignment horizontal="center" vertical="center" wrapText="1"/>
      <protection/>
    </xf>
    <xf numFmtId="0" fontId="9" fillId="0" borderId="14" xfId="66" applyFont="1" applyFill="1" applyBorder="1" applyAlignment="1">
      <alignment horizontal="center" vertical="center" wrapText="1"/>
      <protection/>
    </xf>
    <xf numFmtId="0" fontId="9" fillId="0" borderId="19" xfId="66" applyFont="1" applyFill="1" applyBorder="1" applyAlignment="1">
      <alignment horizontal="center" vertical="center" wrapText="1"/>
      <protection/>
    </xf>
    <xf numFmtId="0" fontId="9" fillId="0" borderId="20" xfId="66" applyFont="1" applyFill="1" applyBorder="1" applyAlignment="1">
      <alignment horizontal="center" vertical="center" wrapText="1"/>
      <protection/>
    </xf>
    <xf numFmtId="0" fontId="59" fillId="0" borderId="0" xfId="59" applyFont="1" applyBorder="1" applyAlignment="1">
      <alignment horizontal="center" vertical="center" wrapText="1"/>
      <protection/>
    </xf>
    <xf numFmtId="0" fontId="25" fillId="0" borderId="14" xfId="59" applyFont="1" applyBorder="1" applyAlignment="1">
      <alignment horizontal="center" vertical="center" wrapText="1"/>
      <protection/>
    </xf>
    <xf numFmtId="0" fontId="25" fillId="0" borderId="19" xfId="59" applyFont="1" applyBorder="1" applyAlignment="1">
      <alignment horizontal="center" vertical="center" wrapText="1"/>
      <protection/>
    </xf>
    <xf numFmtId="0" fontId="8" fillId="0" borderId="0" xfId="59" applyFont="1" applyBorder="1" applyAlignment="1">
      <alignment horizontal="center" textRotation="180"/>
      <protection/>
    </xf>
    <xf numFmtId="0" fontId="25" fillId="0" borderId="10" xfId="59" applyFont="1" applyBorder="1" applyAlignment="1">
      <alignment horizontal="center" vertical="center" wrapText="1"/>
      <protection/>
    </xf>
    <xf numFmtId="0" fontId="25" fillId="0" borderId="26" xfId="59" applyFont="1" applyBorder="1" applyAlignment="1">
      <alignment horizontal="center" vertical="center" wrapText="1"/>
      <protection/>
    </xf>
    <xf numFmtId="0" fontId="25" fillId="0" borderId="17" xfId="59" applyFont="1" applyBorder="1" applyAlignment="1">
      <alignment horizontal="center" vertical="center" wrapText="1"/>
      <protection/>
    </xf>
    <xf numFmtId="0" fontId="35" fillId="0" borderId="0" xfId="59" applyFont="1" applyBorder="1" applyAlignment="1">
      <alignment horizontal="left" vertical="center" wrapText="1"/>
      <protection/>
    </xf>
    <xf numFmtId="0" fontId="9" fillId="0" borderId="18" xfId="59" applyFont="1" applyBorder="1" applyAlignment="1">
      <alignment horizontal="center" wrapText="1"/>
      <protection/>
    </xf>
    <xf numFmtId="0" fontId="9" fillId="0" borderId="27" xfId="59" applyFont="1" applyBorder="1" applyAlignment="1">
      <alignment horizontal="center" wrapText="1"/>
      <protection/>
    </xf>
    <xf numFmtId="0" fontId="13" fillId="0" borderId="14" xfId="69" applyFont="1" applyFill="1" applyBorder="1" applyAlignment="1">
      <alignment horizontal="center" vertical="center" wrapText="1"/>
      <protection/>
    </xf>
    <xf numFmtId="0" fontId="13" fillId="0" borderId="19" xfId="69" applyFont="1" applyFill="1" applyBorder="1" applyAlignment="1">
      <alignment horizontal="center" vertical="center" wrapText="1"/>
      <protection/>
    </xf>
    <xf numFmtId="0" fontId="25" fillId="0" borderId="12" xfId="59" applyFont="1" applyBorder="1" applyAlignment="1">
      <alignment horizontal="center" vertical="center" wrapText="1"/>
      <protection/>
    </xf>
    <xf numFmtId="0" fontId="25" fillId="0" borderId="14" xfId="69" applyFont="1" applyFill="1" applyBorder="1" applyAlignment="1">
      <alignment horizontal="center" vertical="center" wrapText="1"/>
      <protection/>
    </xf>
    <xf numFmtId="0" fontId="25" fillId="0" borderId="12" xfId="69" applyFont="1" applyFill="1" applyBorder="1" applyAlignment="1">
      <alignment horizontal="center" vertical="center" wrapText="1"/>
      <protection/>
    </xf>
    <xf numFmtId="0" fontId="25" fillId="0" borderId="20" xfId="59" applyFont="1" applyBorder="1" applyAlignment="1">
      <alignment horizontal="center" vertical="center" wrapText="1"/>
      <protection/>
    </xf>
    <xf numFmtId="0" fontId="35" fillId="0" borderId="0" xfId="59" applyFont="1" applyBorder="1" applyAlignment="1">
      <alignment horizontal="left"/>
      <protection/>
    </xf>
    <xf numFmtId="0" fontId="38" fillId="34" borderId="0" xfId="59" applyFont="1" applyFill="1" applyAlignment="1">
      <alignment horizontal="right"/>
      <protection/>
    </xf>
    <xf numFmtId="0" fontId="25" fillId="0" borderId="10" xfId="66" applyFont="1" applyFill="1" applyBorder="1" applyAlignment="1">
      <alignment horizontal="center" vertical="center" wrapText="1"/>
      <protection/>
    </xf>
    <xf numFmtId="0" fontId="25" fillId="0" borderId="11" xfId="66" applyFont="1" applyFill="1" applyBorder="1" applyAlignment="1">
      <alignment horizontal="center" vertical="center" wrapText="1"/>
      <protection/>
    </xf>
    <xf numFmtId="0" fontId="25" fillId="0" borderId="26" xfId="66" applyFont="1" applyFill="1" applyBorder="1" applyAlignment="1">
      <alignment horizontal="center" vertical="center" wrapText="1"/>
      <protection/>
    </xf>
    <xf numFmtId="0" fontId="13" fillId="0" borderId="51" xfId="69" applyFont="1" applyFill="1" applyBorder="1" applyAlignment="1">
      <alignment horizontal="center" vertical="center"/>
      <protection/>
    </xf>
    <xf numFmtId="0" fontId="13" fillId="0" borderId="16" xfId="69" applyFont="1" applyFill="1" applyBorder="1" applyAlignment="1">
      <alignment horizontal="center" vertical="center"/>
      <protection/>
    </xf>
    <xf numFmtId="0" fontId="3" fillId="0" borderId="0" xfId="69" applyFont="1" applyFill="1" applyAlignment="1">
      <alignment horizontal="right"/>
      <protection/>
    </xf>
    <xf numFmtId="0" fontId="0" fillId="0" borderId="12" xfId="0" applyBorder="1" applyAlignment="1">
      <alignment/>
    </xf>
    <xf numFmtId="0" fontId="25" fillId="0" borderId="12" xfId="0" applyFont="1" applyBorder="1" applyAlignment="1">
      <alignment horizontal="center" vertical="center" wrapText="1"/>
    </xf>
    <xf numFmtId="0" fontId="0" fillId="0" borderId="20" xfId="0" applyBorder="1" applyAlignment="1">
      <alignment/>
    </xf>
    <xf numFmtId="0" fontId="24" fillId="0" borderId="10" xfId="66" applyFont="1" applyFill="1" applyBorder="1" applyAlignment="1">
      <alignment horizontal="center" vertical="center" wrapText="1"/>
      <protection/>
    </xf>
    <xf numFmtId="0" fontId="0" fillId="0" borderId="11" xfId="0" applyBorder="1" applyAlignment="1">
      <alignment/>
    </xf>
    <xf numFmtId="0" fontId="0" fillId="0" borderId="26" xfId="0" applyBorder="1" applyAlignment="1">
      <alignment/>
    </xf>
    <xf numFmtId="0" fontId="63" fillId="0" borderId="0" xfId="0" applyFont="1" applyBorder="1" applyAlignment="1">
      <alignment horizontal="left"/>
    </xf>
    <xf numFmtId="0" fontId="8" fillId="34" borderId="0" xfId="0" applyFont="1" applyFill="1" applyAlignment="1">
      <alignment horizontal="right" vertical="center" wrapText="1"/>
    </xf>
    <xf numFmtId="0" fontId="24" fillId="0" borderId="14" xfId="0" applyFont="1" applyBorder="1" applyAlignment="1">
      <alignment horizontal="center" vertical="center" wrapText="1"/>
    </xf>
    <xf numFmtId="0" fontId="0" fillId="0" borderId="17" xfId="0" applyBorder="1" applyAlignment="1">
      <alignment/>
    </xf>
    <xf numFmtId="0" fontId="24" fillId="0" borderId="14" xfId="69" applyFont="1" applyFill="1" applyBorder="1" applyAlignment="1">
      <alignment horizontal="center" vertical="center" wrapText="1"/>
      <protection/>
    </xf>
    <xf numFmtId="0" fontId="0" fillId="0" borderId="14" xfId="0" applyBorder="1" applyAlignment="1">
      <alignment/>
    </xf>
    <xf numFmtId="0" fontId="0" fillId="0" borderId="19" xfId="0" applyBorder="1" applyAlignment="1">
      <alignment/>
    </xf>
    <xf numFmtId="0" fontId="24" fillId="0" borderId="12" xfId="69" applyFont="1" applyFill="1" applyBorder="1" applyAlignment="1">
      <alignment horizontal="center" vertical="center" wrapText="1"/>
      <protection/>
    </xf>
    <xf numFmtId="0" fontId="8" fillId="0" borderId="48" xfId="59" applyFont="1" applyBorder="1" applyAlignment="1">
      <alignment horizontal="center" textRotation="180"/>
      <protection/>
    </xf>
    <xf numFmtId="0" fontId="29" fillId="32" borderId="18" xfId="69" applyFont="1" applyFill="1" applyBorder="1" applyAlignment="1">
      <alignment horizontal="center" vertical="center" wrapText="1"/>
      <protection/>
    </xf>
    <xf numFmtId="0" fontId="29" fillId="0" borderId="27" xfId="59" applyFont="1" applyBorder="1" applyAlignment="1">
      <alignment horizontal="center" vertical="center" wrapText="1"/>
      <protection/>
    </xf>
    <xf numFmtId="0" fontId="9" fillId="32" borderId="0" xfId="59" applyFont="1" applyFill="1" applyAlignment="1">
      <alignment horizontal="center" vertical="center" wrapText="1"/>
      <protection/>
    </xf>
    <xf numFmtId="0" fontId="27" fillId="32" borderId="0" xfId="59" applyFont="1" applyFill="1" applyAlignment="1">
      <alignment horizontal="center" vertical="center" wrapText="1"/>
      <protection/>
    </xf>
    <xf numFmtId="49" fontId="29" fillId="0" borderId="10" xfId="59" applyNumberFormat="1" applyFont="1" applyBorder="1" applyAlignment="1">
      <alignment horizontal="center" vertical="center" wrapText="1"/>
      <protection/>
    </xf>
    <xf numFmtId="49" fontId="29" fillId="0" borderId="11" xfId="59" applyNumberFormat="1" applyFont="1" applyBorder="1" applyAlignment="1">
      <alignment horizontal="center" vertical="center" wrapText="1"/>
      <protection/>
    </xf>
    <xf numFmtId="49" fontId="29" fillId="0" borderId="13" xfId="59" applyNumberFormat="1" applyFont="1" applyBorder="1" applyAlignment="1">
      <alignment horizontal="center" vertical="center" wrapText="1"/>
      <protection/>
    </xf>
    <xf numFmtId="49" fontId="29" fillId="0" borderId="25" xfId="59" applyNumberFormat="1" applyFont="1" applyBorder="1" applyAlignment="1">
      <alignment horizontal="center" vertical="center" wrapText="1"/>
      <protection/>
    </xf>
    <xf numFmtId="49" fontId="29" fillId="0" borderId="39" xfId="59" applyNumberFormat="1" applyFont="1" applyBorder="1" applyAlignment="1">
      <alignment horizontal="center" vertical="center" wrapText="1"/>
      <protection/>
    </xf>
    <xf numFmtId="49" fontId="29" fillId="0" borderId="38" xfId="59" applyNumberFormat="1" applyFont="1" applyBorder="1" applyAlignment="1">
      <alignment horizontal="center" vertical="center" wrapText="1"/>
      <protection/>
    </xf>
    <xf numFmtId="0" fontId="29" fillId="0" borderId="10" xfId="59" applyFont="1" applyBorder="1" applyAlignment="1">
      <alignment horizontal="center" vertical="center" wrapText="1"/>
      <protection/>
    </xf>
    <xf numFmtId="0" fontId="29" fillId="0" borderId="14" xfId="59" applyFont="1" applyBorder="1" applyAlignment="1">
      <alignment horizontal="center" vertical="center" wrapText="1"/>
      <protection/>
    </xf>
    <xf numFmtId="0" fontId="29" fillId="0" borderId="25" xfId="59" applyFont="1" applyBorder="1" applyAlignment="1">
      <alignment horizontal="center" vertical="center" wrapText="1"/>
      <protection/>
    </xf>
    <xf numFmtId="0" fontId="29" fillId="0" borderId="10" xfId="59" applyFont="1" applyBorder="1" applyAlignment="1">
      <alignment horizontal="center" vertical="center"/>
      <protection/>
    </xf>
    <xf numFmtId="0" fontId="29" fillId="0" borderId="14" xfId="59" applyFont="1" applyBorder="1" applyAlignment="1">
      <alignment horizontal="center" vertical="center"/>
      <protection/>
    </xf>
    <xf numFmtId="0" fontId="29" fillId="0" borderId="19" xfId="59" applyFont="1" applyBorder="1" applyAlignment="1">
      <alignment horizontal="center" vertical="center"/>
      <protection/>
    </xf>
    <xf numFmtId="0" fontId="58" fillId="0" borderId="12" xfId="59" applyFont="1" applyBorder="1" applyAlignment="1">
      <alignment horizontal="center" vertical="center" wrapText="1"/>
      <protection/>
    </xf>
    <xf numFmtId="0" fontId="58" fillId="0" borderId="20" xfId="59" applyFont="1" applyBorder="1" applyAlignment="1">
      <alignment horizontal="center" vertical="center" wrapText="1"/>
      <protection/>
    </xf>
    <xf numFmtId="0" fontId="33" fillId="0" borderId="0" xfId="68" applyFont="1" applyAlignment="1">
      <alignment horizontal="left" wrapText="1"/>
      <protection/>
    </xf>
    <xf numFmtId="0" fontId="46" fillId="0" borderId="11" xfId="59" applyFont="1" applyBorder="1" applyAlignment="1">
      <alignment horizontal="center" vertical="center" textRotation="90" wrapText="1"/>
      <protection/>
    </xf>
    <xf numFmtId="0" fontId="46" fillId="0" borderId="26" xfId="59" applyFont="1" applyBorder="1" applyAlignment="1">
      <alignment horizontal="center" vertical="center" textRotation="90" wrapText="1"/>
      <protection/>
    </xf>
    <xf numFmtId="0" fontId="58" fillId="0" borderId="39" xfId="59" applyFont="1" applyBorder="1" applyAlignment="1">
      <alignment horizontal="center" vertical="center" wrapText="1"/>
      <protection/>
    </xf>
    <xf numFmtId="0" fontId="46" fillId="0" borderId="13" xfId="59" applyFont="1" applyBorder="1" applyAlignment="1">
      <alignment horizontal="center" vertical="center" textRotation="90" wrapText="1"/>
      <protection/>
    </xf>
    <xf numFmtId="0" fontId="8" fillId="0" borderId="48" xfId="0" applyFont="1" applyBorder="1" applyAlignment="1">
      <alignment horizontal="center" textRotation="180"/>
    </xf>
    <xf numFmtId="0" fontId="29" fillId="0" borderId="27" xfId="0" applyFont="1" applyBorder="1" applyAlignment="1">
      <alignment horizontal="center" vertical="center" wrapText="1"/>
    </xf>
    <xf numFmtId="0" fontId="8" fillId="0" borderId="0" xfId="0" applyFont="1" applyAlignment="1">
      <alignment horizontal="right"/>
    </xf>
    <xf numFmtId="0" fontId="9" fillId="32" borderId="0" xfId="0" applyFont="1" applyFill="1" applyAlignment="1">
      <alignment horizontal="center" vertical="center" wrapText="1"/>
    </xf>
    <xf numFmtId="0" fontId="27" fillId="32" borderId="0" xfId="0" applyFont="1" applyFill="1" applyAlignment="1">
      <alignment horizontal="center" vertical="center" wrapText="1"/>
    </xf>
    <xf numFmtId="49" fontId="29" fillId="0" borderId="10" xfId="0" applyNumberFormat="1" applyFont="1" applyBorder="1" applyAlignment="1">
      <alignment horizontal="center" vertical="center" wrapText="1"/>
    </xf>
    <xf numFmtId="49" fontId="29" fillId="0" borderId="11" xfId="0" applyNumberFormat="1" applyFont="1" applyBorder="1" applyAlignment="1">
      <alignment horizontal="center" vertical="center" wrapText="1"/>
    </xf>
    <xf numFmtId="49" fontId="29" fillId="0" borderId="13" xfId="0" applyNumberFormat="1" applyFont="1" applyBorder="1" applyAlignment="1">
      <alignment horizontal="center" vertical="center" wrapText="1"/>
    </xf>
    <xf numFmtId="49" fontId="29" fillId="0" borderId="25" xfId="0" applyNumberFormat="1" applyFont="1" applyBorder="1" applyAlignment="1">
      <alignment horizontal="center" vertical="center" wrapText="1"/>
    </xf>
    <xf numFmtId="49" fontId="29" fillId="0" borderId="39" xfId="0" applyNumberFormat="1" applyFont="1" applyBorder="1" applyAlignment="1">
      <alignment horizontal="center" vertical="center" wrapText="1"/>
    </xf>
    <xf numFmtId="49" fontId="29" fillId="0" borderId="38" xfId="0" applyNumberFormat="1" applyFont="1" applyBorder="1" applyAlignment="1">
      <alignment horizontal="center" vertical="center" wrapText="1"/>
    </xf>
    <xf numFmtId="0" fontId="29" fillId="0" borderId="18" xfId="0" applyFont="1" applyBorder="1" applyAlignment="1">
      <alignment horizontal="center" vertical="center" wrapText="1"/>
    </xf>
    <xf numFmtId="0" fontId="29" fillId="0" borderId="28" xfId="0" applyFont="1" applyBorder="1" applyAlignment="1">
      <alignment horizontal="center" vertical="center" wrapText="1"/>
    </xf>
    <xf numFmtId="0" fontId="29" fillId="0" borderId="50" xfId="0" applyFont="1" applyBorder="1" applyAlignment="1">
      <alignment horizontal="center" vertical="center"/>
    </xf>
    <xf numFmtId="0" fontId="29" fillId="0" borderId="49" xfId="0" applyFont="1" applyBorder="1" applyAlignment="1">
      <alignment horizontal="center" vertical="center"/>
    </xf>
    <xf numFmtId="0" fontId="29" fillId="0" borderId="64" xfId="0" applyFont="1" applyBorder="1" applyAlignment="1">
      <alignment horizontal="center" vertical="center"/>
    </xf>
    <xf numFmtId="0" fontId="58" fillId="0" borderId="30" xfId="0" applyFont="1" applyBorder="1" applyAlignment="1">
      <alignment horizontal="center" vertical="center" wrapText="1"/>
    </xf>
    <xf numFmtId="0" fontId="30" fillId="0" borderId="0" xfId="0" applyFont="1" applyAlignment="1">
      <alignment horizontal="left"/>
    </xf>
    <xf numFmtId="0" fontId="58" fillId="0" borderId="54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textRotation="90" wrapText="1"/>
    </xf>
    <xf numFmtId="0" fontId="46" fillId="0" borderId="13" xfId="0" applyFont="1" applyBorder="1" applyAlignment="1">
      <alignment horizontal="center" vertical="center" textRotation="90" wrapText="1"/>
    </xf>
    <xf numFmtId="0" fontId="46" fillId="0" borderId="36" xfId="0" applyFont="1" applyBorder="1" applyAlignment="1">
      <alignment horizontal="center" vertical="center" textRotation="90" wrapText="1"/>
    </xf>
    <xf numFmtId="0" fontId="46" fillId="0" borderId="26" xfId="0" applyFont="1" applyBorder="1" applyAlignment="1">
      <alignment horizontal="center" vertical="center" textRotation="90" wrapText="1"/>
    </xf>
    <xf numFmtId="0" fontId="58" fillId="0" borderId="14" xfId="0" applyFont="1" applyBorder="1" applyAlignment="1">
      <alignment horizontal="center" vertical="center" wrapText="1"/>
    </xf>
    <xf numFmtId="0" fontId="58" fillId="0" borderId="19" xfId="0" applyFont="1" applyBorder="1" applyAlignment="1">
      <alignment horizontal="center" vertical="center" wrapText="1"/>
    </xf>
    <xf numFmtId="0" fontId="3" fillId="0" borderId="0" xfId="68" applyFont="1" applyAlignment="1">
      <alignment horizontal="center" vertical="center" textRotation="180"/>
      <protection/>
    </xf>
    <xf numFmtId="0" fontId="9" fillId="0" borderId="18" xfId="68" applyFont="1" applyBorder="1" applyAlignment="1">
      <alignment horizontal="center" vertical="center" wrapText="1"/>
      <protection/>
    </xf>
    <xf numFmtId="0" fontId="9" fillId="0" borderId="47" xfId="68" applyFont="1" applyBorder="1" applyAlignment="1">
      <alignment horizontal="center" vertical="center" wrapText="1"/>
      <protection/>
    </xf>
    <xf numFmtId="0" fontId="30" fillId="0" borderId="57" xfId="59" applyFont="1" applyBorder="1" applyAlignment="1">
      <alignment horizontal="left" vertical="center" wrapText="1"/>
      <protection/>
    </xf>
    <xf numFmtId="0" fontId="30" fillId="0" borderId="0" xfId="59" applyFont="1" applyAlignment="1">
      <alignment horizontal="left" vertical="center" wrapText="1"/>
      <protection/>
    </xf>
    <xf numFmtId="49" fontId="9" fillId="0" borderId="10" xfId="59" applyNumberFormat="1" applyFont="1" applyBorder="1" applyAlignment="1">
      <alignment horizontal="center" vertical="center" wrapText="1"/>
      <protection/>
    </xf>
    <xf numFmtId="49" fontId="9" fillId="0" borderId="13" xfId="59" applyNumberFormat="1" applyFont="1" applyBorder="1" applyAlignment="1">
      <alignment horizontal="center" vertical="center" wrapText="1"/>
      <protection/>
    </xf>
    <xf numFmtId="49" fontId="9" fillId="0" borderId="25" xfId="59" applyNumberFormat="1" applyFont="1" applyBorder="1" applyAlignment="1">
      <alignment horizontal="center" vertical="center" wrapText="1"/>
      <protection/>
    </xf>
    <xf numFmtId="49" fontId="9" fillId="0" borderId="38" xfId="59" applyNumberFormat="1" applyFont="1" applyBorder="1" applyAlignment="1">
      <alignment horizontal="center" vertical="center" wrapText="1"/>
      <protection/>
    </xf>
    <xf numFmtId="0" fontId="9" fillId="0" borderId="44" xfId="59" applyFont="1" applyBorder="1" applyAlignment="1">
      <alignment horizontal="center" vertical="center" wrapText="1"/>
      <protection/>
    </xf>
    <xf numFmtId="0" fontId="9" fillId="0" borderId="58" xfId="59" applyFont="1" applyBorder="1" applyAlignment="1">
      <alignment horizontal="center" vertical="center" wrapText="1"/>
      <protection/>
    </xf>
    <xf numFmtId="0" fontId="9" fillId="0" borderId="69" xfId="59" applyFont="1" applyBorder="1" applyAlignment="1">
      <alignment horizontal="center" vertical="center" wrapText="1"/>
      <protection/>
    </xf>
    <xf numFmtId="0" fontId="29" fillId="0" borderId="39" xfId="59" applyFont="1" applyBorder="1" applyAlignment="1">
      <alignment horizontal="center" vertical="center" wrapText="1"/>
      <protection/>
    </xf>
    <xf numFmtId="0" fontId="9" fillId="32" borderId="41" xfId="68" applyFont="1" applyFill="1" applyBorder="1" applyAlignment="1">
      <alignment horizontal="center" vertical="center" wrapText="1"/>
      <protection/>
    </xf>
    <xf numFmtId="0" fontId="9" fillId="32" borderId="55" xfId="68" applyFont="1" applyFill="1" applyBorder="1" applyAlignment="1">
      <alignment horizontal="center" vertical="center" wrapText="1"/>
      <protection/>
    </xf>
    <xf numFmtId="0" fontId="57" fillId="0" borderId="57" xfId="68" applyFont="1" applyBorder="1" applyAlignment="1">
      <alignment horizontal="left" vertical="center" wrapText="1"/>
      <protection/>
    </xf>
    <xf numFmtId="0" fontId="8" fillId="0" borderId="44" xfId="68" applyFont="1" applyBorder="1" applyAlignment="1">
      <alignment horizontal="left" vertical="center" wrapText="1"/>
      <protection/>
    </xf>
    <xf numFmtId="0" fontId="8" fillId="0" borderId="58" xfId="68" applyFont="1" applyBorder="1" applyAlignment="1">
      <alignment horizontal="left" vertical="center" wrapText="1"/>
      <protection/>
    </xf>
    <xf numFmtId="0" fontId="8" fillId="0" borderId="82" xfId="68" applyFont="1" applyBorder="1" applyAlignment="1">
      <alignment horizontal="center" vertical="center" wrapText="1"/>
      <protection/>
    </xf>
    <xf numFmtId="0" fontId="8" fillId="0" borderId="60" xfId="68" applyFont="1" applyBorder="1" applyAlignment="1">
      <alignment horizontal="center" vertical="center" wrapText="1"/>
      <protection/>
    </xf>
    <xf numFmtId="0" fontId="29" fillId="0" borderId="36" xfId="59" applyFont="1" applyBorder="1" applyAlignment="1">
      <alignment horizontal="center" vertical="center" textRotation="90" wrapText="1"/>
      <protection/>
    </xf>
    <xf numFmtId="0" fontId="29" fillId="0" borderId="11" xfId="59" applyFont="1" applyBorder="1" applyAlignment="1">
      <alignment horizontal="center" vertical="center" textRotation="90" wrapText="1"/>
      <protection/>
    </xf>
    <xf numFmtId="0" fontId="29" fillId="0" borderId="26" xfId="59" applyFont="1" applyBorder="1" applyAlignment="1">
      <alignment horizontal="center" vertical="center" textRotation="90" wrapText="1"/>
      <protection/>
    </xf>
    <xf numFmtId="0" fontId="29" fillId="0" borderId="30" xfId="59" applyFont="1" applyBorder="1" applyAlignment="1">
      <alignment horizontal="center"/>
      <protection/>
    </xf>
    <xf numFmtId="0" fontId="29" fillId="0" borderId="54" xfId="59" applyFont="1" applyBorder="1" applyAlignment="1">
      <alignment horizontal="center"/>
      <protection/>
    </xf>
    <xf numFmtId="0" fontId="59" fillId="32" borderId="63" xfId="59" applyFont="1" applyFill="1" applyBorder="1" applyAlignment="1">
      <alignment horizontal="center" vertical="center" wrapText="1"/>
      <protection/>
    </xf>
    <xf numFmtId="0" fontId="29" fillId="32" borderId="10" xfId="66" applyFont="1" applyFill="1" applyBorder="1" applyAlignment="1">
      <alignment horizontal="center" vertical="center" wrapText="1"/>
      <protection/>
    </xf>
    <xf numFmtId="0" fontId="29" fillId="32" borderId="36" xfId="66" applyFont="1" applyFill="1" applyBorder="1" applyAlignment="1">
      <alignment horizontal="center" vertical="center" wrapText="1"/>
      <protection/>
    </xf>
    <xf numFmtId="0" fontId="29" fillId="32" borderId="11" xfId="66" applyFont="1" applyFill="1" applyBorder="1" applyAlignment="1">
      <alignment horizontal="center" vertical="center" wrapText="1"/>
      <protection/>
    </xf>
    <xf numFmtId="0" fontId="29" fillId="32" borderId="13" xfId="66" applyFont="1" applyFill="1" applyBorder="1" applyAlignment="1">
      <alignment horizontal="center" vertical="center" wrapText="1"/>
      <protection/>
    </xf>
    <xf numFmtId="0" fontId="29" fillId="0" borderId="54" xfId="59" applyFont="1" applyBorder="1" applyAlignment="1">
      <alignment horizontal="center" vertical="center" wrapText="1"/>
      <protection/>
    </xf>
    <xf numFmtId="0" fontId="29" fillId="0" borderId="38" xfId="59" applyFont="1" applyBorder="1" applyAlignment="1">
      <alignment horizontal="center" vertical="center" wrapText="1"/>
      <protection/>
    </xf>
    <xf numFmtId="0" fontId="29" fillId="0" borderId="18" xfId="59" applyFont="1" applyBorder="1" applyAlignment="1">
      <alignment horizontal="center"/>
      <protection/>
    </xf>
    <xf numFmtId="0" fontId="29" fillId="0" borderId="27" xfId="59" applyFont="1" applyBorder="1" applyAlignment="1">
      <alignment horizontal="center"/>
      <protection/>
    </xf>
    <xf numFmtId="0" fontId="29" fillId="0" borderId="28" xfId="59" applyFont="1" applyBorder="1" applyAlignment="1">
      <alignment horizontal="center"/>
      <protection/>
    </xf>
    <xf numFmtId="0" fontId="29" fillId="0" borderId="50" xfId="59" applyFont="1" applyBorder="1" applyAlignment="1">
      <alignment horizontal="center"/>
      <protection/>
    </xf>
    <xf numFmtId="0" fontId="29" fillId="0" borderId="49" xfId="59" applyFont="1" applyBorder="1" applyAlignment="1">
      <alignment horizontal="center"/>
      <protection/>
    </xf>
    <xf numFmtId="0" fontId="29" fillId="0" borderId="64" xfId="59" applyFont="1" applyBorder="1" applyAlignment="1">
      <alignment horizontal="center"/>
      <protection/>
    </xf>
    <xf numFmtId="0" fontId="29" fillId="0" borderId="21" xfId="59" applyFont="1" applyBorder="1" applyAlignment="1">
      <alignment horizontal="center" vertical="center" wrapText="1"/>
      <protection/>
    </xf>
    <xf numFmtId="0" fontId="29" fillId="0" borderId="67" xfId="59" applyFont="1" applyBorder="1" applyAlignment="1">
      <alignment horizontal="center" vertical="center" wrapText="1"/>
      <protection/>
    </xf>
    <xf numFmtId="0" fontId="29" fillId="0" borderId="50" xfId="59" applyFont="1" applyBorder="1" applyAlignment="1">
      <alignment horizontal="center" vertical="center" textRotation="90" wrapText="1"/>
      <protection/>
    </xf>
    <xf numFmtId="0" fontId="29" fillId="0" borderId="42" xfId="59" applyFont="1" applyBorder="1" applyAlignment="1">
      <alignment horizontal="center" vertical="center" textRotation="90" wrapText="1"/>
      <protection/>
    </xf>
    <xf numFmtId="0" fontId="29" fillId="0" borderId="51" xfId="59" applyFont="1" applyBorder="1" applyAlignment="1">
      <alignment horizontal="center" vertical="center" textRotation="90" wrapText="1"/>
      <protection/>
    </xf>
    <xf numFmtId="0" fontId="29" fillId="0" borderId="25" xfId="59" applyFont="1" applyBorder="1" applyAlignment="1">
      <alignment horizontal="center"/>
      <protection/>
    </xf>
    <xf numFmtId="0" fontId="29" fillId="0" borderId="58" xfId="59" applyFont="1" applyBorder="1" applyAlignment="1">
      <alignment horizontal="center"/>
      <protection/>
    </xf>
    <xf numFmtId="0" fontId="29" fillId="0" borderId="69" xfId="59" applyFont="1" applyBorder="1" applyAlignment="1">
      <alignment horizontal="center"/>
      <protection/>
    </xf>
    <xf numFmtId="0" fontId="29" fillId="0" borderId="20" xfId="59" applyFont="1" applyBorder="1" applyAlignment="1">
      <alignment horizontal="center" vertical="center" wrapText="1"/>
      <protection/>
    </xf>
    <xf numFmtId="0" fontId="29" fillId="0" borderId="24" xfId="59" applyFont="1" applyBorder="1" applyAlignment="1">
      <alignment horizontal="center" vertical="center" wrapText="1"/>
      <protection/>
    </xf>
    <xf numFmtId="0" fontId="9" fillId="0" borderId="41" xfId="68" applyFont="1" applyBorder="1" applyAlignment="1">
      <alignment horizontal="center" vertical="center" wrapText="1"/>
      <protection/>
    </xf>
    <xf numFmtId="0" fontId="9" fillId="0" borderId="55" xfId="68" applyFont="1" applyBorder="1" applyAlignment="1">
      <alignment horizontal="center" vertical="center" wrapText="1"/>
      <protection/>
    </xf>
    <xf numFmtId="0" fontId="29" fillId="0" borderId="17" xfId="59" applyFont="1" applyBorder="1" applyAlignment="1">
      <alignment horizontal="center" vertical="center" wrapText="1"/>
      <protection/>
    </xf>
    <xf numFmtId="0" fontId="29" fillId="0" borderId="32" xfId="59" applyFont="1" applyBorder="1" applyAlignment="1">
      <alignment horizontal="center" vertical="center" wrapText="1"/>
      <protection/>
    </xf>
    <xf numFmtId="0" fontId="59" fillId="32" borderId="63" xfId="59" applyFont="1" applyFill="1" applyBorder="1" applyAlignment="1">
      <alignment horizontal="center" vertical="center"/>
      <protection/>
    </xf>
    <xf numFmtId="0" fontId="29" fillId="0" borderId="10" xfId="59" applyFont="1" applyBorder="1" applyAlignment="1">
      <alignment horizontal="center"/>
      <protection/>
    </xf>
    <xf numFmtId="0" fontId="29" fillId="0" borderId="14" xfId="59" applyFont="1" applyBorder="1" applyAlignment="1">
      <alignment horizontal="center"/>
      <protection/>
    </xf>
    <xf numFmtId="0" fontId="29" fillId="0" borderId="19" xfId="59" applyFont="1" applyBorder="1" applyAlignment="1">
      <alignment horizontal="center"/>
      <protection/>
    </xf>
    <xf numFmtId="0" fontId="29" fillId="0" borderId="31" xfId="59" applyFont="1" applyBorder="1" applyAlignment="1">
      <alignment horizontal="center"/>
      <protection/>
    </xf>
    <xf numFmtId="0" fontId="29" fillId="0" borderId="12" xfId="59" applyFont="1" applyBorder="1" applyAlignment="1">
      <alignment horizontal="center"/>
      <protection/>
    </xf>
    <xf numFmtId="0" fontId="29" fillId="0" borderId="20" xfId="59" applyFont="1" applyBorder="1" applyAlignment="1">
      <alignment horizontal="center"/>
      <protection/>
    </xf>
    <xf numFmtId="0" fontId="29" fillId="0" borderId="21" xfId="59" applyFont="1" applyBorder="1" applyAlignment="1">
      <alignment horizontal="center" vertical="center" textRotation="90" wrapText="1"/>
      <protection/>
    </xf>
    <xf numFmtId="0" fontId="29" fillId="0" borderId="33" xfId="59" applyFont="1" applyBorder="1" applyAlignment="1">
      <alignment horizontal="center" vertical="center" textRotation="90" wrapText="1"/>
      <protection/>
    </xf>
    <xf numFmtId="0" fontId="29" fillId="0" borderId="22" xfId="59" applyFont="1" applyBorder="1" applyAlignment="1">
      <alignment horizontal="center" vertical="center" wrapText="1"/>
      <protection/>
    </xf>
    <xf numFmtId="0" fontId="9" fillId="32" borderId="41" xfId="68" applyFont="1" applyFill="1" applyBorder="1" applyAlignment="1">
      <alignment horizontal="center" vertical="center"/>
      <protection/>
    </xf>
    <xf numFmtId="0" fontId="9" fillId="32" borderId="55" xfId="68" applyFont="1" applyFill="1" applyBorder="1" applyAlignment="1">
      <alignment horizontal="center" vertical="center"/>
      <protection/>
    </xf>
    <xf numFmtId="0" fontId="9" fillId="0" borderId="41" xfId="68" applyFont="1" applyBorder="1" applyAlignment="1">
      <alignment horizontal="center" vertical="center"/>
      <protection/>
    </xf>
    <xf numFmtId="0" fontId="9" fillId="0" borderId="55" xfId="68" applyFont="1" applyBorder="1" applyAlignment="1">
      <alignment horizontal="center" vertical="center"/>
      <protection/>
    </xf>
    <xf numFmtId="0" fontId="8" fillId="0" borderId="71" xfId="68" applyFont="1" applyBorder="1" applyAlignment="1">
      <alignment horizontal="left" vertical="center"/>
      <protection/>
    </xf>
    <xf numFmtId="0" fontId="8" fillId="0" borderId="79" xfId="68" applyFont="1" applyBorder="1" applyAlignment="1">
      <alignment horizontal="left" vertical="center"/>
      <protection/>
    </xf>
    <xf numFmtId="0" fontId="8" fillId="0" borderId="83" xfId="68" applyFont="1" applyBorder="1" applyAlignment="1">
      <alignment horizontal="left" vertical="center"/>
      <protection/>
    </xf>
    <xf numFmtId="0" fontId="8" fillId="0" borderId="84" xfId="68" applyFont="1" applyBorder="1" applyAlignment="1">
      <alignment horizontal="left" vertical="center"/>
      <protection/>
    </xf>
    <xf numFmtId="0" fontId="30" fillId="0" borderId="0" xfId="0" applyFont="1" applyBorder="1" applyAlignment="1">
      <alignment horizontal="left" vertical="center" wrapText="1"/>
    </xf>
    <xf numFmtId="1" fontId="29" fillId="0" borderId="12" xfId="0" applyNumberFormat="1" applyFont="1" applyFill="1" applyBorder="1" applyAlignment="1">
      <alignment horizontal="center" vertical="center" wrapText="1"/>
    </xf>
    <xf numFmtId="1" fontId="29" fillId="0" borderId="12" xfId="0" applyNumberFormat="1" applyFont="1" applyBorder="1" applyAlignment="1">
      <alignment horizontal="center" vertical="center" wrapText="1"/>
    </xf>
    <xf numFmtId="1" fontId="29" fillId="0" borderId="20" xfId="0" applyNumberFormat="1" applyFont="1" applyBorder="1" applyAlignment="1">
      <alignment horizontal="center" vertical="center" wrapText="1"/>
    </xf>
    <xf numFmtId="0" fontId="29" fillId="0" borderId="14" xfId="0" applyFont="1" applyFill="1" applyBorder="1" applyAlignment="1">
      <alignment horizontal="center" vertical="center" wrapText="1"/>
    </xf>
    <xf numFmtId="0" fontId="29" fillId="0" borderId="19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 textRotation="180"/>
    </xf>
    <xf numFmtId="0" fontId="25" fillId="32" borderId="10" xfId="66" applyFont="1" applyFill="1" applyBorder="1" applyAlignment="1">
      <alignment horizontal="center" vertical="center" wrapText="1"/>
      <protection/>
    </xf>
    <xf numFmtId="0" fontId="25" fillId="32" borderId="11" xfId="66" applyFont="1" applyFill="1" applyBorder="1" applyAlignment="1">
      <alignment horizontal="center" vertical="center" wrapText="1"/>
      <protection/>
    </xf>
    <xf numFmtId="0" fontId="25" fillId="32" borderId="26" xfId="66" applyFont="1" applyFill="1" applyBorder="1" applyAlignment="1">
      <alignment horizontal="center" vertical="center" wrapText="1"/>
      <protection/>
    </xf>
    <xf numFmtId="2" fontId="25" fillId="32" borderId="14" xfId="70" applyNumberFormat="1" applyFont="1" applyFill="1" applyBorder="1" applyAlignment="1">
      <alignment horizontal="center" vertical="center" wrapText="1"/>
      <protection/>
    </xf>
    <xf numFmtId="2" fontId="25" fillId="32" borderId="12" xfId="70" applyNumberFormat="1" applyFont="1" applyFill="1" applyBorder="1" applyAlignment="1">
      <alignment horizontal="center" vertical="center" wrapText="1"/>
      <protection/>
    </xf>
    <xf numFmtId="2" fontId="25" fillId="32" borderId="17" xfId="70" applyNumberFormat="1" applyFont="1" applyFill="1" applyBorder="1" applyAlignment="1">
      <alignment horizontal="center" vertical="center" wrapText="1"/>
      <protection/>
    </xf>
    <xf numFmtId="2" fontId="5" fillId="32" borderId="12" xfId="70" applyNumberFormat="1" applyFont="1" applyFill="1" applyBorder="1" applyAlignment="1">
      <alignment horizontal="center" vertical="center" wrapText="1"/>
      <protection/>
    </xf>
    <xf numFmtId="0" fontId="20" fillId="0" borderId="14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35" fillId="0" borderId="0" xfId="0" applyFont="1" applyBorder="1" applyAlignment="1">
      <alignment horizontal="left" vertical="center" wrapText="1"/>
    </xf>
    <xf numFmtId="0" fontId="5" fillId="0" borderId="16" xfId="59" applyFont="1" applyFill="1" applyBorder="1" applyAlignment="1">
      <alignment horizontal="center" vertical="center" wrapText="1"/>
      <protection/>
    </xf>
    <xf numFmtId="0" fontId="9" fillId="0" borderId="0" xfId="59" applyFont="1" applyFill="1" applyBorder="1" applyAlignment="1">
      <alignment horizontal="center" vertical="center" wrapText="1"/>
      <protection/>
    </xf>
    <xf numFmtId="0" fontId="20" fillId="32" borderId="25" xfId="69" applyFont="1" applyFill="1" applyBorder="1" applyAlignment="1">
      <alignment horizontal="center" vertical="center"/>
      <protection/>
    </xf>
    <xf numFmtId="0" fontId="9" fillId="0" borderId="16" xfId="0" applyFont="1" applyBorder="1" applyAlignment="1">
      <alignment horizontal="center" vertical="center" wrapText="1"/>
    </xf>
    <xf numFmtId="0" fontId="9" fillId="32" borderId="18" xfId="69" applyFont="1" applyFill="1" applyBorder="1" applyAlignment="1">
      <alignment horizontal="center" vertical="center" wrapText="1"/>
      <protection/>
    </xf>
    <xf numFmtId="0" fontId="8" fillId="0" borderId="27" xfId="59" applyFont="1" applyBorder="1" applyAlignment="1">
      <alignment horizontal="center" vertical="center" wrapText="1"/>
      <protection/>
    </xf>
    <xf numFmtId="0" fontId="3" fillId="0" borderId="0" xfId="67" applyFont="1" applyBorder="1" applyAlignment="1">
      <alignment horizontal="center" vertical="center" textRotation="180"/>
      <protection/>
    </xf>
    <xf numFmtId="0" fontId="9" fillId="32" borderId="51" xfId="67" applyFont="1" applyFill="1" applyBorder="1" applyAlignment="1">
      <alignment horizontal="center" vertical="center"/>
      <protection/>
    </xf>
    <xf numFmtId="0" fontId="9" fillId="32" borderId="16" xfId="67" applyFont="1" applyFill="1" applyBorder="1" applyAlignment="1">
      <alignment horizontal="center" vertical="center"/>
      <protection/>
    </xf>
    <xf numFmtId="0" fontId="3" fillId="34" borderId="0" xfId="67" applyFont="1" applyFill="1" applyAlignment="1">
      <alignment horizontal="right"/>
      <protection/>
    </xf>
    <xf numFmtId="0" fontId="3" fillId="0" borderId="0" xfId="67" applyFont="1" applyAlignment="1">
      <alignment horizontal="right"/>
      <protection/>
    </xf>
    <xf numFmtId="0" fontId="25" fillId="0" borderId="26" xfId="66" applyFont="1" applyFill="1" applyBorder="1" applyAlignment="1">
      <alignment horizontal="center" vertical="center"/>
      <protection/>
    </xf>
    <xf numFmtId="0" fontId="25" fillId="0" borderId="14" xfId="66" applyFont="1" applyFill="1" applyBorder="1" applyAlignment="1">
      <alignment horizontal="center" vertical="center" wrapText="1"/>
      <protection/>
    </xf>
    <xf numFmtId="0" fontId="25" fillId="0" borderId="17" xfId="66" applyFont="1" applyFill="1" applyBorder="1" applyAlignment="1">
      <alignment horizontal="center" vertical="center" wrapText="1"/>
      <protection/>
    </xf>
    <xf numFmtId="0" fontId="25" fillId="0" borderId="14" xfId="67" applyFont="1" applyBorder="1" applyAlignment="1">
      <alignment horizontal="center" vertical="center" wrapText="1"/>
      <protection/>
    </xf>
    <xf numFmtId="0" fontId="59" fillId="0" borderId="0" xfId="67" applyFont="1" applyBorder="1" applyAlignment="1">
      <alignment horizontal="center" vertical="center" wrapText="1"/>
      <protection/>
    </xf>
    <xf numFmtId="0" fontId="3" fillId="0" borderId="48" xfId="59" applyFont="1" applyBorder="1" applyAlignment="1">
      <alignment horizontal="center" vertical="center" textRotation="180"/>
      <protection/>
    </xf>
    <xf numFmtId="0" fontId="9" fillId="0" borderId="45" xfId="59" applyFont="1" applyBorder="1" applyAlignment="1">
      <alignment horizontal="center" vertical="center"/>
      <protection/>
    </xf>
    <xf numFmtId="0" fontId="9" fillId="0" borderId="73" xfId="59" applyFont="1" applyBorder="1" applyAlignment="1">
      <alignment horizontal="center" vertical="center"/>
      <protection/>
    </xf>
    <xf numFmtId="0" fontId="35" fillId="0" borderId="57" xfId="59" applyFont="1" applyBorder="1" applyAlignment="1">
      <alignment horizontal="left" vertical="center" wrapText="1"/>
      <protection/>
    </xf>
    <xf numFmtId="0" fontId="3" fillId="34" borderId="0" xfId="59" applyFont="1" applyFill="1" applyAlignment="1">
      <alignment horizontal="right" vertical="center"/>
      <protection/>
    </xf>
    <xf numFmtId="0" fontId="5" fillId="0" borderId="0" xfId="59" applyFont="1" applyAlignment="1">
      <alignment horizontal="center" vertical="center" wrapText="1"/>
      <protection/>
    </xf>
    <xf numFmtId="0" fontId="5" fillId="0" borderId="10" xfId="59" applyFont="1" applyBorder="1" applyAlignment="1">
      <alignment horizontal="center" vertical="center" wrapText="1"/>
      <protection/>
    </xf>
    <xf numFmtId="0" fontId="5" fillId="0" borderId="13" xfId="59" applyFont="1" applyBorder="1" applyAlignment="1">
      <alignment horizontal="center" vertical="center" wrapText="1"/>
      <protection/>
    </xf>
    <xf numFmtId="0" fontId="13" fillId="0" borderId="25" xfId="59" applyFont="1" applyBorder="1" applyAlignment="1">
      <alignment horizontal="center" vertical="center" wrapText="1"/>
      <protection/>
    </xf>
    <xf numFmtId="0" fontId="13" fillId="0" borderId="58" xfId="59" applyFont="1" applyBorder="1" applyAlignment="1">
      <alignment horizontal="center" vertical="center" wrapText="1"/>
      <protection/>
    </xf>
    <xf numFmtId="0" fontId="13" fillId="0" borderId="31" xfId="59" applyFont="1" applyBorder="1" applyAlignment="1">
      <alignment horizontal="center" vertical="center" wrapText="1"/>
      <protection/>
    </xf>
    <xf numFmtId="0" fontId="13" fillId="0" borderId="14" xfId="59" applyFont="1" applyBorder="1" applyAlignment="1">
      <alignment horizontal="center" vertical="center" wrapText="1"/>
      <protection/>
    </xf>
    <xf numFmtId="0" fontId="13" fillId="0" borderId="19" xfId="59" applyFont="1" applyBorder="1" applyAlignment="1">
      <alignment horizontal="center" vertical="center" wrapText="1"/>
      <protection/>
    </xf>
    <xf numFmtId="0" fontId="8" fillId="0" borderId="0" xfId="59" applyFont="1" applyFill="1" applyBorder="1" applyAlignment="1">
      <alignment horizontal="right"/>
      <protection/>
    </xf>
    <xf numFmtId="0" fontId="29" fillId="0" borderId="10" xfId="59" applyFont="1" applyFill="1" applyBorder="1" applyAlignment="1">
      <alignment horizontal="center" vertical="center" wrapText="1"/>
      <protection/>
    </xf>
    <xf numFmtId="0" fontId="29" fillId="0" borderId="11" xfId="59" applyFont="1" applyFill="1" applyBorder="1" applyAlignment="1">
      <alignment horizontal="center" vertical="center" wrapText="1"/>
      <protection/>
    </xf>
    <xf numFmtId="0" fontId="29" fillId="0" borderId="13" xfId="59" applyFont="1" applyFill="1" applyBorder="1" applyAlignment="1">
      <alignment horizontal="center" vertical="center" wrapText="1"/>
      <protection/>
    </xf>
    <xf numFmtId="0" fontId="29" fillId="0" borderId="14" xfId="59" applyFont="1" applyFill="1" applyBorder="1" applyAlignment="1">
      <alignment horizontal="center" vertical="center" wrapText="1"/>
      <protection/>
    </xf>
    <xf numFmtId="0" fontId="29" fillId="0" borderId="12" xfId="59" applyFont="1" applyFill="1" applyBorder="1" applyAlignment="1">
      <alignment horizontal="center" vertical="center" wrapText="1"/>
      <protection/>
    </xf>
    <xf numFmtId="0" fontId="29" fillId="0" borderId="15" xfId="59" applyFont="1" applyFill="1" applyBorder="1" applyAlignment="1">
      <alignment horizontal="center" vertical="center" wrapText="1"/>
      <protection/>
    </xf>
    <xf numFmtId="0" fontId="29" fillId="0" borderId="12" xfId="59" applyFont="1" applyFill="1" applyBorder="1" applyAlignment="1">
      <alignment horizontal="center" vertical="center" textRotation="90" wrapText="1"/>
      <protection/>
    </xf>
    <xf numFmtId="0" fontId="29" fillId="0" borderId="15" xfId="59" applyFont="1" applyFill="1" applyBorder="1" applyAlignment="1">
      <alignment horizontal="center" vertical="center" textRotation="90" wrapText="1"/>
      <protection/>
    </xf>
    <xf numFmtId="0" fontId="9" fillId="0" borderId="14" xfId="59" applyFont="1" applyFill="1" applyBorder="1" applyAlignment="1">
      <alignment horizontal="center" vertical="center" wrapText="1"/>
      <protection/>
    </xf>
    <xf numFmtId="0" fontId="9" fillId="0" borderId="19" xfId="59" applyFont="1" applyFill="1" applyBorder="1" applyAlignment="1">
      <alignment horizontal="center" vertical="center" wrapText="1"/>
      <protection/>
    </xf>
    <xf numFmtId="0" fontId="29" fillId="0" borderId="20" xfId="59" applyFont="1" applyFill="1" applyBorder="1" applyAlignment="1">
      <alignment horizontal="center" vertical="center" textRotation="90" wrapText="1"/>
      <protection/>
    </xf>
    <xf numFmtId="0" fontId="29" fillId="0" borderId="24" xfId="59" applyFont="1" applyFill="1" applyBorder="1" applyAlignment="1">
      <alignment horizontal="center" vertical="center" textRotation="90" wrapText="1"/>
      <protection/>
    </xf>
    <xf numFmtId="0" fontId="35" fillId="0" borderId="0" xfId="59" applyFont="1" applyFill="1" applyBorder="1" applyAlignment="1">
      <alignment horizontal="left" vertical="center" wrapText="1"/>
      <protection/>
    </xf>
    <xf numFmtId="0" fontId="8" fillId="34" borderId="0" xfId="59" applyFont="1" applyFill="1" applyAlignment="1">
      <alignment horizontal="right"/>
      <protection/>
    </xf>
    <xf numFmtId="0" fontId="9" fillId="0" borderId="51" xfId="59" applyFont="1" applyFill="1" applyBorder="1" applyAlignment="1">
      <alignment horizontal="center" vertical="center" wrapText="1"/>
      <protection/>
    </xf>
    <xf numFmtId="0" fontId="9" fillId="0" borderId="16" xfId="59" applyFont="1" applyFill="1" applyBorder="1" applyAlignment="1">
      <alignment horizontal="center" vertical="center" wrapText="1"/>
      <protection/>
    </xf>
    <xf numFmtId="0" fontId="59" fillId="0" borderId="0" xfId="59" applyFont="1" applyFill="1" applyBorder="1" applyAlignment="1">
      <alignment horizontal="center" vertical="center" wrapText="1"/>
      <protection/>
    </xf>
    <xf numFmtId="0" fontId="8" fillId="0" borderId="0" xfId="68" applyFont="1" applyAlignment="1">
      <alignment horizontal="right"/>
      <protection/>
    </xf>
    <xf numFmtId="49" fontId="29" fillId="0" borderId="50" xfId="59" applyNumberFormat="1" applyFont="1" applyBorder="1" applyAlignment="1">
      <alignment horizontal="center" vertical="center" wrapText="1"/>
      <protection/>
    </xf>
    <xf numFmtId="49" fontId="29" fillId="0" borderId="42" xfId="59" applyNumberFormat="1" applyFont="1" applyBorder="1" applyAlignment="1">
      <alignment horizontal="center" vertical="center" wrapText="1"/>
      <protection/>
    </xf>
    <xf numFmtId="49" fontId="29" fillId="0" borderId="51" xfId="59" applyNumberFormat="1" applyFont="1" applyBorder="1" applyAlignment="1">
      <alignment horizontal="center" vertical="center" wrapText="1"/>
      <protection/>
    </xf>
    <xf numFmtId="49" fontId="29" fillId="0" borderId="61" xfId="59" applyNumberFormat="1" applyFont="1" applyBorder="1" applyAlignment="1">
      <alignment horizontal="center" vertical="center" wrapText="1"/>
      <protection/>
    </xf>
    <xf numFmtId="49" fontId="29" fillId="0" borderId="85" xfId="59" applyNumberFormat="1" applyFont="1" applyBorder="1" applyAlignment="1">
      <alignment horizontal="center" vertical="center" wrapText="1"/>
      <protection/>
    </xf>
    <xf numFmtId="49" fontId="29" fillId="0" borderId="62" xfId="59" applyNumberFormat="1" applyFont="1" applyBorder="1" applyAlignment="1">
      <alignment horizontal="center" vertical="center" wrapText="1"/>
      <protection/>
    </xf>
    <xf numFmtId="49" fontId="60" fillId="0" borderId="10" xfId="59" applyNumberFormat="1" applyFont="1" applyBorder="1" applyAlignment="1">
      <alignment horizontal="center" vertical="center" wrapText="1"/>
      <protection/>
    </xf>
    <xf numFmtId="49" fontId="60" fillId="0" borderId="14" xfId="59" applyNumberFormat="1" applyFont="1" applyBorder="1" applyAlignment="1">
      <alignment horizontal="center" vertical="center" wrapText="1"/>
      <protection/>
    </xf>
    <xf numFmtId="49" fontId="60" fillId="0" borderId="12" xfId="59" applyNumberFormat="1" applyFont="1" applyBorder="1" applyAlignment="1">
      <alignment horizontal="center" vertical="center" wrapText="1"/>
      <protection/>
    </xf>
    <xf numFmtId="49" fontId="60" fillId="0" borderId="19" xfId="59" applyNumberFormat="1" applyFont="1" applyBorder="1" applyAlignment="1">
      <alignment horizontal="center" vertical="center" wrapText="1"/>
      <protection/>
    </xf>
    <xf numFmtId="49" fontId="60" fillId="0" borderId="20" xfId="59" applyNumberFormat="1" applyFont="1" applyBorder="1" applyAlignment="1">
      <alignment horizontal="center" vertical="center" wrapText="1"/>
      <protection/>
    </xf>
    <xf numFmtId="49" fontId="60" fillId="0" borderId="11" xfId="59" applyNumberFormat="1" applyFont="1" applyBorder="1" applyAlignment="1">
      <alignment horizontal="center" vertical="center" wrapText="1"/>
      <protection/>
    </xf>
    <xf numFmtId="49" fontId="60" fillId="0" borderId="13" xfId="59" applyNumberFormat="1" applyFont="1" applyBorder="1" applyAlignment="1">
      <alignment horizontal="center" vertical="center" wrapText="1"/>
      <protection/>
    </xf>
    <xf numFmtId="49" fontId="58" fillId="0" borderId="12" xfId="59" applyNumberFormat="1" applyFont="1" applyBorder="1" applyAlignment="1">
      <alignment horizontal="center" vertical="center" wrapText="1"/>
      <protection/>
    </xf>
    <xf numFmtId="0" fontId="30" fillId="0" borderId="0" xfId="68" applyFont="1" applyAlignment="1">
      <alignment horizontal="left" vertical="justify"/>
      <protection/>
    </xf>
    <xf numFmtId="0" fontId="3" fillId="0" borderId="48" xfId="69" applyFont="1" applyBorder="1" applyAlignment="1">
      <alignment horizontal="center" vertical="center" textRotation="180"/>
      <protection/>
    </xf>
    <xf numFmtId="0" fontId="5" fillId="32" borderId="40" xfId="69" applyFont="1" applyFill="1" applyBorder="1" applyAlignment="1">
      <alignment horizontal="center" vertical="center"/>
      <protection/>
    </xf>
    <xf numFmtId="0" fontId="3" fillId="0" borderId="72" xfId="68" applyFont="1" applyBorder="1" applyAlignment="1">
      <alignment horizontal="left" vertical="center"/>
      <protection/>
    </xf>
    <xf numFmtId="0" fontId="3" fillId="0" borderId="67" xfId="68" applyFont="1" applyBorder="1" applyAlignment="1">
      <alignment horizontal="left" vertical="center"/>
      <protection/>
    </xf>
    <xf numFmtId="0" fontId="3" fillId="0" borderId="82" xfId="68" applyFont="1" applyBorder="1" applyAlignment="1">
      <alignment horizontal="left" vertical="center"/>
      <protection/>
    </xf>
    <xf numFmtId="0" fontId="3" fillId="0" borderId="65" xfId="68" applyFont="1" applyBorder="1" applyAlignment="1">
      <alignment horizontal="left" vertical="center"/>
      <protection/>
    </xf>
    <xf numFmtId="0" fontId="5" fillId="0" borderId="74" xfId="68" applyFont="1" applyBorder="1" applyAlignment="1">
      <alignment horizontal="center" vertical="center"/>
      <protection/>
    </xf>
    <xf numFmtId="0" fontId="5" fillId="0" borderId="57" xfId="68" applyFont="1" applyBorder="1" applyAlignment="1">
      <alignment horizontal="center" vertical="center"/>
      <protection/>
    </xf>
    <xf numFmtId="0" fontId="3" fillId="0" borderId="10" xfId="68" applyFont="1" applyBorder="1" applyAlignment="1">
      <alignment horizontal="left" vertical="center"/>
      <protection/>
    </xf>
    <xf numFmtId="0" fontId="3" fillId="0" borderId="14" xfId="68" applyFont="1" applyBorder="1" applyAlignment="1">
      <alignment horizontal="left" vertical="center"/>
      <protection/>
    </xf>
    <xf numFmtId="0" fontId="3" fillId="0" borderId="13" xfId="68" applyFont="1" applyBorder="1" applyAlignment="1">
      <alignment horizontal="left" vertical="center"/>
      <protection/>
    </xf>
    <xf numFmtId="0" fontId="3" fillId="0" borderId="15" xfId="68" applyFont="1" applyBorder="1" applyAlignment="1">
      <alignment horizontal="left" vertical="center"/>
      <protection/>
    </xf>
    <xf numFmtId="0" fontId="5" fillId="32" borderId="45" xfId="69" applyFont="1" applyFill="1" applyBorder="1" applyAlignment="1">
      <alignment horizontal="center" vertical="center"/>
      <protection/>
    </xf>
    <xf numFmtId="0" fontId="3" fillId="0" borderId="63" xfId="59" applyFont="1" applyBorder="1" applyAlignment="1">
      <alignment horizontal="center" vertical="center"/>
      <protection/>
    </xf>
    <xf numFmtId="0" fontId="5" fillId="0" borderId="41" xfId="68" applyFont="1" applyBorder="1" applyAlignment="1">
      <alignment horizontal="center" vertical="center"/>
      <protection/>
    </xf>
    <xf numFmtId="0" fontId="5" fillId="0" borderId="55" xfId="68" applyFont="1" applyBorder="1" applyAlignment="1">
      <alignment horizontal="center" vertical="center"/>
      <protection/>
    </xf>
    <xf numFmtId="0" fontId="3" fillId="0" borderId="71" xfId="68" applyFont="1" applyBorder="1" applyAlignment="1">
      <alignment horizontal="left" vertical="center"/>
      <protection/>
    </xf>
    <xf numFmtId="0" fontId="3" fillId="0" borderId="79" xfId="68" applyFont="1" applyBorder="1" applyAlignment="1">
      <alignment horizontal="left" vertical="center"/>
      <protection/>
    </xf>
    <xf numFmtId="0" fontId="3" fillId="0" borderId="60" xfId="68" applyFont="1" applyBorder="1" applyAlignment="1">
      <alignment horizontal="left" vertical="center"/>
      <protection/>
    </xf>
    <xf numFmtId="0" fontId="3" fillId="0" borderId="83" xfId="68" applyFont="1" applyBorder="1" applyAlignment="1">
      <alignment horizontal="left" vertical="center"/>
      <protection/>
    </xf>
    <xf numFmtId="0" fontId="3" fillId="0" borderId="84" xfId="68" applyFont="1" applyBorder="1" applyAlignment="1">
      <alignment horizontal="left" vertical="center"/>
      <protection/>
    </xf>
    <xf numFmtId="0" fontId="5" fillId="0" borderId="55" xfId="59" applyFont="1" applyBorder="1" applyAlignment="1">
      <alignment vertical="center"/>
      <protection/>
    </xf>
    <xf numFmtId="49" fontId="25" fillId="0" borderId="25" xfId="59" applyNumberFormat="1" applyFont="1" applyBorder="1" applyAlignment="1">
      <alignment horizontal="center" vertical="center" wrapText="1"/>
      <protection/>
    </xf>
    <xf numFmtId="49" fontId="25" fillId="0" borderId="31" xfId="59" applyNumberFormat="1" applyFont="1" applyBorder="1" applyAlignment="1">
      <alignment horizontal="center" vertical="center" wrapText="1"/>
      <protection/>
    </xf>
    <xf numFmtId="49" fontId="25" fillId="0" borderId="69" xfId="59" applyNumberFormat="1" applyFont="1" applyBorder="1" applyAlignment="1">
      <alignment horizontal="center" vertical="center" wrapText="1"/>
      <protection/>
    </xf>
    <xf numFmtId="0" fontId="5" fillId="32" borderId="40" xfId="69" applyFont="1" applyFill="1" applyBorder="1" applyAlignment="1">
      <alignment vertical="center"/>
      <protection/>
    </xf>
    <xf numFmtId="0" fontId="30" fillId="0" borderId="57" xfId="59" applyFont="1" applyBorder="1" applyAlignment="1">
      <alignment horizontal="left" wrapText="1"/>
      <protection/>
    </xf>
    <xf numFmtId="0" fontId="9" fillId="0" borderId="0" xfId="59" applyFont="1" applyAlignment="1">
      <alignment horizontal="center" wrapText="1"/>
      <protection/>
    </xf>
    <xf numFmtId="49" fontId="25" fillId="0" borderId="50" xfId="59" applyNumberFormat="1" applyFont="1" applyBorder="1" applyAlignment="1">
      <alignment horizontal="center" vertical="center" wrapText="1"/>
      <protection/>
    </xf>
    <xf numFmtId="49" fontId="25" fillId="0" borderId="51" xfId="59" applyNumberFormat="1" applyFont="1" applyBorder="1" applyAlignment="1">
      <alignment horizontal="center" vertical="center" wrapText="1"/>
      <protection/>
    </xf>
    <xf numFmtId="49" fontId="25" fillId="0" borderId="64" xfId="59" applyNumberFormat="1" applyFont="1" applyBorder="1" applyAlignment="1">
      <alignment horizontal="center" vertical="center" wrapText="1"/>
      <protection/>
    </xf>
    <xf numFmtId="49" fontId="25" fillId="0" borderId="46" xfId="59" applyNumberFormat="1" applyFont="1" applyBorder="1" applyAlignment="1">
      <alignment horizontal="center" vertical="center" wrapText="1"/>
      <protection/>
    </xf>
    <xf numFmtId="49" fontId="25" fillId="0" borderId="14" xfId="59" applyNumberFormat="1" applyFont="1" applyBorder="1" applyAlignment="1">
      <alignment horizontal="center" vertical="center" wrapText="1"/>
      <protection/>
    </xf>
    <xf numFmtId="49" fontId="25" fillId="0" borderId="19" xfId="59" applyNumberFormat="1" applyFont="1" applyBorder="1" applyAlignment="1">
      <alignment horizontal="center" vertical="center" wrapText="1"/>
      <protection/>
    </xf>
    <xf numFmtId="0" fontId="3" fillId="0" borderId="55" xfId="59" applyFont="1" applyBorder="1" applyAlignment="1">
      <alignment vertical="center"/>
      <protection/>
    </xf>
    <xf numFmtId="0" fontId="31" fillId="0" borderId="57" xfId="59" applyFont="1" applyBorder="1" applyAlignment="1">
      <alignment horizontal="left"/>
      <protection/>
    </xf>
    <xf numFmtId="0" fontId="31" fillId="0" borderId="0" xfId="59" applyFont="1" applyAlignment="1">
      <alignment horizontal="left"/>
      <protection/>
    </xf>
    <xf numFmtId="49" fontId="25" fillId="0" borderId="10" xfId="59" applyNumberFormat="1" applyFont="1" applyBorder="1" applyAlignment="1">
      <alignment horizontal="center" vertical="center" wrapText="1"/>
      <protection/>
    </xf>
    <xf numFmtId="49" fontId="25" fillId="0" borderId="13" xfId="59" applyNumberFormat="1" applyFont="1" applyBorder="1" applyAlignment="1">
      <alignment horizontal="center" vertical="center" wrapText="1"/>
      <protection/>
    </xf>
    <xf numFmtId="0" fontId="31" fillId="0" borderId="57" xfId="59" applyFont="1" applyBorder="1" applyAlignment="1">
      <alignment horizontal="left" wrapText="1"/>
      <protection/>
    </xf>
    <xf numFmtId="0" fontId="3" fillId="0" borderId="52" xfId="69" applyFont="1" applyFill="1" applyBorder="1" applyAlignment="1">
      <alignment vertical="center" textRotation="180"/>
      <protection/>
    </xf>
    <xf numFmtId="0" fontId="39" fillId="33" borderId="10" xfId="66" applyFont="1" applyFill="1" applyBorder="1" applyAlignment="1">
      <alignment horizontal="center" vertical="center" wrapText="1"/>
      <protection/>
    </xf>
    <xf numFmtId="0" fontId="39" fillId="33" borderId="26" xfId="66" applyFont="1" applyFill="1" applyBorder="1" applyAlignment="1">
      <alignment horizontal="center" vertical="center" wrapText="1"/>
      <protection/>
    </xf>
    <xf numFmtId="0" fontId="39" fillId="33" borderId="18" xfId="66" applyFont="1" applyFill="1" applyBorder="1" applyAlignment="1">
      <alignment horizontal="center" vertical="center" wrapText="1"/>
      <protection/>
    </xf>
    <xf numFmtId="0" fontId="39" fillId="33" borderId="14" xfId="69" applyFont="1" applyFill="1" applyBorder="1" applyAlignment="1">
      <alignment horizontal="center" vertical="center" wrapText="1"/>
      <protection/>
    </xf>
    <xf numFmtId="0" fontId="39" fillId="33" borderId="17" xfId="69" applyFont="1" applyFill="1" applyBorder="1" applyAlignment="1">
      <alignment horizontal="center" vertical="center" wrapText="1"/>
      <protection/>
    </xf>
    <xf numFmtId="0" fontId="39" fillId="33" borderId="27" xfId="69" applyFont="1" applyFill="1" applyBorder="1" applyAlignment="1">
      <alignment horizontal="center" vertical="center" wrapText="1"/>
      <protection/>
    </xf>
    <xf numFmtId="0" fontId="9" fillId="33" borderId="12" xfId="69" applyFont="1" applyFill="1" applyBorder="1" applyAlignment="1">
      <alignment horizontal="center" vertical="center" wrapText="1"/>
      <protection/>
    </xf>
    <xf numFmtId="0" fontId="29" fillId="33" borderId="12" xfId="69" applyFont="1" applyFill="1" applyBorder="1" applyAlignment="1">
      <alignment horizontal="center" vertical="center" wrapText="1"/>
      <protection/>
    </xf>
    <xf numFmtId="0" fontId="29" fillId="33" borderId="20" xfId="69" applyFont="1" applyFill="1" applyBorder="1" applyAlignment="1">
      <alignment horizontal="center" vertical="center" wrapText="1"/>
      <protection/>
    </xf>
    <xf numFmtId="0" fontId="25" fillId="0" borderId="19" xfId="69" applyFont="1" applyFill="1" applyBorder="1" applyAlignment="1">
      <alignment horizontal="center" vertical="center" wrapText="1"/>
      <protection/>
    </xf>
    <xf numFmtId="0" fontId="9" fillId="33" borderId="51" xfId="69" applyFont="1" applyFill="1" applyBorder="1" applyAlignment="1">
      <alignment horizontal="center" vertical="center" wrapText="1"/>
      <protection/>
    </xf>
    <xf numFmtId="0" fontId="3" fillId="0" borderId="0" xfId="69" applyFont="1" applyFill="1" applyBorder="1" applyAlignment="1">
      <alignment vertical="center" textRotation="180"/>
      <protection/>
    </xf>
    <xf numFmtId="0" fontId="9" fillId="33" borderId="0" xfId="69" applyFont="1" applyFill="1" applyBorder="1" applyAlignment="1">
      <alignment horizontal="center" vertical="center" wrapText="1"/>
      <protection/>
    </xf>
    <xf numFmtId="0" fontId="9" fillId="0" borderId="0" xfId="0" applyFont="1" applyBorder="1" applyAlignment="1">
      <alignment horizontal="center" vertical="center" wrapText="1"/>
    </xf>
    <xf numFmtId="0" fontId="13" fillId="33" borderId="17" xfId="69" applyFont="1" applyFill="1" applyBorder="1" applyAlignment="1">
      <alignment horizontal="center" vertical="center" wrapText="1"/>
      <protection/>
    </xf>
    <xf numFmtId="0" fontId="13" fillId="33" borderId="22" xfId="69" applyFont="1" applyFill="1" applyBorder="1" applyAlignment="1">
      <alignment horizontal="center" vertical="center" wrapText="1"/>
      <protection/>
    </xf>
    <xf numFmtId="0" fontId="5" fillId="33" borderId="10" xfId="66" applyFont="1" applyFill="1" applyBorder="1" applyAlignment="1">
      <alignment horizontal="center" vertical="center" wrapText="1"/>
      <protection/>
    </xf>
    <xf numFmtId="0" fontId="5" fillId="33" borderId="26" xfId="66" applyFont="1" applyFill="1" applyBorder="1" applyAlignment="1">
      <alignment horizontal="center" vertical="center" wrapText="1"/>
      <protection/>
    </xf>
    <xf numFmtId="0" fontId="5" fillId="33" borderId="10" xfId="66" applyFont="1" applyFill="1" applyBorder="1" applyAlignment="1">
      <alignment horizontal="center" vertical="center"/>
      <protection/>
    </xf>
    <xf numFmtId="0" fontId="5" fillId="33" borderId="14" xfId="69" applyFont="1" applyFill="1" applyBorder="1" applyAlignment="1">
      <alignment horizontal="center" vertical="center" wrapText="1"/>
      <protection/>
    </xf>
    <xf numFmtId="0" fontId="5" fillId="33" borderId="17" xfId="69" applyFont="1" applyFill="1" applyBorder="1" applyAlignment="1">
      <alignment horizontal="center" vertical="center" wrapText="1"/>
      <protection/>
    </xf>
    <xf numFmtId="0" fontId="13" fillId="33" borderId="14" xfId="69" applyFont="1" applyFill="1" applyBorder="1" applyAlignment="1">
      <alignment horizontal="center" vertical="center" wrapText="1"/>
      <protection/>
    </xf>
    <xf numFmtId="0" fontId="13" fillId="33" borderId="19" xfId="69" applyFont="1" applyFill="1" applyBorder="1" applyAlignment="1">
      <alignment horizontal="center" vertical="center" wrapText="1"/>
      <protection/>
    </xf>
    <xf numFmtId="0" fontId="3" fillId="34" borderId="0" xfId="69" applyFont="1" applyFill="1" applyAlignment="1">
      <alignment horizontal="center"/>
      <protection/>
    </xf>
    <xf numFmtId="0" fontId="46" fillId="0" borderId="39" xfId="59" applyFont="1" applyBorder="1" applyAlignment="1">
      <alignment horizontal="center" vertical="center" wrapText="1"/>
      <protection/>
    </xf>
    <xf numFmtId="0" fontId="46" fillId="0" borderId="59" xfId="59" applyFont="1" applyBorder="1" applyAlignment="1">
      <alignment horizontal="center" vertical="center" wrapText="1"/>
      <protection/>
    </xf>
    <xf numFmtId="0" fontId="46" fillId="0" borderId="21" xfId="59" applyFont="1" applyBorder="1" applyAlignment="1">
      <alignment horizontal="center" vertical="center" wrapText="1"/>
      <protection/>
    </xf>
    <xf numFmtId="0" fontId="71" fillId="32" borderId="10" xfId="66" applyFont="1" applyFill="1" applyBorder="1" applyAlignment="1">
      <alignment horizontal="center" vertical="center" wrapText="1"/>
      <protection/>
    </xf>
    <xf numFmtId="0" fontId="71" fillId="32" borderId="11" xfId="66" applyFont="1" applyFill="1" applyBorder="1" applyAlignment="1">
      <alignment horizontal="center" vertical="center" wrapText="1"/>
      <protection/>
    </xf>
    <xf numFmtId="0" fontId="71" fillId="32" borderId="13" xfId="66" applyFont="1" applyFill="1" applyBorder="1" applyAlignment="1">
      <alignment horizontal="center" vertical="center" wrapText="1"/>
      <protection/>
    </xf>
    <xf numFmtId="0" fontId="71" fillId="33" borderId="14" xfId="69" applyFont="1" applyFill="1" applyBorder="1" applyAlignment="1">
      <alignment horizontal="center" vertical="center" wrapText="1"/>
      <protection/>
    </xf>
    <xf numFmtId="0" fontId="71" fillId="33" borderId="12" xfId="69" applyFont="1" applyFill="1" applyBorder="1" applyAlignment="1">
      <alignment horizontal="center" vertical="center" wrapText="1"/>
      <protection/>
    </xf>
    <xf numFmtId="0" fontId="71" fillId="33" borderId="15" xfId="69" applyFont="1" applyFill="1" applyBorder="1" applyAlignment="1">
      <alignment horizontal="center" vertical="center" wrapText="1"/>
      <protection/>
    </xf>
    <xf numFmtId="0" fontId="9" fillId="33" borderId="41" xfId="69" applyFont="1" applyFill="1" applyBorder="1" applyAlignment="1">
      <alignment horizontal="left" vertical="center" wrapText="1"/>
      <protection/>
    </xf>
    <xf numFmtId="0" fontId="9" fillId="33" borderId="34" xfId="69" applyFont="1" applyFill="1" applyBorder="1" applyAlignment="1">
      <alignment horizontal="left" vertical="center" wrapText="1"/>
      <protection/>
    </xf>
    <xf numFmtId="0" fontId="35" fillId="0" borderId="57" xfId="59" applyFont="1" applyBorder="1" applyAlignment="1">
      <alignment horizontal="left" vertical="center"/>
      <protection/>
    </xf>
    <xf numFmtId="0" fontId="46" fillId="0" borderId="61" xfId="59" applyFont="1" applyFill="1" applyBorder="1" applyAlignment="1">
      <alignment horizontal="center" vertical="center" wrapText="1"/>
      <protection/>
    </xf>
    <xf numFmtId="0" fontId="46" fillId="0" borderId="57" xfId="59" applyFont="1" applyFill="1" applyBorder="1" applyAlignment="1">
      <alignment horizontal="center" vertical="center" wrapText="1"/>
      <protection/>
    </xf>
    <xf numFmtId="0" fontId="46" fillId="0" borderId="85" xfId="59" applyFont="1" applyFill="1" applyBorder="1" applyAlignment="1">
      <alignment horizontal="center" vertical="center" wrapText="1"/>
      <protection/>
    </xf>
    <xf numFmtId="0" fontId="46" fillId="0" borderId="0" xfId="59" applyFont="1" applyFill="1" applyBorder="1" applyAlignment="1">
      <alignment horizontal="center" vertical="center" wrapText="1"/>
      <protection/>
    </xf>
    <xf numFmtId="0" fontId="46" fillId="0" borderId="25" xfId="59" applyFont="1" applyBorder="1" applyAlignment="1">
      <alignment horizontal="center" vertical="center" wrapText="1"/>
      <protection/>
    </xf>
    <xf numFmtId="0" fontId="46" fillId="0" borderId="58" xfId="59" applyFont="1" applyBorder="1" applyAlignment="1">
      <alignment horizontal="center" vertical="center" wrapText="1"/>
      <protection/>
    </xf>
    <xf numFmtId="0" fontId="46" fillId="0" borderId="31" xfId="59" applyFont="1" applyBorder="1" applyAlignment="1">
      <alignment horizontal="center" vertical="center" wrapText="1"/>
      <protection/>
    </xf>
    <xf numFmtId="0" fontId="46" fillId="0" borderId="49" xfId="59" applyFont="1" applyBorder="1" applyAlignment="1">
      <alignment horizontal="center" vertical="center" wrapText="1"/>
      <protection/>
    </xf>
    <xf numFmtId="0" fontId="46" fillId="0" borderId="29" xfId="59" applyFont="1" applyBorder="1" applyAlignment="1">
      <alignment horizontal="center" vertical="center" wrapText="1"/>
      <protection/>
    </xf>
    <xf numFmtId="0" fontId="46" fillId="0" borderId="16" xfId="59" applyFont="1" applyBorder="1" applyAlignment="1">
      <alignment horizontal="center" vertical="center" wrapText="1"/>
      <protection/>
    </xf>
    <xf numFmtId="0" fontId="46" fillId="0" borderId="75" xfId="59" applyFont="1" applyFill="1" applyBorder="1" applyAlignment="1">
      <alignment horizontal="center" vertical="center" wrapText="1"/>
      <protection/>
    </xf>
    <xf numFmtId="0" fontId="46" fillId="0" borderId="54" xfId="59" applyFont="1" applyFill="1" applyBorder="1" applyAlignment="1">
      <alignment horizontal="center" vertical="center" wrapText="1"/>
      <protection/>
    </xf>
    <xf numFmtId="0" fontId="46" fillId="0" borderId="56" xfId="59" applyFont="1" applyFill="1" applyBorder="1" applyAlignment="1">
      <alignment horizontal="center" vertical="center" wrapText="1"/>
      <protection/>
    </xf>
    <xf numFmtId="0" fontId="9" fillId="0" borderId="18" xfId="69" applyFont="1" applyFill="1" applyBorder="1" applyAlignment="1">
      <alignment horizontal="center" vertical="center" wrapText="1"/>
      <protection/>
    </xf>
    <xf numFmtId="0" fontId="9" fillId="0" borderId="27" xfId="69" applyFont="1" applyFill="1" applyBorder="1" applyAlignment="1">
      <alignment horizontal="center" vertical="center" wrapText="1"/>
      <protection/>
    </xf>
    <xf numFmtId="0" fontId="5" fillId="0" borderId="14" xfId="69" applyFont="1" applyFill="1" applyBorder="1" applyAlignment="1">
      <alignment horizontal="center" vertical="center"/>
      <protection/>
    </xf>
    <xf numFmtId="0" fontId="11" fillId="0" borderId="0" xfId="69" applyFont="1" applyFill="1" applyBorder="1" applyAlignment="1">
      <alignment horizontal="center" vertical="center" wrapText="1"/>
      <protection/>
    </xf>
    <xf numFmtId="0" fontId="14" fillId="0" borderId="0" xfId="59" applyFont="1" applyBorder="1" applyAlignment="1">
      <alignment horizontal="center" vertical="center" textRotation="180"/>
      <protection/>
    </xf>
    <xf numFmtId="0" fontId="5" fillId="0" borderId="18" xfId="59" applyFont="1" applyBorder="1" applyAlignment="1">
      <alignment horizontal="center" vertical="center"/>
      <protection/>
    </xf>
    <xf numFmtId="0" fontId="5" fillId="0" borderId="27" xfId="59" applyFont="1" applyBorder="1" applyAlignment="1">
      <alignment horizontal="center" vertical="center"/>
      <protection/>
    </xf>
    <xf numFmtId="0" fontId="14" fillId="34" borderId="0" xfId="59" applyFont="1" applyFill="1" applyAlignment="1">
      <alignment horizontal="right" vertical="center"/>
      <protection/>
    </xf>
    <xf numFmtId="0" fontId="50" fillId="0" borderId="0" xfId="59" applyFont="1" applyBorder="1" applyAlignment="1">
      <alignment horizontal="center" vertical="center" wrapText="1"/>
      <protection/>
    </xf>
    <xf numFmtId="0" fontId="24" fillId="32" borderId="10" xfId="68" applyFont="1" applyFill="1" applyBorder="1" applyAlignment="1">
      <alignment horizontal="center" vertical="center" wrapText="1"/>
      <protection/>
    </xf>
    <xf numFmtId="0" fontId="24" fillId="32" borderId="26" xfId="68" applyFont="1" applyFill="1" applyBorder="1" applyAlignment="1">
      <alignment horizontal="center" vertical="center" wrapText="1"/>
      <protection/>
    </xf>
    <xf numFmtId="0" fontId="24" fillId="0" borderId="14" xfId="59" applyFont="1" applyBorder="1" applyAlignment="1">
      <alignment horizontal="center" vertical="center" wrapText="1"/>
      <protection/>
    </xf>
    <xf numFmtId="0" fontId="24" fillId="0" borderId="17" xfId="59" applyFont="1" applyBorder="1" applyAlignment="1">
      <alignment horizontal="center" vertical="center" wrapText="1"/>
      <protection/>
    </xf>
    <xf numFmtId="0" fontId="20" fillId="0" borderId="14" xfId="59" applyFont="1" applyBorder="1" applyAlignment="1">
      <alignment horizontal="center" vertical="center" wrapText="1"/>
      <protection/>
    </xf>
    <xf numFmtId="0" fontId="20" fillId="0" borderId="14" xfId="59" applyFont="1" applyFill="1" applyBorder="1" applyAlignment="1">
      <alignment horizontal="center" vertical="center" wrapText="1"/>
      <protection/>
    </xf>
    <xf numFmtId="0" fontId="20" fillId="0" borderId="19" xfId="59" applyFont="1" applyFill="1" applyBorder="1" applyAlignment="1">
      <alignment horizontal="center" vertical="center" wrapText="1"/>
      <protection/>
    </xf>
    <xf numFmtId="0" fontId="9" fillId="0" borderId="0" xfId="69" applyFont="1" applyFill="1" applyBorder="1" applyAlignment="1">
      <alignment horizontal="center" vertical="center" wrapText="1"/>
      <protection/>
    </xf>
    <xf numFmtId="0" fontId="8" fillId="34" borderId="0" xfId="70" applyFont="1" applyFill="1" applyAlignment="1">
      <alignment horizontal="right"/>
      <protection/>
    </xf>
    <xf numFmtId="0" fontId="9" fillId="32" borderId="18" xfId="66" applyFont="1" applyFill="1" applyBorder="1" applyAlignment="1">
      <alignment horizontal="center" vertical="center" wrapText="1"/>
      <protection/>
    </xf>
    <xf numFmtId="2" fontId="9" fillId="32" borderId="27" xfId="70" applyNumberFormat="1" applyFont="1" applyFill="1" applyBorder="1" applyAlignment="1">
      <alignment horizontal="center" vertical="center" wrapText="1"/>
      <protection/>
    </xf>
    <xf numFmtId="0" fontId="9" fillId="0" borderId="14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46" xfId="0" applyFont="1" applyBorder="1" applyAlignment="1">
      <alignment horizontal="center" vertical="center" wrapText="1"/>
    </xf>
    <xf numFmtId="196" fontId="0" fillId="35" borderId="46" xfId="62" applyNumberFormat="1" applyFill="1" applyBorder="1">
      <alignment/>
      <protection/>
    </xf>
  </cellXfs>
  <cellStyles count="76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Percent" xfId="34"/>
    <cellStyle name="Гарний" xfId="35"/>
    <cellStyle name="Гиперссылка 2" xfId="36"/>
    <cellStyle name="Hyperlink" xfId="37"/>
    <cellStyle name="Currency" xfId="38"/>
    <cellStyle name="Currency [0]" xfId="39"/>
    <cellStyle name="Заголовок 1" xfId="40"/>
    <cellStyle name="Заголовок 2" xfId="41"/>
    <cellStyle name="Заголовок 3" xfId="42"/>
    <cellStyle name="Заголовок 4" xfId="43"/>
    <cellStyle name="Звичайний 2" xfId="44"/>
    <cellStyle name="Звичайний 3" xfId="45"/>
    <cellStyle name="Звичайний_2009 ВДТБ (8 МБТ+) 2" xfId="46"/>
    <cellStyle name="Звичайний_Аркуш1" xfId="47"/>
    <cellStyle name="Зв'язана клітинка" xfId="48"/>
    <cellStyle name="Колірна тема 1" xfId="49"/>
    <cellStyle name="Колірна тема 2" xfId="50"/>
    <cellStyle name="Колірна тема 3" xfId="51"/>
    <cellStyle name="Колірна тема 4" xfId="52"/>
    <cellStyle name="Колірна тема 5" xfId="53"/>
    <cellStyle name="Колірна тема 6" xfId="54"/>
    <cellStyle name="Контрольна клітинка" xfId="55"/>
    <cellStyle name="Назва" xfId="56"/>
    <cellStyle name="Нейтральний" xfId="57"/>
    <cellStyle name="Обчислення" xfId="58"/>
    <cellStyle name="Обычный 2" xfId="59"/>
    <cellStyle name="Обычный 2 2" xfId="60"/>
    <cellStyle name="Обычный 2 3" xfId="61"/>
    <cellStyle name="Обычный 3" xfId="62"/>
    <cellStyle name="Обычный 3 2" xfId="63"/>
    <cellStyle name="Обычный 3 2 2" xfId="64"/>
    <cellStyle name="Обычный 3 3" xfId="65"/>
    <cellStyle name="Обычный_efek" xfId="66"/>
    <cellStyle name="Обычный_tab" xfId="67"/>
    <cellStyle name="Обычный_tab_tub" xfId="68"/>
    <cellStyle name="Обычный_tabl_tyber_1" xfId="69"/>
    <cellStyle name="Обычный_tabl_tyber_2" xfId="70"/>
    <cellStyle name="Обычный_Лист1" xfId="71"/>
    <cellStyle name="Followed Hyperlink" xfId="72"/>
    <cellStyle name="Підсумок" xfId="73"/>
    <cellStyle name="Поганий" xfId="74"/>
    <cellStyle name="Примітка" xfId="75"/>
    <cellStyle name="Процентный 2" xfId="76"/>
    <cellStyle name="Процентный 2 2" xfId="77"/>
    <cellStyle name="Процентный 2 3" xfId="78"/>
    <cellStyle name="Процентный 2 3 2" xfId="79"/>
    <cellStyle name="Процентный 3" xfId="80"/>
    <cellStyle name="Результат" xfId="81"/>
    <cellStyle name="Текст попередження" xfId="82"/>
    <cellStyle name="Текст пояснення" xfId="83"/>
    <cellStyle name="Финансовый 2" xfId="84"/>
    <cellStyle name="Финансовый 2 2" xfId="85"/>
    <cellStyle name="Финансовый 2 2 2" xfId="86"/>
    <cellStyle name="Финансовый 2 3" xfId="87"/>
    <cellStyle name="Comma" xfId="88"/>
    <cellStyle name="Comma [0]" xfId="8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styles" Target="styles.xml" /><Relationship Id="rId73" Type="http://schemas.openxmlformats.org/officeDocument/2006/relationships/sharedStrings" Target="sharedStrings.xml" /><Relationship Id="rId7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1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2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3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4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5.bin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6.bin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7.bin" /></Relationships>
</file>

<file path=xl/worksheets/_rels/sheet6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8.bin" /></Relationships>
</file>

<file path=xl/worksheets/_rels/sheet6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9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75"/>
  <sheetViews>
    <sheetView zoomScalePageLayoutView="0" workbookViewId="0" topLeftCell="B16">
      <selection activeCell="C18" sqref="C18"/>
    </sheetView>
  </sheetViews>
  <sheetFormatPr defaultColWidth="9.140625" defaultRowHeight="12.75"/>
  <cols>
    <col min="1" max="1" width="0" style="0" hidden="1" customWidth="1"/>
    <col min="2" max="2" width="16.421875" style="0" customWidth="1"/>
    <col min="3" max="3" width="152.7109375" style="0" customWidth="1"/>
    <col min="4" max="4" width="24.421875" style="0" customWidth="1"/>
  </cols>
  <sheetData>
    <row r="2" spans="1:3" ht="35.25" customHeight="1">
      <c r="A2">
        <v>1</v>
      </c>
      <c r="B2" s="912" t="s">
        <v>212</v>
      </c>
      <c r="C2" s="911" t="s">
        <v>55</v>
      </c>
    </row>
    <row r="3" spans="2:3" ht="27.75" customHeight="1">
      <c r="B3" s="1167" t="s">
        <v>61</v>
      </c>
      <c r="C3" s="1168"/>
    </row>
    <row r="4" spans="1:3" ht="27.75" customHeight="1">
      <c r="A4">
        <v>2</v>
      </c>
      <c r="B4" s="912" t="s">
        <v>244</v>
      </c>
      <c r="C4" s="911" t="s">
        <v>5</v>
      </c>
    </row>
    <row r="5" spans="1:3" ht="27.75" customHeight="1">
      <c r="A5">
        <v>3</v>
      </c>
      <c r="B5" s="912" t="s">
        <v>142</v>
      </c>
      <c r="C5" s="911" t="s">
        <v>6</v>
      </c>
    </row>
    <row r="6" spans="1:3" ht="27.75" customHeight="1">
      <c r="A6">
        <v>4</v>
      </c>
      <c r="B6" s="912" t="s">
        <v>170</v>
      </c>
      <c r="C6" s="911" t="s">
        <v>7</v>
      </c>
    </row>
    <row r="7" spans="1:3" ht="32.25" customHeight="1">
      <c r="A7">
        <v>5</v>
      </c>
      <c r="B7" s="912" t="s">
        <v>113</v>
      </c>
      <c r="C7" s="911" t="s">
        <v>8</v>
      </c>
    </row>
    <row r="8" spans="1:3" ht="27.75" customHeight="1">
      <c r="A8">
        <v>6</v>
      </c>
      <c r="B8" s="912" t="s">
        <v>187</v>
      </c>
      <c r="C8" s="911" t="s">
        <v>9</v>
      </c>
    </row>
    <row r="9" spans="1:3" ht="27.75" customHeight="1">
      <c r="A9">
        <v>7</v>
      </c>
      <c r="B9" s="912" t="s">
        <v>188</v>
      </c>
      <c r="C9" s="911" t="s">
        <v>10</v>
      </c>
    </row>
    <row r="10" spans="1:3" ht="27.75" customHeight="1">
      <c r="A10">
        <v>8</v>
      </c>
      <c r="B10" s="912" t="s">
        <v>189</v>
      </c>
      <c r="C10" s="911" t="s">
        <v>11</v>
      </c>
    </row>
    <row r="11" spans="1:3" ht="27.75" customHeight="1">
      <c r="A11">
        <v>9</v>
      </c>
      <c r="B11" s="912" t="s">
        <v>254</v>
      </c>
      <c r="C11" s="911" t="s">
        <v>12</v>
      </c>
    </row>
    <row r="12" spans="1:3" ht="27.75" customHeight="1">
      <c r="A12">
        <v>10</v>
      </c>
      <c r="B12" s="912" t="s">
        <v>171</v>
      </c>
      <c r="C12" s="911" t="s">
        <v>13</v>
      </c>
    </row>
    <row r="13" spans="1:3" ht="27.75" customHeight="1">
      <c r="A13">
        <v>11</v>
      </c>
      <c r="B13" s="912" t="s">
        <v>283</v>
      </c>
      <c r="C13" s="911" t="s">
        <v>14</v>
      </c>
    </row>
    <row r="14" spans="1:3" ht="27.75" customHeight="1">
      <c r="A14">
        <v>12</v>
      </c>
      <c r="B14" s="912" t="s">
        <v>284</v>
      </c>
      <c r="C14" s="911" t="s">
        <v>67</v>
      </c>
    </row>
    <row r="15" spans="1:3" ht="27.75" customHeight="1">
      <c r="A15">
        <v>13</v>
      </c>
      <c r="B15" s="912" t="s">
        <v>114</v>
      </c>
      <c r="C15" s="911" t="s">
        <v>15</v>
      </c>
    </row>
    <row r="16" spans="1:3" ht="27.75" customHeight="1">
      <c r="A16">
        <v>14</v>
      </c>
      <c r="B16" s="912" t="s">
        <v>359</v>
      </c>
      <c r="C16" s="911" t="s">
        <v>16</v>
      </c>
    </row>
    <row r="17" spans="1:3" ht="27.75" customHeight="1">
      <c r="A17">
        <v>15</v>
      </c>
      <c r="B17" s="912" t="s">
        <v>304</v>
      </c>
      <c r="C17" s="911" t="s">
        <v>17</v>
      </c>
    </row>
    <row r="18" spans="1:3" ht="27.75" customHeight="1">
      <c r="A18">
        <v>16</v>
      </c>
      <c r="B18" s="912" t="s">
        <v>285</v>
      </c>
      <c r="C18" s="911" t="s">
        <v>340</v>
      </c>
    </row>
    <row r="19" spans="1:3" ht="27.75" customHeight="1">
      <c r="A19">
        <v>17</v>
      </c>
      <c r="B19" s="912" t="s">
        <v>325</v>
      </c>
      <c r="C19" s="911" t="s">
        <v>355</v>
      </c>
    </row>
    <row r="20" spans="1:3" ht="27.75" customHeight="1">
      <c r="A20">
        <v>18</v>
      </c>
      <c r="B20" s="912" t="s">
        <v>306</v>
      </c>
      <c r="C20" s="911" t="s">
        <v>298</v>
      </c>
    </row>
    <row r="21" spans="1:3" ht="27.75" customHeight="1">
      <c r="A21">
        <v>19</v>
      </c>
      <c r="B21" s="1103" t="s">
        <v>308</v>
      </c>
      <c r="C21" s="1104" t="s">
        <v>932</v>
      </c>
    </row>
    <row r="22" spans="1:3" ht="27.75" customHeight="1">
      <c r="A22">
        <v>20</v>
      </c>
      <c r="B22" s="1103" t="s">
        <v>132</v>
      </c>
      <c r="C22" s="1104" t="s">
        <v>18</v>
      </c>
    </row>
    <row r="23" spans="1:3" ht="27.75" customHeight="1">
      <c r="A23">
        <v>21</v>
      </c>
      <c r="B23" s="1103" t="s">
        <v>118</v>
      </c>
      <c r="C23" s="1104" t="s">
        <v>68</v>
      </c>
    </row>
    <row r="24" spans="1:3" ht="27.75" customHeight="1">
      <c r="A24">
        <v>22</v>
      </c>
      <c r="B24" s="1103" t="s">
        <v>119</v>
      </c>
      <c r="C24" s="1104" t="s">
        <v>25</v>
      </c>
    </row>
    <row r="25" spans="1:3" ht="27.75" customHeight="1">
      <c r="A25">
        <v>23</v>
      </c>
      <c r="B25" s="912" t="s">
        <v>190</v>
      </c>
      <c r="C25" s="911" t="s">
        <v>26</v>
      </c>
    </row>
    <row r="26" spans="1:3" ht="27.75" customHeight="1">
      <c r="A26">
        <v>24</v>
      </c>
      <c r="B26" s="912" t="s">
        <v>286</v>
      </c>
      <c r="C26" s="911" t="s">
        <v>27</v>
      </c>
    </row>
    <row r="27" spans="1:3" ht="27.75" customHeight="1">
      <c r="A27">
        <v>25</v>
      </c>
      <c r="B27" s="912" t="s">
        <v>309</v>
      </c>
      <c r="C27" s="911" t="s">
        <v>28</v>
      </c>
    </row>
    <row r="28" spans="1:3" ht="27.75" customHeight="1">
      <c r="A28">
        <v>26</v>
      </c>
      <c r="B28" s="912" t="s">
        <v>172</v>
      </c>
      <c r="C28" s="911" t="s">
        <v>29</v>
      </c>
    </row>
    <row r="29" spans="1:3" ht="27.75" customHeight="1">
      <c r="A29">
        <v>27</v>
      </c>
      <c r="B29" s="912" t="s">
        <v>191</v>
      </c>
      <c r="C29" s="911" t="s">
        <v>75</v>
      </c>
    </row>
    <row r="30" spans="1:3" ht="27.75" customHeight="1">
      <c r="A30">
        <v>28</v>
      </c>
      <c r="B30" s="912" t="s">
        <v>173</v>
      </c>
      <c r="C30" s="911" t="s">
        <v>51</v>
      </c>
    </row>
    <row r="31" spans="1:3" ht="27.75" customHeight="1">
      <c r="A31">
        <v>29</v>
      </c>
      <c r="B31" s="912" t="s">
        <v>133</v>
      </c>
      <c r="C31" s="911" t="s">
        <v>52</v>
      </c>
    </row>
    <row r="32" spans="1:3" ht="27.75" customHeight="1">
      <c r="A32">
        <v>30</v>
      </c>
      <c r="B32" s="912" t="s">
        <v>587</v>
      </c>
      <c r="C32" s="911" t="s">
        <v>791</v>
      </c>
    </row>
    <row r="33" spans="1:3" ht="27.75" customHeight="1">
      <c r="A33">
        <v>31</v>
      </c>
      <c r="B33" s="912" t="s">
        <v>598</v>
      </c>
      <c r="C33" s="911" t="s">
        <v>33</v>
      </c>
    </row>
    <row r="34" spans="1:3" ht="27.75" customHeight="1">
      <c r="A34">
        <v>32</v>
      </c>
      <c r="B34" s="912" t="s">
        <v>612</v>
      </c>
      <c r="C34" s="911" t="s">
        <v>34</v>
      </c>
    </row>
    <row r="35" spans="2:3" ht="27.75" customHeight="1">
      <c r="B35" s="1167" t="s">
        <v>62</v>
      </c>
      <c r="C35" s="1168"/>
    </row>
    <row r="36" spans="1:3" ht="27.75" customHeight="1">
      <c r="A36">
        <v>33</v>
      </c>
      <c r="B36" s="1103" t="s">
        <v>287</v>
      </c>
      <c r="C36" s="1104" t="s">
        <v>0</v>
      </c>
    </row>
    <row r="37" spans="1:3" ht="27.75" customHeight="1">
      <c r="A37">
        <v>34</v>
      </c>
      <c r="B37" s="912" t="s">
        <v>923</v>
      </c>
      <c r="C37" s="911" t="s">
        <v>2</v>
      </c>
    </row>
    <row r="38" spans="1:3" ht="27.75" customHeight="1">
      <c r="A38">
        <v>35</v>
      </c>
      <c r="B38" s="912" t="s">
        <v>925</v>
      </c>
      <c r="C38" s="911" t="s">
        <v>69</v>
      </c>
    </row>
    <row r="39" spans="1:3" ht="27.75" customHeight="1">
      <c r="A39">
        <v>36</v>
      </c>
      <c r="B39" s="912" t="s">
        <v>636</v>
      </c>
      <c r="C39" s="911" t="s">
        <v>3</v>
      </c>
    </row>
    <row r="40" spans="1:3" ht="27.75" customHeight="1">
      <c r="A40">
        <v>37</v>
      </c>
      <c r="B40" s="1103" t="s">
        <v>639</v>
      </c>
      <c r="C40" s="1104" t="s">
        <v>21</v>
      </c>
    </row>
    <row r="41" spans="1:3" ht="27.75" customHeight="1">
      <c r="A41">
        <v>38</v>
      </c>
      <c r="B41" s="1103" t="s">
        <v>645</v>
      </c>
      <c r="C41" s="1104" t="s">
        <v>22</v>
      </c>
    </row>
    <row r="42" spans="1:3" ht="27.75" customHeight="1">
      <c r="A42">
        <v>39</v>
      </c>
      <c r="B42" s="1103" t="s">
        <v>651</v>
      </c>
      <c r="C42" s="1104" t="s">
        <v>739</v>
      </c>
    </row>
    <row r="43" spans="1:3" ht="27.75" customHeight="1">
      <c r="A43">
        <v>40</v>
      </c>
      <c r="B43" s="1103" t="s">
        <v>721</v>
      </c>
      <c r="C43" s="1104" t="s">
        <v>23</v>
      </c>
    </row>
    <row r="44" spans="1:3" ht="27.75" customHeight="1">
      <c r="A44">
        <v>41</v>
      </c>
      <c r="B44" s="1103" t="s">
        <v>311</v>
      </c>
      <c r="C44" s="1104" t="s">
        <v>24</v>
      </c>
    </row>
    <row r="45" spans="1:3" ht="27.75" customHeight="1">
      <c r="A45">
        <v>42</v>
      </c>
      <c r="B45" s="912" t="s">
        <v>312</v>
      </c>
      <c r="C45" s="911" t="s">
        <v>72</v>
      </c>
    </row>
    <row r="46" spans="1:3" ht="27.75" customHeight="1">
      <c r="A46">
        <v>43</v>
      </c>
      <c r="B46" s="912" t="s">
        <v>313</v>
      </c>
      <c r="C46" s="911" t="s">
        <v>73</v>
      </c>
    </row>
    <row r="47" spans="2:3" ht="27.75" customHeight="1">
      <c r="B47" s="1167" t="s">
        <v>63</v>
      </c>
      <c r="C47" s="1168"/>
    </row>
    <row r="48" spans="1:3" ht="27.75" customHeight="1">
      <c r="A48">
        <v>44</v>
      </c>
      <c r="B48" s="912" t="s">
        <v>301</v>
      </c>
      <c r="C48" s="911" t="s">
        <v>20</v>
      </c>
    </row>
    <row r="49" spans="1:3" ht="27.75" customHeight="1">
      <c r="A49">
        <v>45</v>
      </c>
      <c r="B49" s="1103" t="s">
        <v>302</v>
      </c>
      <c r="C49" s="1104" t="s">
        <v>19</v>
      </c>
    </row>
    <row r="50" spans="1:3" ht="27.75" customHeight="1">
      <c r="A50">
        <v>46</v>
      </c>
      <c r="B50" s="912" t="s">
        <v>314</v>
      </c>
      <c r="C50" s="911" t="s">
        <v>35</v>
      </c>
    </row>
    <row r="51" spans="1:3" ht="27.75" customHeight="1">
      <c r="A51">
        <v>47</v>
      </c>
      <c r="B51" s="912" t="s">
        <v>616</v>
      </c>
      <c r="C51" s="911" t="s">
        <v>30</v>
      </c>
    </row>
    <row r="52" spans="2:3" ht="27.75" customHeight="1">
      <c r="B52" s="1167" t="s">
        <v>64</v>
      </c>
      <c r="C52" s="1168"/>
    </row>
    <row r="53" spans="1:4" ht="27.75" customHeight="1">
      <c r="A53">
        <v>48</v>
      </c>
      <c r="B53" s="912" t="s">
        <v>631</v>
      </c>
      <c r="C53" s="911" t="s">
        <v>1</v>
      </c>
      <c r="D53" s="854"/>
    </row>
    <row r="54" spans="1:3" ht="27.75" customHeight="1">
      <c r="A54">
        <v>49</v>
      </c>
      <c r="B54" s="912" t="s">
        <v>632</v>
      </c>
      <c r="C54" s="911" t="s">
        <v>56</v>
      </c>
    </row>
    <row r="55" spans="1:3" ht="27.75" customHeight="1">
      <c r="A55">
        <v>50</v>
      </c>
      <c r="B55" s="912" t="s">
        <v>634</v>
      </c>
      <c r="C55" s="911" t="s">
        <v>70</v>
      </c>
    </row>
    <row r="56" spans="2:3" ht="27.75" customHeight="1">
      <c r="B56" s="1167" t="s">
        <v>65</v>
      </c>
      <c r="C56" s="1168"/>
    </row>
    <row r="57" spans="1:4" ht="27.75" customHeight="1">
      <c r="A57">
        <v>51</v>
      </c>
      <c r="B57" s="1103" t="s">
        <v>635</v>
      </c>
      <c r="C57" s="1104" t="s">
        <v>935</v>
      </c>
      <c r="D57" s="854"/>
    </row>
    <row r="58" spans="1:3" ht="27.75" customHeight="1">
      <c r="A58">
        <v>52</v>
      </c>
      <c r="B58" s="1103" t="s">
        <v>737</v>
      </c>
      <c r="C58" s="1104" t="s">
        <v>953</v>
      </c>
    </row>
    <row r="59" spans="1:3" ht="27.75" customHeight="1">
      <c r="A59">
        <v>53</v>
      </c>
      <c r="B59" s="1103" t="s">
        <v>736</v>
      </c>
      <c r="C59" s="1104" t="s">
        <v>954</v>
      </c>
    </row>
    <row r="60" spans="1:3" ht="27.75" customHeight="1">
      <c r="A60">
        <v>54</v>
      </c>
      <c r="B60" s="1103" t="s">
        <v>735</v>
      </c>
      <c r="C60" s="1104" t="s">
        <v>955</v>
      </c>
    </row>
    <row r="61" spans="1:3" ht="27.75" customHeight="1">
      <c r="A61">
        <v>55</v>
      </c>
      <c r="B61" s="1103" t="s">
        <v>726</v>
      </c>
      <c r="C61" s="1104" t="s">
        <v>956</v>
      </c>
    </row>
    <row r="62" spans="1:3" ht="27.75" customHeight="1">
      <c r="A62">
        <v>56</v>
      </c>
      <c r="B62" s="1103" t="s">
        <v>729</v>
      </c>
      <c r="C62" s="1104" t="s">
        <v>957</v>
      </c>
    </row>
    <row r="63" spans="1:3" ht="27.75" customHeight="1">
      <c r="A63">
        <v>57</v>
      </c>
      <c r="B63" s="1103" t="s">
        <v>730</v>
      </c>
      <c r="C63" s="1104" t="s">
        <v>958</v>
      </c>
    </row>
    <row r="64" spans="1:3" ht="27.75" customHeight="1">
      <c r="A64">
        <v>58</v>
      </c>
      <c r="B64" s="1103" t="s">
        <v>315</v>
      </c>
      <c r="C64" s="1104" t="s">
        <v>959</v>
      </c>
    </row>
    <row r="65" spans="1:3" ht="27.75" customHeight="1">
      <c r="A65">
        <v>59</v>
      </c>
      <c r="B65" s="1103" t="s">
        <v>316</v>
      </c>
      <c r="C65" s="1104" t="s">
        <v>960</v>
      </c>
    </row>
    <row r="66" spans="1:3" ht="27.75" customHeight="1">
      <c r="A66">
        <v>60</v>
      </c>
      <c r="B66" s="1103" t="s">
        <v>317</v>
      </c>
      <c r="C66" s="1104" t="s">
        <v>961</v>
      </c>
    </row>
    <row r="67" spans="1:3" ht="27.75" customHeight="1">
      <c r="A67">
        <v>61</v>
      </c>
      <c r="B67" s="1103" t="s">
        <v>342</v>
      </c>
      <c r="C67" s="1104" t="s">
        <v>962</v>
      </c>
    </row>
    <row r="68" spans="1:3" ht="27.75" customHeight="1">
      <c r="A68">
        <v>62</v>
      </c>
      <c r="B68" s="912" t="s">
        <v>343</v>
      </c>
      <c r="C68" s="911" t="s">
        <v>31</v>
      </c>
    </row>
    <row r="69" spans="1:3" ht="27.75" customHeight="1">
      <c r="A69">
        <v>63</v>
      </c>
      <c r="B69" s="912" t="s">
        <v>344</v>
      </c>
      <c r="C69" s="911" t="s">
        <v>32</v>
      </c>
    </row>
    <row r="70" spans="2:3" ht="27.75" customHeight="1">
      <c r="B70" s="1167" t="s">
        <v>66</v>
      </c>
      <c r="C70" s="1168"/>
    </row>
    <row r="71" spans="1:4" ht="33" customHeight="1">
      <c r="A71">
        <v>64</v>
      </c>
      <c r="B71" s="912" t="s">
        <v>345</v>
      </c>
      <c r="C71" s="911" t="s">
        <v>57</v>
      </c>
      <c r="D71" s="854"/>
    </row>
    <row r="72" spans="1:3" ht="27.75" customHeight="1">
      <c r="A72">
        <v>65</v>
      </c>
      <c r="B72" s="912" t="s">
        <v>734</v>
      </c>
      <c r="C72" s="911" t="s">
        <v>930</v>
      </c>
    </row>
    <row r="73" spans="1:3" ht="27.75" customHeight="1">
      <c r="A73">
        <v>66</v>
      </c>
      <c r="B73" s="912" t="s">
        <v>346</v>
      </c>
      <c r="C73" s="911" t="s">
        <v>4</v>
      </c>
    </row>
    <row r="74" spans="1:3" ht="27.75" customHeight="1">
      <c r="A74">
        <v>67</v>
      </c>
      <c r="B74" s="912" t="s">
        <v>347</v>
      </c>
      <c r="C74" s="911" t="s">
        <v>71</v>
      </c>
    </row>
    <row r="75" spans="2:3" ht="27.75" customHeight="1">
      <c r="B75" s="855"/>
      <c r="C75" s="855"/>
    </row>
  </sheetData>
  <sheetProtection/>
  <mergeCells count="6">
    <mergeCell ref="B56:C56"/>
    <mergeCell ref="B70:C70"/>
    <mergeCell ref="B3:C3"/>
    <mergeCell ref="B35:C35"/>
    <mergeCell ref="B47:C47"/>
    <mergeCell ref="B52:C5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36"/>
  <sheetViews>
    <sheetView zoomScaleSheetLayoutView="100" zoomScalePageLayoutView="0" workbookViewId="0" topLeftCell="A1">
      <selection activeCell="O18" sqref="O18"/>
    </sheetView>
  </sheetViews>
  <sheetFormatPr defaultColWidth="9.140625" defaultRowHeight="12.75"/>
  <cols>
    <col min="1" max="1" width="6.28125" style="165" customWidth="1"/>
    <col min="2" max="2" width="7.140625" style="165" customWidth="1"/>
    <col min="3" max="3" width="20.421875" style="165" customWidth="1"/>
    <col min="4" max="13" width="11.28125" style="165" customWidth="1"/>
    <col min="14" max="15" width="9.57421875" style="165" customWidth="1"/>
    <col min="16" max="16384" width="9.140625" style="165" customWidth="1"/>
  </cols>
  <sheetData>
    <row r="1" spans="1:15" ht="21" customHeight="1">
      <c r="A1" s="20"/>
      <c r="B1" s="20"/>
      <c r="C1" s="20"/>
      <c r="D1" s="20"/>
      <c r="E1" s="20"/>
      <c r="F1" s="20"/>
      <c r="G1" s="20"/>
      <c r="H1" s="70"/>
      <c r="I1" s="70"/>
      <c r="J1" s="70"/>
      <c r="K1" s="70"/>
      <c r="L1" s="1181" t="s">
        <v>254</v>
      </c>
      <c r="M1" s="1181"/>
      <c r="N1" s="70"/>
      <c r="O1" s="70"/>
    </row>
    <row r="2" spans="1:15" ht="27" customHeight="1" thickBot="1">
      <c r="A2" s="21"/>
      <c r="B2" s="1214" t="s">
        <v>743</v>
      </c>
      <c r="C2" s="1214"/>
      <c r="D2" s="1214"/>
      <c r="E2" s="1214"/>
      <c r="F2" s="1214"/>
      <c r="G2" s="1214"/>
      <c r="H2" s="1214"/>
      <c r="I2" s="1214"/>
      <c r="J2" s="1214"/>
      <c r="K2" s="1214"/>
      <c r="L2" s="1214"/>
      <c r="M2" s="1214"/>
      <c r="N2" s="127"/>
      <c r="O2" s="127"/>
    </row>
    <row r="3" spans="1:17" ht="20.25" customHeight="1">
      <c r="A3" s="25"/>
      <c r="B3" s="1245" t="s">
        <v>294</v>
      </c>
      <c r="C3" s="1198" t="s">
        <v>213</v>
      </c>
      <c r="D3" s="1243" t="s">
        <v>323</v>
      </c>
      <c r="E3" s="1243"/>
      <c r="F3" s="1243"/>
      <c r="G3" s="1243"/>
      <c r="H3" s="1243"/>
      <c r="I3" s="1243" t="s">
        <v>555</v>
      </c>
      <c r="J3" s="1243"/>
      <c r="K3" s="1243"/>
      <c r="L3" s="1243"/>
      <c r="M3" s="1244"/>
      <c r="N3" s="139"/>
      <c r="Q3" s="239"/>
    </row>
    <row r="4" spans="1:17" ht="21.75" customHeight="1" thickBot="1">
      <c r="A4" s="25"/>
      <c r="B4" s="1246"/>
      <c r="C4" s="1247"/>
      <c r="D4" s="581">
        <v>2016</v>
      </c>
      <c r="E4" s="581">
        <v>2017</v>
      </c>
      <c r="F4" s="581">
        <v>2018</v>
      </c>
      <c r="G4" s="589">
        <v>2019</v>
      </c>
      <c r="H4" s="589">
        <v>2020</v>
      </c>
      <c r="I4" s="895">
        <v>2016</v>
      </c>
      <c r="J4" s="895">
        <v>2017</v>
      </c>
      <c r="K4" s="581">
        <v>2018</v>
      </c>
      <c r="L4" s="589">
        <v>2019</v>
      </c>
      <c r="M4" s="590">
        <v>2020</v>
      </c>
      <c r="Q4" s="239"/>
    </row>
    <row r="5" spans="1:17" ht="15.75">
      <c r="A5" s="20"/>
      <c r="B5" s="22">
        <v>1</v>
      </c>
      <c r="C5" s="109" t="s">
        <v>216</v>
      </c>
      <c r="D5" s="354" t="s">
        <v>297</v>
      </c>
      <c r="E5" s="354" t="s">
        <v>297</v>
      </c>
      <c r="F5" s="128" t="s">
        <v>297</v>
      </c>
      <c r="G5" s="128" t="s">
        <v>297</v>
      </c>
      <c r="H5" s="128" t="s">
        <v>297</v>
      </c>
      <c r="I5" s="393" t="s">
        <v>297</v>
      </c>
      <c r="J5" s="393" t="s">
        <v>297</v>
      </c>
      <c r="K5" s="514" t="s">
        <v>297</v>
      </c>
      <c r="L5" s="514" t="s">
        <v>297</v>
      </c>
      <c r="M5" s="509" t="s">
        <v>297</v>
      </c>
      <c r="Q5" s="239"/>
    </row>
    <row r="6" spans="1:17" ht="15.75">
      <c r="A6" s="20"/>
      <c r="B6" s="23">
        <f aca="true" t="shared" si="0" ref="B6:B31">B5+1</f>
        <v>2</v>
      </c>
      <c r="C6" s="108" t="s">
        <v>217</v>
      </c>
      <c r="D6" s="351">
        <v>5</v>
      </c>
      <c r="E6" s="351">
        <v>6</v>
      </c>
      <c r="F6" s="129">
        <v>6</v>
      </c>
      <c r="G6" s="129">
        <v>4</v>
      </c>
      <c r="H6" s="129">
        <v>5</v>
      </c>
      <c r="I6" s="390" t="s">
        <v>97</v>
      </c>
      <c r="J6" s="390" t="s">
        <v>882</v>
      </c>
      <c r="K6" s="508">
        <v>13.8</v>
      </c>
      <c r="L6" s="508">
        <v>9.3</v>
      </c>
      <c r="M6" s="510">
        <v>11.3</v>
      </c>
      <c r="Q6" s="239"/>
    </row>
    <row r="7" spans="1:17" ht="15.75">
      <c r="A7" s="20"/>
      <c r="B7" s="23">
        <f t="shared" si="0"/>
        <v>3</v>
      </c>
      <c r="C7" s="108" t="s">
        <v>218</v>
      </c>
      <c r="D7" s="351">
        <v>9</v>
      </c>
      <c r="E7" s="351">
        <v>12</v>
      </c>
      <c r="F7" s="129">
        <v>8</v>
      </c>
      <c r="G7" s="129">
        <v>1</v>
      </c>
      <c r="H7" s="129">
        <v>6</v>
      </c>
      <c r="I7" s="390" t="s">
        <v>98</v>
      </c>
      <c r="J7" s="390" t="s">
        <v>881</v>
      </c>
      <c r="K7" s="508">
        <v>23.5</v>
      </c>
      <c r="L7" s="508">
        <v>3</v>
      </c>
      <c r="M7" s="510">
        <v>17.3</v>
      </c>
      <c r="Q7" s="239"/>
    </row>
    <row r="8" spans="1:17" ht="15.75">
      <c r="A8" s="20"/>
      <c r="B8" s="23">
        <f t="shared" si="0"/>
        <v>4</v>
      </c>
      <c r="C8" s="108" t="s">
        <v>219</v>
      </c>
      <c r="D8" s="351">
        <v>17</v>
      </c>
      <c r="E8" s="351">
        <v>32</v>
      </c>
      <c r="F8" s="129">
        <v>22</v>
      </c>
      <c r="G8" s="129">
        <v>18</v>
      </c>
      <c r="H8" s="129">
        <v>14</v>
      </c>
      <c r="I8" s="390">
        <v>22</v>
      </c>
      <c r="J8" s="390" t="s">
        <v>880</v>
      </c>
      <c r="K8" s="508">
        <v>28.5</v>
      </c>
      <c r="L8" s="508">
        <v>22.3</v>
      </c>
      <c r="M8" s="510">
        <v>16.3</v>
      </c>
      <c r="Q8" s="239"/>
    </row>
    <row r="9" spans="1:17" ht="15.75">
      <c r="A9" s="20"/>
      <c r="B9" s="23">
        <f t="shared" si="0"/>
        <v>5</v>
      </c>
      <c r="C9" s="107" t="s">
        <v>696</v>
      </c>
      <c r="D9" s="351">
        <v>6</v>
      </c>
      <c r="E9" s="351">
        <v>10</v>
      </c>
      <c r="F9" s="129">
        <v>12</v>
      </c>
      <c r="G9" s="129">
        <v>14</v>
      </c>
      <c r="H9" s="129">
        <v>5</v>
      </c>
      <c r="I9" s="390" t="s">
        <v>96</v>
      </c>
      <c r="J9" s="390" t="s">
        <v>689</v>
      </c>
      <c r="K9" s="508" t="s">
        <v>505</v>
      </c>
      <c r="L9" s="508">
        <v>31.7</v>
      </c>
      <c r="M9" s="510">
        <v>10.8</v>
      </c>
      <c r="Q9" s="239"/>
    </row>
    <row r="10" spans="1:17" ht="15.75">
      <c r="A10" s="20"/>
      <c r="B10" s="23">
        <f t="shared" si="0"/>
        <v>6</v>
      </c>
      <c r="C10" s="108" t="s">
        <v>221</v>
      </c>
      <c r="D10" s="351">
        <v>7</v>
      </c>
      <c r="E10" s="351">
        <v>7</v>
      </c>
      <c r="F10" s="129">
        <v>6</v>
      </c>
      <c r="G10" s="129">
        <v>5</v>
      </c>
      <c r="H10" s="129">
        <v>4</v>
      </c>
      <c r="I10" s="390">
        <v>19</v>
      </c>
      <c r="J10" s="390" t="s">
        <v>879</v>
      </c>
      <c r="K10" s="508">
        <v>17.1</v>
      </c>
      <c r="L10" s="508">
        <v>14.4</v>
      </c>
      <c r="M10" s="510">
        <v>11.1</v>
      </c>
      <c r="Q10" s="239"/>
    </row>
    <row r="11" spans="1:17" ht="15.75">
      <c r="A11" s="20"/>
      <c r="B11" s="23">
        <f t="shared" si="0"/>
        <v>7</v>
      </c>
      <c r="C11" s="108" t="s">
        <v>222</v>
      </c>
      <c r="D11" s="351">
        <v>9</v>
      </c>
      <c r="E11" s="351">
        <v>9</v>
      </c>
      <c r="F11" s="129">
        <v>9</v>
      </c>
      <c r="G11" s="129">
        <v>10</v>
      </c>
      <c r="H11" s="129">
        <v>8</v>
      </c>
      <c r="I11" s="390">
        <v>21</v>
      </c>
      <c r="J11" s="390" t="s">
        <v>878</v>
      </c>
      <c r="K11" s="508">
        <v>21.9</v>
      </c>
      <c r="L11" s="508">
        <v>24.4</v>
      </c>
      <c r="M11" s="510">
        <v>18.7</v>
      </c>
      <c r="Q11" s="239"/>
    </row>
    <row r="12" spans="1:17" ht="15.75">
      <c r="A12" s="20"/>
      <c r="B12" s="23">
        <f t="shared" si="0"/>
        <v>8</v>
      </c>
      <c r="C12" s="108" t="s">
        <v>223</v>
      </c>
      <c r="D12" s="351">
        <v>13</v>
      </c>
      <c r="E12" s="351">
        <v>5</v>
      </c>
      <c r="F12" s="129">
        <v>13</v>
      </c>
      <c r="G12" s="129">
        <v>14</v>
      </c>
      <c r="H12" s="129">
        <v>18</v>
      </c>
      <c r="I12" s="390" t="s">
        <v>99</v>
      </c>
      <c r="J12" s="390" t="s">
        <v>877</v>
      </c>
      <c r="K12" s="508">
        <v>31.4</v>
      </c>
      <c r="L12" s="508">
        <v>32.8</v>
      </c>
      <c r="M12" s="510">
        <v>40.4</v>
      </c>
      <c r="Q12" s="239"/>
    </row>
    <row r="13" spans="1:17" ht="15.75">
      <c r="A13" s="20"/>
      <c r="B13" s="37">
        <f t="shared" si="0"/>
        <v>9</v>
      </c>
      <c r="C13" s="108" t="s">
        <v>224</v>
      </c>
      <c r="D13" s="351">
        <v>5</v>
      </c>
      <c r="E13" s="351">
        <v>8</v>
      </c>
      <c r="F13" s="129">
        <v>10</v>
      </c>
      <c r="G13" s="129">
        <v>9</v>
      </c>
      <c r="H13" s="129">
        <v>3</v>
      </c>
      <c r="I13" s="390" t="s">
        <v>468</v>
      </c>
      <c r="J13" s="390" t="s">
        <v>876</v>
      </c>
      <c r="K13" s="508">
        <v>24.1</v>
      </c>
      <c r="L13" s="508">
        <v>21.9</v>
      </c>
      <c r="M13" s="510">
        <v>7.1</v>
      </c>
      <c r="Q13" s="239"/>
    </row>
    <row r="14" spans="1:17" ht="15.75">
      <c r="A14" s="20"/>
      <c r="B14" s="37">
        <f t="shared" si="0"/>
        <v>10</v>
      </c>
      <c r="C14" s="108" t="s">
        <v>225</v>
      </c>
      <c r="D14" s="351">
        <v>5</v>
      </c>
      <c r="E14" s="351">
        <v>10</v>
      </c>
      <c r="F14" s="129">
        <v>9</v>
      </c>
      <c r="G14" s="129">
        <v>15</v>
      </c>
      <c r="H14" s="129">
        <v>6</v>
      </c>
      <c r="I14" s="390" t="s">
        <v>85</v>
      </c>
      <c r="J14" s="390">
        <v>24</v>
      </c>
      <c r="K14" s="508">
        <v>21.6</v>
      </c>
      <c r="L14" s="508">
        <v>34.7</v>
      </c>
      <c r="M14" s="510">
        <v>12.9</v>
      </c>
      <c r="Q14" s="239"/>
    </row>
    <row r="15" spans="1:17" ht="15.75">
      <c r="A15" s="1202"/>
      <c r="B15" s="37">
        <f t="shared" si="0"/>
        <v>11</v>
      </c>
      <c r="C15" s="108" t="s">
        <v>226</v>
      </c>
      <c r="D15" s="351">
        <v>6</v>
      </c>
      <c r="E15" s="351">
        <v>7</v>
      </c>
      <c r="F15" s="129">
        <v>5</v>
      </c>
      <c r="G15" s="129">
        <v>7</v>
      </c>
      <c r="H15" s="129">
        <v>3</v>
      </c>
      <c r="I15" s="390" t="s">
        <v>389</v>
      </c>
      <c r="J15" s="390" t="s">
        <v>875</v>
      </c>
      <c r="K15" s="508">
        <v>20.3</v>
      </c>
      <c r="L15" s="508">
        <v>28.5</v>
      </c>
      <c r="M15" s="510">
        <v>11.9</v>
      </c>
      <c r="Q15" s="239"/>
    </row>
    <row r="16" spans="1:17" ht="15.75">
      <c r="A16" s="1202"/>
      <c r="B16" s="37">
        <f t="shared" si="0"/>
        <v>12</v>
      </c>
      <c r="C16" s="107" t="s">
        <v>697</v>
      </c>
      <c r="D16" s="351">
        <v>2</v>
      </c>
      <c r="E16" s="351">
        <v>3</v>
      </c>
      <c r="F16" s="129">
        <v>2</v>
      </c>
      <c r="G16" s="129">
        <v>6</v>
      </c>
      <c r="H16" s="129">
        <v>3</v>
      </c>
      <c r="I16" s="390" t="s">
        <v>498</v>
      </c>
      <c r="J16" s="390" t="s">
        <v>545</v>
      </c>
      <c r="K16" s="508" t="s">
        <v>486</v>
      </c>
      <c r="L16" s="508">
        <v>36.7</v>
      </c>
      <c r="M16" s="510">
        <v>18.1</v>
      </c>
      <c r="Q16" s="239"/>
    </row>
    <row r="17" spans="1:17" ht="15.75">
      <c r="A17" s="61"/>
      <c r="B17" s="37">
        <f t="shared" si="0"/>
        <v>13</v>
      </c>
      <c r="C17" s="108" t="s">
        <v>228</v>
      </c>
      <c r="D17" s="351">
        <v>20</v>
      </c>
      <c r="E17" s="351">
        <v>16</v>
      </c>
      <c r="F17" s="129">
        <v>5</v>
      </c>
      <c r="G17" s="129">
        <v>14</v>
      </c>
      <c r="H17" s="129">
        <v>6</v>
      </c>
      <c r="I17" s="390" t="s">
        <v>100</v>
      </c>
      <c r="J17" s="390" t="s">
        <v>388</v>
      </c>
      <c r="K17" s="508">
        <v>7</v>
      </c>
      <c r="L17" s="508">
        <v>19.4</v>
      </c>
      <c r="M17" s="510">
        <v>8</v>
      </c>
      <c r="Q17" s="239"/>
    </row>
    <row r="18" spans="1:17" ht="15.75">
      <c r="A18" s="20"/>
      <c r="B18" s="37">
        <f t="shared" si="0"/>
        <v>14</v>
      </c>
      <c r="C18" s="107" t="s">
        <v>229</v>
      </c>
      <c r="D18" s="351">
        <v>10</v>
      </c>
      <c r="E18" s="351">
        <v>11</v>
      </c>
      <c r="F18" s="129">
        <v>12</v>
      </c>
      <c r="G18" s="129">
        <v>3</v>
      </c>
      <c r="H18" s="129">
        <v>5</v>
      </c>
      <c r="I18" s="390" t="s">
        <v>101</v>
      </c>
      <c r="J18" s="390" t="s">
        <v>874</v>
      </c>
      <c r="K18" s="508">
        <v>40.9</v>
      </c>
      <c r="L18" s="508">
        <v>10</v>
      </c>
      <c r="M18" s="510">
        <v>16.2</v>
      </c>
      <c r="Q18" s="239"/>
    </row>
    <row r="19" spans="1:17" ht="15.75">
      <c r="A19" s="20"/>
      <c r="B19" s="37">
        <f t="shared" si="0"/>
        <v>15</v>
      </c>
      <c r="C19" s="108" t="s">
        <v>230</v>
      </c>
      <c r="D19" s="351">
        <v>24</v>
      </c>
      <c r="E19" s="351">
        <v>38</v>
      </c>
      <c r="F19" s="129">
        <v>31</v>
      </c>
      <c r="G19" s="129">
        <v>38</v>
      </c>
      <c r="H19" s="129">
        <v>26</v>
      </c>
      <c r="I19" s="390" t="s">
        <v>386</v>
      </c>
      <c r="J19" s="390" t="s">
        <v>873</v>
      </c>
      <c r="K19" s="508">
        <v>50.6</v>
      </c>
      <c r="L19" s="508">
        <v>59.6</v>
      </c>
      <c r="M19" s="510">
        <v>38.9</v>
      </c>
      <c r="Q19" s="239"/>
    </row>
    <row r="20" spans="1:17" ht="15.75">
      <c r="A20" s="20"/>
      <c r="B20" s="37">
        <f t="shared" si="0"/>
        <v>16</v>
      </c>
      <c r="C20" s="108" t="s">
        <v>231</v>
      </c>
      <c r="D20" s="351">
        <v>4</v>
      </c>
      <c r="E20" s="351">
        <v>8</v>
      </c>
      <c r="F20" s="129">
        <v>3</v>
      </c>
      <c r="G20" s="129">
        <v>5</v>
      </c>
      <c r="H20" s="129">
        <v>5</v>
      </c>
      <c r="I20" s="390" t="s">
        <v>102</v>
      </c>
      <c r="J20" s="390" t="s">
        <v>872</v>
      </c>
      <c r="K20" s="508">
        <v>8.8</v>
      </c>
      <c r="L20" s="508">
        <v>14.8</v>
      </c>
      <c r="M20" s="510">
        <v>14.5</v>
      </c>
      <c r="Q20" s="239"/>
    </row>
    <row r="21" spans="1:17" ht="15.75">
      <c r="A21" s="20"/>
      <c r="B21" s="37">
        <f t="shared" si="0"/>
        <v>17</v>
      </c>
      <c r="C21" s="108" t="s">
        <v>232</v>
      </c>
      <c r="D21" s="351">
        <v>5</v>
      </c>
      <c r="E21" s="351">
        <v>4</v>
      </c>
      <c r="F21" s="129">
        <v>2</v>
      </c>
      <c r="G21" s="129">
        <v>2</v>
      </c>
      <c r="H21" s="129">
        <v>3</v>
      </c>
      <c r="I21" s="390" t="s">
        <v>103</v>
      </c>
      <c r="J21" s="390">
        <v>10</v>
      </c>
      <c r="K21" s="508">
        <v>5.1</v>
      </c>
      <c r="L21" s="508">
        <v>5.1</v>
      </c>
      <c r="M21" s="510">
        <v>7.4</v>
      </c>
      <c r="Q21" s="239"/>
    </row>
    <row r="22" spans="1:17" ht="15.75">
      <c r="A22" s="20"/>
      <c r="B22" s="37">
        <f t="shared" si="0"/>
        <v>18</v>
      </c>
      <c r="C22" s="108" t="s">
        <v>233</v>
      </c>
      <c r="D22" s="351">
        <v>8</v>
      </c>
      <c r="E22" s="351">
        <v>9</v>
      </c>
      <c r="F22" s="129">
        <v>4</v>
      </c>
      <c r="G22" s="129">
        <v>5</v>
      </c>
      <c r="H22" s="129">
        <v>3</v>
      </c>
      <c r="I22" s="390" t="s">
        <v>104</v>
      </c>
      <c r="J22" s="390" t="s">
        <v>782</v>
      </c>
      <c r="K22" s="508">
        <v>15.5</v>
      </c>
      <c r="L22" s="508">
        <v>19.8</v>
      </c>
      <c r="M22" s="510">
        <v>11.7</v>
      </c>
      <c r="Q22" s="239"/>
    </row>
    <row r="23" spans="1:17" ht="15.75">
      <c r="A23" s="20"/>
      <c r="B23" s="37">
        <f t="shared" si="0"/>
        <v>19</v>
      </c>
      <c r="C23" s="107" t="s">
        <v>234</v>
      </c>
      <c r="D23" s="351">
        <v>4</v>
      </c>
      <c r="E23" s="351">
        <v>7</v>
      </c>
      <c r="F23" s="129">
        <v>1</v>
      </c>
      <c r="G23" s="129">
        <v>4</v>
      </c>
      <c r="H23" s="129">
        <v>0</v>
      </c>
      <c r="I23" s="390" t="s">
        <v>486</v>
      </c>
      <c r="J23" s="390" t="s">
        <v>871</v>
      </c>
      <c r="K23" s="508">
        <v>3.3</v>
      </c>
      <c r="L23" s="508">
        <v>13.4</v>
      </c>
      <c r="M23" s="510">
        <v>0</v>
      </c>
      <c r="Q23" s="239"/>
    </row>
    <row r="24" spans="1:17" ht="15.75">
      <c r="A24" s="20"/>
      <c r="B24" s="37">
        <f t="shared" si="0"/>
        <v>20</v>
      </c>
      <c r="C24" s="107" t="s">
        <v>235</v>
      </c>
      <c r="D24" s="351">
        <v>12</v>
      </c>
      <c r="E24" s="351">
        <v>13</v>
      </c>
      <c r="F24" s="129">
        <v>15</v>
      </c>
      <c r="G24" s="129">
        <v>13</v>
      </c>
      <c r="H24" s="129">
        <v>7</v>
      </c>
      <c r="I24" s="390" t="s">
        <v>105</v>
      </c>
      <c r="J24" s="390" t="s">
        <v>871</v>
      </c>
      <c r="K24" s="508">
        <v>24.4</v>
      </c>
      <c r="L24" s="508">
        <v>20.3</v>
      </c>
      <c r="M24" s="510">
        <v>10.4</v>
      </c>
      <c r="Q24" s="239"/>
    </row>
    <row r="25" spans="1:17" ht="15.75">
      <c r="A25" s="20"/>
      <c r="B25" s="37">
        <f t="shared" si="0"/>
        <v>21</v>
      </c>
      <c r="C25" s="107" t="s">
        <v>236</v>
      </c>
      <c r="D25" s="351">
        <v>12</v>
      </c>
      <c r="E25" s="351">
        <v>8</v>
      </c>
      <c r="F25" s="129">
        <v>9</v>
      </c>
      <c r="G25" s="129">
        <v>8</v>
      </c>
      <c r="H25" s="129">
        <v>12</v>
      </c>
      <c r="I25" s="390" t="s">
        <v>106</v>
      </c>
      <c r="J25" s="390">
        <v>28</v>
      </c>
      <c r="K25" s="508">
        <v>32</v>
      </c>
      <c r="L25" s="508">
        <v>28</v>
      </c>
      <c r="M25" s="510">
        <v>41.1</v>
      </c>
      <c r="Q25" s="239"/>
    </row>
    <row r="26" spans="1:17" ht="15.75">
      <c r="A26" s="20"/>
      <c r="B26" s="37">
        <f t="shared" si="0"/>
        <v>22</v>
      </c>
      <c r="C26" s="107" t="s">
        <v>237</v>
      </c>
      <c r="D26" s="351">
        <v>11</v>
      </c>
      <c r="E26" s="351">
        <v>5</v>
      </c>
      <c r="F26" s="129">
        <v>4</v>
      </c>
      <c r="G26" s="129">
        <v>5</v>
      </c>
      <c r="H26" s="129">
        <v>1</v>
      </c>
      <c r="I26" s="390" t="s">
        <v>107</v>
      </c>
      <c r="J26" s="390">
        <v>14</v>
      </c>
      <c r="K26" s="508">
        <v>11.4</v>
      </c>
      <c r="L26" s="508">
        <v>14.4</v>
      </c>
      <c r="M26" s="510">
        <v>2.8</v>
      </c>
      <c r="Q26" s="239"/>
    </row>
    <row r="27" spans="1:17" ht="15.75">
      <c r="A27" s="20"/>
      <c r="B27" s="37">
        <f t="shared" si="0"/>
        <v>23</v>
      </c>
      <c r="C27" s="108" t="s">
        <v>238</v>
      </c>
      <c r="D27" s="351">
        <v>12</v>
      </c>
      <c r="E27" s="351">
        <v>8</v>
      </c>
      <c r="F27" s="129">
        <v>5</v>
      </c>
      <c r="G27" s="129">
        <v>5</v>
      </c>
      <c r="H27" s="129">
        <v>7</v>
      </c>
      <c r="I27" s="390" t="s">
        <v>108</v>
      </c>
      <c r="J27" s="390" t="s">
        <v>492</v>
      </c>
      <c r="K27" s="508">
        <v>16.6</v>
      </c>
      <c r="L27" s="508">
        <v>16.8</v>
      </c>
      <c r="M27" s="510">
        <v>23.2</v>
      </c>
      <c r="Q27" s="239"/>
    </row>
    <row r="28" spans="1:17" ht="15.75">
      <c r="A28" s="20"/>
      <c r="B28" s="37">
        <f t="shared" si="0"/>
        <v>24</v>
      </c>
      <c r="C28" s="108" t="s">
        <v>239</v>
      </c>
      <c r="D28" s="351">
        <v>3</v>
      </c>
      <c r="E28" s="351">
        <v>5</v>
      </c>
      <c r="F28" s="129">
        <v>3</v>
      </c>
      <c r="G28" s="129">
        <v>3</v>
      </c>
      <c r="H28" s="129">
        <v>1</v>
      </c>
      <c r="I28" s="390">
        <v>10</v>
      </c>
      <c r="J28" s="390" t="s">
        <v>870</v>
      </c>
      <c r="K28" s="508">
        <v>10.9</v>
      </c>
      <c r="L28" s="508">
        <v>11.2</v>
      </c>
      <c r="M28" s="510">
        <v>3.6</v>
      </c>
      <c r="Q28" s="239"/>
    </row>
    <row r="29" spans="1:17" ht="15.75">
      <c r="A29" s="20"/>
      <c r="B29" s="37">
        <f t="shared" si="0"/>
        <v>25</v>
      </c>
      <c r="C29" s="108" t="s">
        <v>240</v>
      </c>
      <c r="D29" s="351">
        <v>7</v>
      </c>
      <c r="E29" s="351">
        <v>4</v>
      </c>
      <c r="F29" s="129">
        <v>4</v>
      </c>
      <c r="G29" s="129">
        <v>5</v>
      </c>
      <c r="H29" s="129">
        <v>2</v>
      </c>
      <c r="I29" s="390" t="s">
        <v>109</v>
      </c>
      <c r="J29" s="390" t="s">
        <v>869</v>
      </c>
      <c r="K29" s="508">
        <v>16.3</v>
      </c>
      <c r="L29" s="508">
        <v>20.7</v>
      </c>
      <c r="M29" s="510">
        <v>8.1</v>
      </c>
      <c r="Q29" s="239"/>
    </row>
    <row r="30" spans="1:17" ht="15.75">
      <c r="A30" s="20"/>
      <c r="B30" s="37">
        <f t="shared" si="0"/>
        <v>26</v>
      </c>
      <c r="C30" s="108" t="s">
        <v>241</v>
      </c>
      <c r="D30" s="351">
        <v>12</v>
      </c>
      <c r="E30" s="351">
        <v>7</v>
      </c>
      <c r="F30" s="129">
        <v>5</v>
      </c>
      <c r="G30" s="129">
        <v>7</v>
      </c>
      <c r="H30" s="129">
        <v>10</v>
      </c>
      <c r="I30" s="390" t="s">
        <v>110</v>
      </c>
      <c r="J30" s="390" t="s">
        <v>102</v>
      </c>
      <c r="K30" s="508">
        <v>7.6</v>
      </c>
      <c r="L30" s="508">
        <v>9.4</v>
      </c>
      <c r="M30" s="510">
        <v>12.2</v>
      </c>
      <c r="Q30" s="239"/>
    </row>
    <row r="31" spans="1:17" ht="16.5" thickBot="1">
      <c r="A31" s="20"/>
      <c r="B31" s="496">
        <f t="shared" si="0"/>
        <v>27</v>
      </c>
      <c r="C31" s="497" t="s">
        <v>242</v>
      </c>
      <c r="D31" s="348" t="s">
        <v>297</v>
      </c>
      <c r="E31" s="348" t="s">
        <v>297</v>
      </c>
      <c r="F31" s="506" t="s">
        <v>297</v>
      </c>
      <c r="G31" s="506" t="s">
        <v>297</v>
      </c>
      <c r="H31" s="506" t="s">
        <v>297</v>
      </c>
      <c r="I31" s="388" t="s">
        <v>297</v>
      </c>
      <c r="J31" s="388" t="s">
        <v>297</v>
      </c>
      <c r="K31" s="549" t="s">
        <v>297</v>
      </c>
      <c r="L31" s="549" t="s">
        <v>297</v>
      </c>
      <c r="M31" s="512" t="s">
        <v>297</v>
      </c>
      <c r="Q31" s="239"/>
    </row>
    <row r="32" spans="1:17" ht="16.5" thickBot="1">
      <c r="A32" s="24"/>
      <c r="B32" s="1241" t="s">
        <v>248</v>
      </c>
      <c r="C32" s="1242"/>
      <c r="D32" s="342">
        <v>228</v>
      </c>
      <c r="E32" s="342">
        <v>252</v>
      </c>
      <c r="F32" s="507">
        <v>205</v>
      </c>
      <c r="G32" s="507">
        <v>220</v>
      </c>
      <c r="H32" s="360">
        <v>163</v>
      </c>
      <c r="I32" s="385" t="s">
        <v>908</v>
      </c>
      <c r="J32" s="385" t="s">
        <v>690</v>
      </c>
      <c r="K32" s="548">
        <v>19</v>
      </c>
      <c r="L32" s="548">
        <v>20</v>
      </c>
      <c r="M32" s="989">
        <v>14.2</v>
      </c>
      <c r="N32" s="371"/>
      <c r="O32" s="384"/>
      <c r="P32" s="239"/>
      <c r="Q32" s="239"/>
    </row>
    <row r="33" spans="2:15" s="177" customFormat="1" ht="14.25" customHeight="1">
      <c r="B33" s="1191" t="s">
        <v>153</v>
      </c>
      <c r="C33" s="1191"/>
      <c r="D33" s="1191"/>
      <c r="E33" s="1191"/>
      <c r="F33" s="1191"/>
      <c r="G33" s="1191"/>
      <c r="H33" s="1191"/>
      <c r="I33" s="1191"/>
      <c r="J33" s="1191"/>
      <c r="K33" s="1191"/>
      <c r="L33" s="1191"/>
      <c r="M33" s="1191"/>
      <c r="N33" s="178"/>
      <c r="O33" s="178"/>
    </row>
    <row r="34" spans="2:14" s="177" customFormat="1" ht="14.25" customHeight="1">
      <c r="B34" s="1169" t="s">
        <v>356</v>
      </c>
      <c r="C34" s="1169"/>
      <c r="D34" s="1169"/>
      <c r="E34" s="1169"/>
      <c r="F34" s="1169"/>
      <c r="G34" s="1169"/>
      <c r="H34" s="1169"/>
      <c r="I34" s="1169"/>
      <c r="J34" s="1169"/>
      <c r="K34" s="1169"/>
      <c r="L34" s="1169"/>
      <c r="M34" s="1169"/>
      <c r="N34" s="178"/>
    </row>
    <row r="35" spans="2:13" s="177" customFormat="1" ht="14.25" customHeight="1">
      <c r="B35" s="178"/>
      <c r="C35" s="178"/>
      <c r="D35" s="178"/>
      <c r="E35" s="178"/>
      <c r="F35" s="178"/>
      <c r="G35" s="178"/>
      <c r="H35" s="178"/>
      <c r="I35" s="178"/>
      <c r="J35" s="178"/>
      <c r="K35" s="178"/>
      <c r="L35" s="178"/>
      <c r="M35" s="178"/>
    </row>
    <row r="36" spans="2:13" s="177" customFormat="1" ht="14.25" customHeight="1">
      <c r="B36" s="178"/>
      <c r="C36" s="178"/>
      <c r="D36" s="178"/>
      <c r="E36" s="178"/>
      <c r="F36" s="178"/>
      <c r="G36" s="178"/>
      <c r="H36" s="178"/>
      <c r="I36" s="178"/>
      <c r="J36" s="178"/>
      <c r="K36" s="178"/>
      <c r="L36" s="178"/>
      <c r="M36" s="178"/>
    </row>
  </sheetData>
  <sheetProtection/>
  <mergeCells count="10">
    <mergeCell ref="B33:M33"/>
    <mergeCell ref="B34:M34"/>
    <mergeCell ref="A15:A16"/>
    <mergeCell ref="B32:C32"/>
    <mergeCell ref="L1:M1"/>
    <mergeCell ref="D3:H3"/>
    <mergeCell ref="I3:M3"/>
    <mergeCell ref="B2:M2"/>
    <mergeCell ref="B3:B4"/>
    <mergeCell ref="C3:C4"/>
  </mergeCells>
  <printOptions/>
  <pageMargins left="0.41" right="0.16" top="0.22" bottom="0.32" header="0.26" footer="0.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38"/>
  <sheetViews>
    <sheetView zoomScalePageLayoutView="0" workbookViewId="0" topLeftCell="A1">
      <selection activeCell="M13" sqref="M13"/>
    </sheetView>
  </sheetViews>
  <sheetFormatPr defaultColWidth="9.140625" defaultRowHeight="12.75"/>
  <cols>
    <col min="1" max="1" width="5.7109375" style="165" customWidth="1"/>
    <col min="2" max="2" width="7.140625" style="165" customWidth="1"/>
    <col min="3" max="3" width="21.00390625" style="165" customWidth="1"/>
    <col min="4" max="13" width="11.28125" style="165" customWidth="1"/>
    <col min="14" max="15" width="9.28125" style="165" customWidth="1"/>
    <col min="16" max="16384" width="9.140625" style="165" customWidth="1"/>
  </cols>
  <sheetData>
    <row r="1" spans="1:15" ht="19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181" t="s">
        <v>171</v>
      </c>
      <c r="M1" s="1181"/>
      <c r="N1" s="70"/>
      <c r="O1" s="70"/>
    </row>
    <row r="2" spans="1:15" ht="19.5" customHeight="1" thickBot="1">
      <c r="A2" s="1"/>
      <c r="B2" s="1236" t="s">
        <v>744</v>
      </c>
      <c r="C2" s="1236"/>
      <c r="D2" s="1236"/>
      <c r="E2" s="1236"/>
      <c r="F2" s="1236"/>
      <c r="G2" s="1236"/>
      <c r="H2" s="1236"/>
      <c r="I2" s="1236"/>
      <c r="J2" s="1236"/>
      <c r="K2" s="1236"/>
      <c r="L2" s="1236"/>
      <c r="M2" s="1236"/>
      <c r="N2" s="124"/>
      <c r="O2" s="124"/>
    </row>
    <row r="3" spans="1:17" ht="21.75" customHeight="1">
      <c r="A3" s="14"/>
      <c r="B3" s="1196" t="s">
        <v>294</v>
      </c>
      <c r="C3" s="1239" t="s">
        <v>213</v>
      </c>
      <c r="D3" s="1248" t="s">
        <v>323</v>
      </c>
      <c r="E3" s="1248"/>
      <c r="F3" s="1248"/>
      <c r="G3" s="1248"/>
      <c r="H3" s="1248"/>
      <c r="I3" s="1248" t="s">
        <v>555</v>
      </c>
      <c r="J3" s="1248"/>
      <c r="K3" s="1248"/>
      <c r="L3" s="1248"/>
      <c r="M3" s="1249"/>
      <c r="N3" s="67"/>
      <c r="O3" s="67"/>
      <c r="P3" s="239"/>
      <c r="Q3" s="239"/>
    </row>
    <row r="4" spans="1:17" ht="21.75" customHeight="1" thickBot="1">
      <c r="A4" s="14"/>
      <c r="B4" s="1238"/>
      <c r="C4" s="1240"/>
      <c r="D4" s="581">
        <v>2016</v>
      </c>
      <c r="E4" s="581">
        <v>2017</v>
      </c>
      <c r="F4" s="581">
        <v>2018</v>
      </c>
      <c r="G4" s="589">
        <v>2019</v>
      </c>
      <c r="H4" s="589">
        <v>2020</v>
      </c>
      <c r="I4" s="895">
        <v>2016</v>
      </c>
      <c r="J4" s="895">
        <v>2017</v>
      </c>
      <c r="K4" s="581">
        <v>2018</v>
      </c>
      <c r="L4" s="589">
        <v>2019</v>
      </c>
      <c r="M4" s="590">
        <v>2020</v>
      </c>
      <c r="Q4" s="239"/>
    </row>
    <row r="5" spans="1:17" ht="15.75">
      <c r="A5" s="1"/>
      <c r="B5" s="10">
        <v>1</v>
      </c>
      <c r="C5" s="104" t="s">
        <v>216</v>
      </c>
      <c r="D5" s="354" t="s">
        <v>297</v>
      </c>
      <c r="E5" s="354" t="s">
        <v>297</v>
      </c>
      <c r="F5" s="128" t="s">
        <v>297</v>
      </c>
      <c r="G5" s="128" t="s">
        <v>297</v>
      </c>
      <c r="H5" s="128" t="s">
        <v>297</v>
      </c>
      <c r="I5" s="393" t="s">
        <v>297</v>
      </c>
      <c r="J5" s="393" t="s">
        <v>297</v>
      </c>
      <c r="K5" s="514" t="s">
        <v>297</v>
      </c>
      <c r="L5" s="514" t="s">
        <v>297</v>
      </c>
      <c r="M5" s="509" t="s">
        <v>297</v>
      </c>
      <c r="Q5" s="414"/>
    </row>
    <row r="6" spans="1:17" ht="15.75">
      <c r="A6" s="1"/>
      <c r="B6" s="11">
        <f aca="true" t="shared" si="0" ref="B6:B31">B5+1</f>
        <v>2</v>
      </c>
      <c r="C6" s="103" t="s">
        <v>217</v>
      </c>
      <c r="D6" s="351">
        <v>18</v>
      </c>
      <c r="E6" s="351">
        <v>20</v>
      </c>
      <c r="F6" s="129">
        <v>27</v>
      </c>
      <c r="G6" s="129">
        <v>35</v>
      </c>
      <c r="H6" s="129">
        <v>22</v>
      </c>
      <c r="I6" s="390" t="s">
        <v>464</v>
      </c>
      <c r="J6" s="390" t="s">
        <v>471</v>
      </c>
      <c r="K6" s="508">
        <v>9.3</v>
      </c>
      <c r="L6" s="508">
        <v>12.3</v>
      </c>
      <c r="M6" s="510">
        <v>7.8</v>
      </c>
      <c r="Q6" s="239"/>
    </row>
    <row r="7" spans="1:17" ht="15.75">
      <c r="A7" s="1"/>
      <c r="B7" s="11">
        <f t="shared" si="0"/>
        <v>3</v>
      </c>
      <c r="C7" s="103" t="s">
        <v>218</v>
      </c>
      <c r="D7" s="351">
        <v>24</v>
      </c>
      <c r="E7" s="351">
        <v>24</v>
      </c>
      <c r="F7" s="129">
        <v>24</v>
      </c>
      <c r="G7" s="129">
        <v>14</v>
      </c>
      <c r="H7" s="129">
        <v>21</v>
      </c>
      <c r="I7" s="390" t="s">
        <v>488</v>
      </c>
      <c r="J7" s="390">
        <v>10</v>
      </c>
      <c r="K7" s="508">
        <v>10</v>
      </c>
      <c r="L7" s="508">
        <v>5.9</v>
      </c>
      <c r="M7" s="510">
        <v>8.8</v>
      </c>
      <c r="Q7" s="239"/>
    </row>
    <row r="8" spans="1:17" ht="15.75">
      <c r="A8" s="1"/>
      <c r="B8" s="11">
        <f t="shared" si="0"/>
        <v>4</v>
      </c>
      <c r="C8" s="103" t="s">
        <v>219</v>
      </c>
      <c r="D8" s="351">
        <v>100</v>
      </c>
      <c r="E8" s="351">
        <v>141</v>
      </c>
      <c r="F8" s="129">
        <v>123</v>
      </c>
      <c r="G8" s="129">
        <v>101</v>
      </c>
      <c r="H8" s="129">
        <v>64</v>
      </c>
      <c r="I8" s="390" t="s">
        <v>489</v>
      </c>
      <c r="J8" s="390" t="s">
        <v>893</v>
      </c>
      <c r="K8" s="508">
        <v>21.2</v>
      </c>
      <c r="L8" s="508">
        <v>17.4</v>
      </c>
      <c r="M8" s="510">
        <v>11.1</v>
      </c>
      <c r="Q8" s="239"/>
    </row>
    <row r="9" spans="1:17" ht="15.75">
      <c r="A9" s="1"/>
      <c r="B9" s="11">
        <f t="shared" si="0"/>
        <v>5</v>
      </c>
      <c r="C9" s="103" t="s">
        <v>696</v>
      </c>
      <c r="D9" s="351">
        <v>34</v>
      </c>
      <c r="E9" s="351">
        <v>28</v>
      </c>
      <c r="F9" s="129">
        <v>26</v>
      </c>
      <c r="G9" s="129">
        <v>34</v>
      </c>
      <c r="H9" s="129">
        <v>16</v>
      </c>
      <c r="I9" s="390" t="s">
        <v>855</v>
      </c>
      <c r="J9" s="390" t="s">
        <v>503</v>
      </c>
      <c r="K9" s="508" t="s">
        <v>898</v>
      </c>
      <c r="L9" s="508">
        <v>11.3</v>
      </c>
      <c r="M9" s="510">
        <v>5.4</v>
      </c>
      <c r="Q9" s="239"/>
    </row>
    <row r="10" spans="1:17" ht="15.75">
      <c r="A10" s="1"/>
      <c r="B10" s="11">
        <f t="shared" si="0"/>
        <v>6</v>
      </c>
      <c r="C10" s="103" t="s">
        <v>221</v>
      </c>
      <c r="D10" s="351">
        <v>29</v>
      </c>
      <c r="E10" s="351">
        <v>43</v>
      </c>
      <c r="F10" s="129">
        <v>37</v>
      </c>
      <c r="G10" s="129">
        <v>32</v>
      </c>
      <c r="H10" s="129">
        <v>9</v>
      </c>
      <c r="I10" s="390">
        <v>12</v>
      </c>
      <c r="J10" s="390" t="s">
        <v>892</v>
      </c>
      <c r="K10" s="508">
        <v>15.4</v>
      </c>
      <c r="L10" s="508">
        <v>13.4</v>
      </c>
      <c r="M10" s="510">
        <v>3.8</v>
      </c>
      <c r="Q10" s="239"/>
    </row>
    <row r="11" spans="1:17" ht="15.75">
      <c r="A11" s="1"/>
      <c r="B11" s="11">
        <f t="shared" si="0"/>
        <v>7</v>
      </c>
      <c r="C11" s="103" t="s">
        <v>222</v>
      </c>
      <c r="D11" s="351">
        <v>26</v>
      </c>
      <c r="E11" s="351">
        <v>27</v>
      </c>
      <c r="F11" s="129">
        <v>28</v>
      </c>
      <c r="G11" s="129">
        <v>28</v>
      </c>
      <c r="H11" s="129">
        <v>16</v>
      </c>
      <c r="I11" s="390" t="s">
        <v>82</v>
      </c>
      <c r="J11" s="390" t="s">
        <v>891</v>
      </c>
      <c r="K11" s="508">
        <v>9.6</v>
      </c>
      <c r="L11" s="508">
        <v>9.6</v>
      </c>
      <c r="M11" s="510">
        <v>5.5</v>
      </c>
      <c r="Q11" s="239"/>
    </row>
    <row r="12" spans="1:17" ht="15.75">
      <c r="A12" s="1"/>
      <c r="B12" s="11">
        <f t="shared" si="0"/>
        <v>8</v>
      </c>
      <c r="C12" s="103" t="s">
        <v>223</v>
      </c>
      <c r="D12" s="351">
        <v>73</v>
      </c>
      <c r="E12" s="351">
        <v>62</v>
      </c>
      <c r="F12" s="129">
        <v>72</v>
      </c>
      <c r="G12" s="129">
        <v>72</v>
      </c>
      <c r="H12" s="129">
        <v>70</v>
      </c>
      <c r="I12" s="390" t="s">
        <v>83</v>
      </c>
      <c r="J12" s="390" t="s">
        <v>890</v>
      </c>
      <c r="K12" s="508">
        <v>24.4</v>
      </c>
      <c r="L12" s="508">
        <v>24.6</v>
      </c>
      <c r="M12" s="510">
        <v>24.1</v>
      </c>
      <c r="Q12" s="239"/>
    </row>
    <row r="13" spans="1:17" ht="15.75">
      <c r="A13" s="1"/>
      <c r="B13" s="11">
        <f t="shared" si="0"/>
        <v>9</v>
      </c>
      <c r="C13" s="103" t="s">
        <v>224</v>
      </c>
      <c r="D13" s="351">
        <v>18</v>
      </c>
      <c r="E13" s="351">
        <v>26</v>
      </c>
      <c r="F13" s="129">
        <v>25</v>
      </c>
      <c r="G13" s="129">
        <v>26</v>
      </c>
      <c r="H13" s="129">
        <v>9</v>
      </c>
      <c r="I13" s="390" t="s">
        <v>456</v>
      </c>
      <c r="J13" s="390" t="s">
        <v>889</v>
      </c>
      <c r="K13" s="508">
        <v>9</v>
      </c>
      <c r="L13" s="508">
        <v>9.4</v>
      </c>
      <c r="M13" s="510">
        <v>3.3</v>
      </c>
      <c r="Q13" s="239"/>
    </row>
    <row r="14" spans="1:17" ht="15.75">
      <c r="A14" s="1"/>
      <c r="B14" s="11">
        <f t="shared" si="0"/>
        <v>10</v>
      </c>
      <c r="C14" s="103" t="s">
        <v>225</v>
      </c>
      <c r="D14" s="351">
        <v>33</v>
      </c>
      <c r="E14" s="351">
        <v>38</v>
      </c>
      <c r="F14" s="129">
        <v>35</v>
      </c>
      <c r="G14" s="129">
        <v>47</v>
      </c>
      <c r="H14" s="129">
        <v>26</v>
      </c>
      <c r="I14" s="390" t="s">
        <v>84</v>
      </c>
      <c r="J14" s="390" t="s">
        <v>498</v>
      </c>
      <c r="K14" s="508">
        <v>10.4</v>
      </c>
      <c r="L14" s="508">
        <v>13.6</v>
      </c>
      <c r="M14" s="510">
        <v>7.4</v>
      </c>
      <c r="Q14" s="239"/>
    </row>
    <row r="15" spans="1:17" ht="15.75">
      <c r="A15" s="1231"/>
      <c r="B15" s="11">
        <f t="shared" si="0"/>
        <v>11</v>
      </c>
      <c r="C15" s="103" t="s">
        <v>226</v>
      </c>
      <c r="D15" s="351">
        <v>20</v>
      </c>
      <c r="E15" s="351">
        <v>19</v>
      </c>
      <c r="F15" s="129">
        <v>15</v>
      </c>
      <c r="G15" s="129">
        <v>24</v>
      </c>
      <c r="H15" s="129">
        <v>19</v>
      </c>
      <c r="I15" s="390" t="s">
        <v>85</v>
      </c>
      <c r="J15" s="390" t="s">
        <v>102</v>
      </c>
      <c r="K15" s="508">
        <v>8.9</v>
      </c>
      <c r="L15" s="508">
        <v>14.4</v>
      </c>
      <c r="M15" s="510">
        <v>11.6</v>
      </c>
      <c r="Q15" s="239"/>
    </row>
    <row r="16" spans="1:17" ht="15.75">
      <c r="A16" s="1231"/>
      <c r="B16" s="11">
        <f t="shared" si="0"/>
        <v>12</v>
      </c>
      <c r="C16" s="103" t="s">
        <v>697</v>
      </c>
      <c r="D16" s="351">
        <v>16</v>
      </c>
      <c r="E16" s="351">
        <v>9</v>
      </c>
      <c r="F16" s="129">
        <v>13</v>
      </c>
      <c r="G16" s="129">
        <v>10</v>
      </c>
      <c r="H16" s="129">
        <v>8</v>
      </c>
      <c r="I16" s="390" t="s">
        <v>538</v>
      </c>
      <c r="J16" s="390" t="s">
        <v>461</v>
      </c>
      <c r="K16" s="508" t="s">
        <v>686</v>
      </c>
      <c r="L16" s="508">
        <v>9.6</v>
      </c>
      <c r="M16" s="510">
        <v>7.9</v>
      </c>
      <c r="Q16" s="239"/>
    </row>
    <row r="17" spans="1:17" ht="15.75">
      <c r="A17" s="102"/>
      <c r="B17" s="11">
        <f t="shared" si="0"/>
        <v>13</v>
      </c>
      <c r="C17" s="103" t="s">
        <v>228</v>
      </c>
      <c r="D17" s="351">
        <v>62</v>
      </c>
      <c r="E17" s="351">
        <v>49</v>
      </c>
      <c r="F17" s="129">
        <v>28</v>
      </c>
      <c r="G17" s="129">
        <v>42</v>
      </c>
      <c r="H17" s="129">
        <v>17</v>
      </c>
      <c r="I17" s="390" t="s">
        <v>86</v>
      </c>
      <c r="J17" s="390" t="s">
        <v>488</v>
      </c>
      <c r="K17" s="508">
        <v>5.8</v>
      </c>
      <c r="L17" s="508">
        <v>8.7</v>
      </c>
      <c r="M17" s="510">
        <v>3.5</v>
      </c>
      <c r="Q17" s="239"/>
    </row>
    <row r="18" spans="1:17" ht="15.75">
      <c r="A18" s="1"/>
      <c r="B18" s="11">
        <f t="shared" si="0"/>
        <v>14</v>
      </c>
      <c r="C18" s="103" t="s">
        <v>229</v>
      </c>
      <c r="D18" s="351">
        <v>20</v>
      </c>
      <c r="E18" s="351">
        <v>22</v>
      </c>
      <c r="F18" s="129">
        <v>25</v>
      </c>
      <c r="G18" s="129">
        <v>10</v>
      </c>
      <c r="H18" s="129">
        <v>16</v>
      </c>
      <c r="I18" s="390" t="s">
        <v>87</v>
      </c>
      <c r="J18" s="390" t="s">
        <v>541</v>
      </c>
      <c r="K18" s="508">
        <v>12</v>
      </c>
      <c r="L18" s="508">
        <v>4.8</v>
      </c>
      <c r="M18" s="510">
        <v>7.8</v>
      </c>
      <c r="Q18" s="239"/>
    </row>
    <row r="19" spans="1:17" ht="15.75">
      <c r="A19" s="1"/>
      <c r="B19" s="11">
        <f t="shared" si="0"/>
        <v>15</v>
      </c>
      <c r="C19" s="103" t="s">
        <v>230</v>
      </c>
      <c r="D19" s="351">
        <v>68</v>
      </c>
      <c r="E19" s="351">
        <v>89</v>
      </c>
      <c r="F19" s="129">
        <v>93</v>
      </c>
      <c r="G19" s="129">
        <v>103</v>
      </c>
      <c r="H19" s="129">
        <v>62</v>
      </c>
      <c r="I19" s="390" t="s">
        <v>88</v>
      </c>
      <c r="J19" s="390" t="s">
        <v>888</v>
      </c>
      <c r="K19" s="508">
        <v>20</v>
      </c>
      <c r="L19" s="508">
        <v>22</v>
      </c>
      <c r="M19" s="510">
        <v>13.2</v>
      </c>
      <c r="Q19" s="239"/>
    </row>
    <row r="20" spans="1:17" ht="15.75">
      <c r="A20" s="1"/>
      <c r="B20" s="11">
        <f t="shared" si="0"/>
        <v>16</v>
      </c>
      <c r="C20" s="103" t="s">
        <v>231</v>
      </c>
      <c r="D20" s="351">
        <v>14</v>
      </c>
      <c r="E20" s="351">
        <v>22</v>
      </c>
      <c r="F20" s="129">
        <v>14</v>
      </c>
      <c r="G20" s="129">
        <v>12</v>
      </c>
      <c r="H20" s="129">
        <v>10</v>
      </c>
      <c r="I20" s="390">
        <v>6</v>
      </c>
      <c r="J20" s="390" t="s">
        <v>887</v>
      </c>
      <c r="K20" s="508">
        <v>6</v>
      </c>
      <c r="L20" s="508">
        <v>5.2</v>
      </c>
      <c r="M20" s="510">
        <v>4.3</v>
      </c>
      <c r="Q20" s="239"/>
    </row>
    <row r="21" spans="1:17" ht="15.75">
      <c r="A21" s="1"/>
      <c r="B21" s="11">
        <f t="shared" si="0"/>
        <v>17</v>
      </c>
      <c r="C21" s="103" t="s">
        <v>232</v>
      </c>
      <c r="D21" s="351">
        <v>21</v>
      </c>
      <c r="E21" s="351">
        <v>16</v>
      </c>
      <c r="F21" s="129">
        <v>11</v>
      </c>
      <c r="G21" s="129">
        <v>16</v>
      </c>
      <c r="H21" s="129">
        <v>11</v>
      </c>
      <c r="I21" s="390" t="s">
        <v>89</v>
      </c>
      <c r="J21" s="390" t="s">
        <v>868</v>
      </c>
      <c r="K21" s="508">
        <v>4</v>
      </c>
      <c r="L21" s="508">
        <v>5.8</v>
      </c>
      <c r="M21" s="510">
        <v>4</v>
      </c>
      <c r="Q21" s="239"/>
    </row>
    <row r="22" spans="1:17" ht="15.75">
      <c r="A22" s="1"/>
      <c r="B22" s="11">
        <f t="shared" si="0"/>
        <v>18</v>
      </c>
      <c r="C22" s="103" t="s">
        <v>233</v>
      </c>
      <c r="D22" s="351">
        <v>24</v>
      </c>
      <c r="E22" s="351">
        <v>30</v>
      </c>
      <c r="F22" s="129">
        <v>17</v>
      </c>
      <c r="G22" s="129">
        <v>19</v>
      </c>
      <c r="H22" s="129">
        <v>6</v>
      </c>
      <c r="I22" s="390" t="s">
        <v>90</v>
      </c>
      <c r="J22" s="390" t="s">
        <v>886</v>
      </c>
      <c r="K22" s="508">
        <v>9.9</v>
      </c>
      <c r="L22" s="508">
        <v>11.3</v>
      </c>
      <c r="M22" s="510">
        <v>3.6</v>
      </c>
      <c r="Q22" s="239"/>
    </row>
    <row r="23" spans="1:17" ht="15.75">
      <c r="A23" s="1"/>
      <c r="B23" s="11">
        <f t="shared" si="0"/>
        <v>19</v>
      </c>
      <c r="C23" s="103" t="s">
        <v>234</v>
      </c>
      <c r="D23" s="351">
        <v>8</v>
      </c>
      <c r="E23" s="351">
        <v>10</v>
      </c>
      <c r="F23" s="129">
        <v>5</v>
      </c>
      <c r="G23" s="129">
        <v>6</v>
      </c>
      <c r="H23" s="129">
        <v>4</v>
      </c>
      <c r="I23" s="390">
        <v>4</v>
      </c>
      <c r="J23" s="390">
        <v>5</v>
      </c>
      <c r="K23" s="508">
        <v>2.5</v>
      </c>
      <c r="L23" s="508">
        <v>3.1</v>
      </c>
      <c r="M23" s="510">
        <v>2.1</v>
      </c>
      <c r="Q23" s="239"/>
    </row>
    <row r="24" spans="1:17" ht="15.75">
      <c r="A24" s="1"/>
      <c r="B24" s="11">
        <f t="shared" si="0"/>
        <v>20</v>
      </c>
      <c r="C24" s="103" t="s">
        <v>235</v>
      </c>
      <c r="D24" s="351">
        <v>35</v>
      </c>
      <c r="E24" s="351">
        <v>51</v>
      </c>
      <c r="F24" s="129">
        <v>50</v>
      </c>
      <c r="G24" s="129">
        <v>49</v>
      </c>
      <c r="H24" s="129">
        <v>57</v>
      </c>
      <c r="I24" s="390" t="s">
        <v>91</v>
      </c>
      <c r="J24" s="390">
        <v>12</v>
      </c>
      <c r="K24" s="508">
        <v>11.6</v>
      </c>
      <c r="L24" s="508">
        <v>11.3</v>
      </c>
      <c r="M24" s="510">
        <v>13.2</v>
      </c>
      <c r="Q24" s="239"/>
    </row>
    <row r="25" spans="1:17" ht="15.75">
      <c r="A25" s="1"/>
      <c r="B25" s="11">
        <f t="shared" si="0"/>
        <v>21</v>
      </c>
      <c r="C25" s="103" t="s">
        <v>236</v>
      </c>
      <c r="D25" s="351">
        <v>34</v>
      </c>
      <c r="E25" s="351">
        <v>39</v>
      </c>
      <c r="F25" s="129">
        <v>22</v>
      </c>
      <c r="G25" s="129">
        <v>32</v>
      </c>
      <c r="H25" s="129">
        <v>19</v>
      </c>
      <c r="I25" s="390" t="s">
        <v>92</v>
      </c>
      <c r="J25" s="390" t="s">
        <v>885</v>
      </c>
      <c r="K25" s="508">
        <v>11.1</v>
      </c>
      <c r="L25" s="508">
        <v>16.3</v>
      </c>
      <c r="M25" s="510">
        <v>9.8</v>
      </c>
      <c r="Q25" s="239"/>
    </row>
    <row r="26" spans="1:17" ht="15.75">
      <c r="A26" s="1"/>
      <c r="B26" s="11">
        <f t="shared" si="0"/>
        <v>22</v>
      </c>
      <c r="C26" s="103" t="s">
        <v>237</v>
      </c>
      <c r="D26" s="351">
        <v>20</v>
      </c>
      <c r="E26" s="351">
        <v>16</v>
      </c>
      <c r="F26" s="129">
        <v>13</v>
      </c>
      <c r="G26" s="129">
        <v>15</v>
      </c>
      <c r="H26" s="129">
        <v>5</v>
      </c>
      <c r="I26" s="390" t="s">
        <v>93</v>
      </c>
      <c r="J26" s="390" t="s">
        <v>507</v>
      </c>
      <c r="K26" s="508">
        <v>5.5</v>
      </c>
      <c r="L26" s="508">
        <v>6.4</v>
      </c>
      <c r="M26" s="510">
        <v>2.1</v>
      </c>
      <c r="Q26" s="239"/>
    </row>
    <row r="27" spans="1:17" ht="15.75">
      <c r="A27" s="1"/>
      <c r="B27" s="11">
        <f t="shared" si="0"/>
        <v>23</v>
      </c>
      <c r="C27" s="103" t="s">
        <v>238</v>
      </c>
      <c r="D27" s="351">
        <v>33</v>
      </c>
      <c r="E27" s="351">
        <v>30</v>
      </c>
      <c r="F27" s="129">
        <v>32</v>
      </c>
      <c r="G27" s="129">
        <v>22</v>
      </c>
      <c r="H27" s="129">
        <v>24</v>
      </c>
      <c r="I27" s="390" t="s">
        <v>94</v>
      </c>
      <c r="J27" s="390" t="s">
        <v>884</v>
      </c>
      <c r="K27" s="508">
        <v>15.9</v>
      </c>
      <c r="L27" s="508">
        <v>11.1</v>
      </c>
      <c r="M27" s="510">
        <v>12.3</v>
      </c>
      <c r="Q27" s="239"/>
    </row>
    <row r="28" spans="1:17" ht="15.75">
      <c r="A28" s="1"/>
      <c r="B28" s="11">
        <f t="shared" si="0"/>
        <v>24</v>
      </c>
      <c r="C28" s="103" t="s">
        <v>239</v>
      </c>
      <c r="D28" s="351">
        <v>7</v>
      </c>
      <c r="E28" s="351">
        <v>10</v>
      </c>
      <c r="F28" s="129">
        <v>11</v>
      </c>
      <c r="G28" s="129">
        <v>5</v>
      </c>
      <c r="H28" s="129">
        <v>2</v>
      </c>
      <c r="I28" s="390" t="s">
        <v>95</v>
      </c>
      <c r="J28" s="390" t="s">
        <v>852</v>
      </c>
      <c r="K28" s="508">
        <v>6</v>
      </c>
      <c r="L28" s="508">
        <v>2.7</v>
      </c>
      <c r="M28" s="510">
        <v>1.1</v>
      </c>
      <c r="Q28" s="239"/>
    </row>
    <row r="29" spans="1:17" ht="15.75">
      <c r="A29" s="1"/>
      <c r="B29" s="11">
        <f t="shared" si="0"/>
        <v>25</v>
      </c>
      <c r="C29" s="103" t="s">
        <v>240</v>
      </c>
      <c r="D29" s="351">
        <v>21</v>
      </c>
      <c r="E29" s="351">
        <v>16</v>
      </c>
      <c r="F29" s="129">
        <v>18</v>
      </c>
      <c r="G29" s="129">
        <v>18</v>
      </c>
      <c r="H29" s="129">
        <v>8</v>
      </c>
      <c r="I29" s="390" t="s">
        <v>96</v>
      </c>
      <c r="J29" s="390" t="s">
        <v>480</v>
      </c>
      <c r="K29" s="508">
        <v>11</v>
      </c>
      <c r="L29" s="508">
        <v>11.2</v>
      </c>
      <c r="M29" s="510">
        <v>5.1</v>
      </c>
      <c r="Q29" s="239"/>
    </row>
    <row r="30" spans="1:17" ht="15.75">
      <c r="A30" s="1"/>
      <c r="B30" s="11">
        <f t="shared" si="0"/>
        <v>26</v>
      </c>
      <c r="C30" s="103" t="s">
        <v>241</v>
      </c>
      <c r="D30" s="351">
        <v>41</v>
      </c>
      <c r="E30" s="351">
        <v>26</v>
      </c>
      <c r="F30" s="129">
        <v>24</v>
      </c>
      <c r="G30" s="129">
        <v>31</v>
      </c>
      <c r="H30" s="129">
        <v>19</v>
      </c>
      <c r="I30" s="390">
        <v>8</v>
      </c>
      <c r="J30" s="390" t="s">
        <v>883</v>
      </c>
      <c r="K30" s="508">
        <v>4.4</v>
      </c>
      <c r="L30" s="508">
        <v>5.6</v>
      </c>
      <c r="M30" s="510">
        <v>3.3</v>
      </c>
      <c r="Q30" s="239"/>
    </row>
    <row r="31" spans="1:17" ht="16.5" thickBot="1">
      <c r="A31" s="1"/>
      <c r="B31" s="36">
        <f t="shared" si="0"/>
        <v>27</v>
      </c>
      <c r="C31" s="105" t="s">
        <v>242</v>
      </c>
      <c r="D31" s="348" t="s">
        <v>297</v>
      </c>
      <c r="E31" s="348" t="s">
        <v>297</v>
      </c>
      <c r="F31" s="506" t="s">
        <v>297</v>
      </c>
      <c r="G31" s="506" t="s">
        <v>297</v>
      </c>
      <c r="H31" s="506" t="s">
        <v>297</v>
      </c>
      <c r="I31" s="388" t="s">
        <v>297</v>
      </c>
      <c r="J31" s="388" t="s">
        <v>297</v>
      </c>
      <c r="K31" s="549" t="s">
        <v>297</v>
      </c>
      <c r="L31" s="549" t="s">
        <v>297</v>
      </c>
      <c r="M31" s="512" t="s">
        <v>297</v>
      </c>
      <c r="Q31" s="239"/>
    </row>
    <row r="32" spans="1:17" ht="16.5" thickBot="1">
      <c r="A32" s="19"/>
      <c r="B32" s="1232" t="s">
        <v>117</v>
      </c>
      <c r="C32" s="1233"/>
      <c r="D32" s="342">
        <v>799</v>
      </c>
      <c r="E32" s="342">
        <v>863</v>
      </c>
      <c r="F32" s="507">
        <v>788</v>
      </c>
      <c r="G32" s="507">
        <v>803</v>
      </c>
      <c r="H32" s="360">
        <v>540</v>
      </c>
      <c r="I32" s="385" t="s">
        <v>459</v>
      </c>
      <c r="J32" s="385" t="s">
        <v>692</v>
      </c>
      <c r="K32" s="548" t="s">
        <v>691</v>
      </c>
      <c r="L32" s="548">
        <v>10.6</v>
      </c>
      <c r="M32" s="511">
        <v>7.2</v>
      </c>
      <c r="N32" s="371"/>
      <c r="O32" s="384"/>
      <c r="P32" s="405"/>
      <c r="Q32" s="239"/>
    </row>
    <row r="33" spans="2:17" ht="12.75" customHeight="1">
      <c r="B33" s="1169" t="s">
        <v>300</v>
      </c>
      <c r="C33" s="1169"/>
      <c r="D33" s="1169"/>
      <c r="E33" s="1169"/>
      <c r="F33" s="1169"/>
      <c r="G33" s="1169"/>
      <c r="H33" s="1169"/>
      <c r="I33" s="1169"/>
      <c r="J33" s="1169"/>
      <c r="K33" s="1169"/>
      <c r="L33" s="1169"/>
      <c r="M33" s="1169"/>
      <c r="N33" s="135"/>
      <c r="O33" s="135"/>
      <c r="P33" s="239"/>
      <c r="Q33" s="239"/>
    </row>
    <row r="34" spans="2:17" ht="12.75" customHeight="1">
      <c r="B34" s="1169" t="s">
        <v>356</v>
      </c>
      <c r="C34" s="1169"/>
      <c r="D34" s="1169"/>
      <c r="E34" s="1169"/>
      <c r="F34" s="1169"/>
      <c r="G34" s="1169"/>
      <c r="H34" s="1169"/>
      <c r="I34" s="1169"/>
      <c r="J34" s="1169"/>
      <c r="K34" s="1169"/>
      <c r="L34" s="1169"/>
      <c r="M34" s="1169"/>
      <c r="N34" s="140"/>
      <c r="P34" s="239"/>
      <c r="Q34" s="239"/>
    </row>
    <row r="35" spans="2:17" ht="12.75" customHeight="1">
      <c r="B35" s="140"/>
      <c r="C35" s="140"/>
      <c r="D35" s="140"/>
      <c r="E35" s="140"/>
      <c r="F35" s="140"/>
      <c r="G35" s="140"/>
      <c r="H35" s="140"/>
      <c r="I35" s="140"/>
      <c r="J35" s="140"/>
      <c r="P35" s="239"/>
      <c r="Q35" s="239"/>
    </row>
    <row r="36" spans="2:17" ht="12.75" customHeight="1">
      <c r="B36" s="140"/>
      <c r="C36" s="140"/>
      <c r="D36" s="140"/>
      <c r="E36" s="140"/>
      <c r="F36" s="140"/>
      <c r="G36" s="140"/>
      <c r="H36" s="140"/>
      <c r="I36" s="140"/>
      <c r="J36" s="140"/>
      <c r="K36" s="140"/>
      <c r="P36" s="239"/>
      <c r="Q36" s="239"/>
    </row>
    <row r="37" spans="16:17" ht="12.75">
      <c r="P37" s="239"/>
      <c r="Q37" s="239"/>
    </row>
    <row r="38" spans="16:17" ht="12.75">
      <c r="P38" s="239"/>
      <c r="Q38" s="239"/>
    </row>
  </sheetData>
  <sheetProtection/>
  <mergeCells count="10">
    <mergeCell ref="A15:A16"/>
    <mergeCell ref="B34:M34"/>
    <mergeCell ref="L1:M1"/>
    <mergeCell ref="B3:B4"/>
    <mergeCell ref="C3:C4"/>
    <mergeCell ref="I3:M3"/>
    <mergeCell ref="D3:H3"/>
    <mergeCell ref="B32:C32"/>
    <mergeCell ref="B2:M2"/>
    <mergeCell ref="B33:M33"/>
  </mergeCells>
  <printOptions/>
  <pageMargins left="0.42" right="0.16" top="0.31" bottom="0.2" header="0.2" footer="0.1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36"/>
  <sheetViews>
    <sheetView zoomScaleSheetLayoutView="100" zoomScalePageLayoutView="0" workbookViewId="0" topLeftCell="A1">
      <selection activeCell="P14" sqref="P14"/>
    </sheetView>
  </sheetViews>
  <sheetFormatPr defaultColWidth="9.140625" defaultRowHeight="12.75"/>
  <cols>
    <col min="1" max="1" width="4.57421875" style="165" customWidth="1"/>
    <col min="2" max="2" width="5.8515625" style="165" customWidth="1"/>
    <col min="3" max="3" width="22.00390625" style="165" customWidth="1"/>
    <col min="4" max="13" width="11.28125" style="165" customWidth="1"/>
    <col min="14" max="16384" width="9.140625" style="165" customWidth="1"/>
  </cols>
  <sheetData>
    <row r="1" spans="1:15" ht="18" customHeight="1">
      <c r="A1" s="62"/>
      <c r="B1" s="62"/>
      <c r="C1" s="62"/>
      <c r="D1" s="62"/>
      <c r="E1" s="62"/>
      <c r="F1" s="62"/>
      <c r="G1" s="62"/>
      <c r="H1" s="70"/>
      <c r="I1" s="70"/>
      <c r="J1" s="70"/>
      <c r="K1" s="70"/>
      <c r="L1" s="1181" t="s">
        <v>283</v>
      </c>
      <c r="M1" s="1181"/>
      <c r="N1" s="70"/>
      <c r="O1" s="70"/>
    </row>
    <row r="2" spans="1:15" ht="19.5" customHeight="1" thickBot="1">
      <c r="A2" s="62"/>
      <c r="B2" s="1250" t="s">
        <v>333</v>
      </c>
      <c r="C2" s="1250"/>
      <c r="D2" s="1250"/>
      <c r="E2" s="1250"/>
      <c r="F2" s="1250"/>
      <c r="G2" s="1250"/>
      <c r="H2" s="1250"/>
      <c r="I2" s="1250"/>
      <c r="J2" s="1250"/>
      <c r="K2" s="1250"/>
      <c r="L2" s="1250"/>
      <c r="M2" s="1250"/>
      <c r="N2" s="137"/>
      <c r="O2" s="137"/>
    </row>
    <row r="3" spans="1:16" ht="21.75" customHeight="1">
      <c r="A3" s="25"/>
      <c r="B3" s="1245" t="s">
        <v>294</v>
      </c>
      <c r="C3" s="1198" t="s">
        <v>213</v>
      </c>
      <c r="D3" s="1243" t="s">
        <v>323</v>
      </c>
      <c r="E3" s="1243"/>
      <c r="F3" s="1243"/>
      <c r="G3" s="1243"/>
      <c r="H3" s="1243"/>
      <c r="I3" s="1243" t="s">
        <v>555</v>
      </c>
      <c r="J3" s="1243"/>
      <c r="K3" s="1243"/>
      <c r="L3" s="1243"/>
      <c r="M3" s="1244"/>
      <c r="N3" s="139"/>
      <c r="O3" s="139"/>
      <c r="P3" s="239"/>
    </row>
    <row r="4" spans="1:13" ht="21.75" customHeight="1" thickBot="1">
      <c r="A4" s="25"/>
      <c r="B4" s="1246"/>
      <c r="C4" s="1247"/>
      <c r="D4" s="581">
        <v>2016</v>
      </c>
      <c r="E4" s="581">
        <v>2017</v>
      </c>
      <c r="F4" s="581">
        <v>2018</v>
      </c>
      <c r="G4" s="589">
        <v>2019</v>
      </c>
      <c r="H4" s="589">
        <v>2020</v>
      </c>
      <c r="I4" s="895">
        <v>2016</v>
      </c>
      <c r="J4" s="895">
        <v>2017</v>
      </c>
      <c r="K4" s="581">
        <v>2018</v>
      </c>
      <c r="L4" s="589">
        <v>2019</v>
      </c>
      <c r="M4" s="590">
        <v>2020</v>
      </c>
    </row>
    <row r="5" spans="1:13" ht="15.75">
      <c r="A5" s="62"/>
      <c r="B5" s="10">
        <v>1</v>
      </c>
      <c r="C5" s="104" t="s">
        <v>216</v>
      </c>
      <c r="D5" s="354" t="s">
        <v>297</v>
      </c>
      <c r="E5" s="354" t="s">
        <v>297</v>
      </c>
      <c r="F5" s="128" t="s">
        <v>297</v>
      </c>
      <c r="G5" s="128" t="s">
        <v>297</v>
      </c>
      <c r="H5" s="128" t="s">
        <v>297</v>
      </c>
      <c r="I5" s="393" t="s">
        <v>297</v>
      </c>
      <c r="J5" s="393" t="s">
        <v>297</v>
      </c>
      <c r="K5" s="514" t="s">
        <v>297</v>
      </c>
      <c r="L5" s="514" t="s">
        <v>297</v>
      </c>
      <c r="M5" s="509" t="s">
        <v>297</v>
      </c>
    </row>
    <row r="6" spans="1:13" ht="15.75">
      <c r="A6" s="62"/>
      <c r="B6" s="11">
        <f aca="true" t="shared" si="0" ref="B6:B31">B5+1</f>
        <v>2</v>
      </c>
      <c r="C6" s="103" t="s">
        <v>217</v>
      </c>
      <c r="D6" s="351">
        <v>484</v>
      </c>
      <c r="E6" s="351">
        <v>371</v>
      </c>
      <c r="F6" s="129">
        <v>343</v>
      </c>
      <c r="G6" s="129">
        <v>390</v>
      </c>
      <c r="H6" s="129">
        <v>235</v>
      </c>
      <c r="I6" s="390">
        <v>60.2</v>
      </c>
      <c r="J6" s="390">
        <v>46.300000000000004</v>
      </c>
      <c r="K6" s="508">
        <v>43</v>
      </c>
      <c r="L6" s="508">
        <v>49.2</v>
      </c>
      <c r="M6" s="510">
        <v>29.700000000000003</v>
      </c>
    </row>
    <row r="7" spans="1:13" ht="15.75">
      <c r="A7" s="62"/>
      <c r="B7" s="11">
        <f t="shared" si="0"/>
        <v>3</v>
      </c>
      <c r="C7" s="103" t="s">
        <v>218</v>
      </c>
      <c r="D7" s="351">
        <v>372</v>
      </c>
      <c r="E7" s="351">
        <v>385</v>
      </c>
      <c r="F7" s="129">
        <v>312</v>
      </c>
      <c r="G7" s="129">
        <v>307</v>
      </c>
      <c r="H7" s="129">
        <v>229</v>
      </c>
      <c r="I7" s="390">
        <v>69</v>
      </c>
      <c r="J7" s="390">
        <v>71.5</v>
      </c>
      <c r="K7" s="508">
        <v>58.1</v>
      </c>
      <c r="L7" s="508">
        <v>57.4</v>
      </c>
      <c r="M7" s="510">
        <v>43</v>
      </c>
    </row>
    <row r="8" spans="1:13" ht="15.75">
      <c r="A8" s="62"/>
      <c r="B8" s="11">
        <f t="shared" si="0"/>
        <v>4</v>
      </c>
      <c r="C8" s="103" t="s">
        <v>219</v>
      </c>
      <c r="D8" s="351">
        <v>2204</v>
      </c>
      <c r="E8" s="351">
        <v>2150</v>
      </c>
      <c r="F8" s="129">
        <v>2063</v>
      </c>
      <c r="G8" s="129">
        <v>2131</v>
      </c>
      <c r="H8" s="129">
        <v>1698</v>
      </c>
      <c r="I8" s="390">
        <v>81.10000000000001</v>
      </c>
      <c r="J8" s="390">
        <v>79.80000000000001</v>
      </c>
      <c r="K8" s="508">
        <v>76.4</v>
      </c>
      <c r="L8" s="508">
        <v>79.4</v>
      </c>
      <c r="M8" s="510">
        <v>63.800000000000004</v>
      </c>
    </row>
    <row r="9" spans="1:13" ht="15.75">
      <c r="A9" s="62"/>
      <c r="B9" s="11">
        <f t="shared" si="0"/>
        <v>5</v>
      </c>
      <c r="C9" s="103" t="s">
        <v>696</v>
      </c>
      <c r="D9" s="351">
        <v>1223</v>
      </c>
      <c r="E9" s="351">
        <v>1228</v>
      </c>
      <c r="F9" s="129">
        <v>1230</v>
      </c>
      <c r="G9" s="129">
        <v>1111</v>
      </c>
      <c r="H9" s="129">
        <v>945</v>
      </c>
      <c r="I9" s="390" t="s">
        <v>771</v>
      </c>
      <c r="J9" s="390" t="s">
        <v>584</v>
      </c>
      <c r="K9" s="508" t="s">
        <v>693</v>
      </c>
      <c r="L9" s="508">
        <v>68.7</v>
      </c>
      <c r="M9" s="510">
        <v>59.1</v>
      </c>
    </row>
    <row r="10" spans="1:13" ht="15.75">
      <c r="A10" s="62"/>
      <c r="B10" s="11">
        <f t="shared" si="0"/>
        <v>6</v>
      </c>
      <c r="C10" s="103" t="s">
        <v>221</v>
      </c>
      <c r="D10" s="351">
        <v>482</v>
      </c>
      <c r="E10" s="351">
        <v>462</v>
      </c>
      <c r="F10" s="129">
        <v>468</v>
      </c>
      <c r="G10" s="129">
        <v>431</v>
      </c>
      <c r="H10" s="129">
        <v>289</v>
      </c>
      <c r="I10" s="390">
        <v>65.9</v>
      </c>
      <c r="J10" s="390">
        <v>63.400000000000006</v>
      </c>
      <c r="K10" s="508">
        <v>64.60000000000001</v>
      </c>
      <c r="L10" s="508">
        <v>59.9</v>
      </c>
      <c r="M10" s="510">
        <v>40.5</v>
      </c>
    </row>
    <row r="11" spans="1:13" ht="15.75">
      <c r="A11" s="62"/>
      <c r="B11" s="11">
        <f t="shared" si="0"/>
        <v>7</v>
      </c>
      <c r="C11" s="103" t="s">
        <v>222</v>
      </c>
      <c r="D11" s="351">
        <v>348</v>
      </c>
      <c r="E11" s="351">
        <v>332</v>
      </c>
      <c r="F11" s="129">
        <v>331</v>
      </c>
      <c r="G11" s="129">
        <v>313</v>
      </c>
      <c r="H11" s="129">
        <v>236</v>
      </c>
      <c r="I11" s="390">
        <v>75.4</v>
      </c>
      <c r="J11" s="390">
        <v>72.10000000000001</v>
      </c>
      <c r="K11" s="508">
        <v>71.9</v>
      </c>
      <c r="L11" s="508">
        <v>67.9</v>
      </c>
      <c r="M11" s="510">
        <v>51.2</v>
      </c>
    </row>
    <row r="12" spans="1:13" ht="15.75">
      <c r="A12" s="62"/>
      <c r="B12" s="11">
        <f t="shared" si="0"/>
        <v>8</v>
      </c>
      <c r="C12" s="103" t="s">
        <v>223</v>
      </c>
      <c r="D12" s="351">
        <v>966</v>
      </c>
      <c r="E12" s="351">
        <v>957</v>
      </c>
      <c r="F12" s="129">
        <v>975</v>
      </c>
      <c r="G12" s="129">
        <v>881</v>
      </c>
      <c r="H12" s="129">
        <v>665</v>
      </c>
      <c r="I12" s="390">
        <v>71.60000000000001</v>
      </c>
      <c r="J12" s="390">
        <v>71.5</v>
      </c>
      <c r="K12" s="508">
        <v>73.4</v>
      </c>
      <c r="L12" s="508">
        <v>67</v>
      </c>
      <c r="M12" s="510">
        <v>51.1</v>
      </c>
    </row>
    <row r="13" spans="1:13" ht="15.75">
      <c r="A13" s="62"/>
      <c r="B13" s="11">
        <f t="shared" si="0"/>
        <v>9</v>
      </c>
      <c r="C13" s="103" t="s">
        <v>224</v>
      </c>
      <c r="D13" s="351">
        <v>331</v>
      </c>
      <c r="E13" s="351">
        <v>330</v>
      </c>
      <c r="F13" s="129">
        <v>295</v>
      </c>
      <c r="G13" s="129">
        <v>271</v>
      </c>
      <c r="H13" s="129">
        <v>153</v>
      </c>
      <c r="I13" s="390">
        <v>55.300000000000004</v>
      </c>
      <c r="J13" s="390">
        <v>55.1</v>
      </c>
      <c r="K13" s="508">
        <v>49.2</v>
      </c>
      <c r="L13" s="508">
        <v>45.1</v>
      </c>
      <c r="M13" s="510">
        <v>25.5</v>
      </c>
    </row>
    <row r="14" spans="1:13" ht="15.75">
      <c r="A14" s="62"/>
      <c r="B14" s="11">
        <f t="shared" si="0"/>
        <v>10</v>
      </c>
      <c r="C14" s="103" t="s">
        <v>225</v>
      </c>
      <c r="D14" s="351">
        <v>823</v>
      </c>
      <c r="E14" s="351">
        <v>716</v>
      </c>
      <c r="F14" s="129">
        <v>682</v>
      </c>
      <c r="G14" s="129">
        <v>663</v>
      </c>
      <c r="H14" s="129">
        <v>442</v>
      </c>
      <c r="I14" s="390">
        <v>77.10000000000001</v>
      </c>
      <c r="J14" s="390">
        <v>67.10000000000001</v>
      </c>
      <c r="K14" s="508">
        <v>63.300000000000004</v>
      </c>
      <c r="L14" s="508">
        <v>61</v>
      </c>
      <c r="M14" s="510">
        <v>40.400000000000006</v>
      </c>
    </row>
    <row r="15" spans="1:13" ht="15.75">
      <c r="A15" s="1223"/>
      <c r="B15" s="11">
        <f t="shared" si="0"/>
        <v>11</v>
      </c>
      <c r="C15" s="103" t="s">
        <v>226</v>
      </c>
      <c r="D15" s="351">
        <v>387</v>
      </c>
      <c r="E15" s="351">
        <v>419</v>
      </c>
      <c r="F15" s="129">
        <v>391</v>
      </c>
      <c r="G15" s="129">
        <v>379</v>
      </c>
      <c r="H15" s="129">
        <v>304</v>
      </c>
      <c r="I15" s="390">
        <v>63.900000000000006</v>
      </c>
      <c r="J15" s="390">
        <v>69.7</v>
      </c>
      <c r="K15" s="508">
        <v>65.5</v>
      </c>
      <c r="L15" s="508">
        <v>64</v>
      </c>
      <c r="M15" s="510">
        <v>51.900000000000006</v>
      </c>
    </row>
    <row r="16" spans="1:13" ht="15.75">
      <c r="A16" s="1223"/>
      <c r="B16" s="11">
        <f t="shared" si="0"/>
        <v>12</v>
      </c>
      <c r="C16" s="103" t="s">
        <v>697</v>
      </c>
      <c r="D16" s="351">
        <v>348</v>
      </c>
      <c r="E16" s="351">
        <v>336</v>
      </c>
      <c r="F16" s="129">
        <v>358</v>
      </c>
      <c r="G16" s="129">
        <v>310</v>
      </c>
      <c r="H16" s="129">
        <v>229</v>
      </c>
      <c r="I16" s="390" t="s">
        <v>411</v>
      </c>
      <c r="J16" s="390" t="s">
        <v>406</v>
      </c>
      <c r="K16" s="508" t="s">
        <v>694</v>
      </c>
      <c r="L16" s="508">
        <v>63.2</v>
      </c>
      <c r="M16" s="510">
        <v>47.2</v>
      </c>
    </row>
    <row r="17" spans="1:13" ht="15.75">
      <c r="A17" s="101"/>
      <c r="B17" s="11">
        <f t="shared" si="0"/>
        <v>13</v>
      </c>
      <c r="C17" s="103" t="s">
        <v>228</v>
      </c>
      <c r="D17" s="351">
        <v>1117</v>
      </c>
      <c r="E17" s="351">
        <v>998</v>
      </c>
      <c r="F17" s="129">
        <v>915</v>
      </c>
      <c r="G17" s="129">
        <v>900</v>
      </c>
      <c r="H17" s="129">
        <v>626</v>
      </c>
      <c r="I17" s="390">
        <v>73.4</v>
      </c>
      <c r="J17" s="390">
        <v>65.60000000000001</v>
      </c>
      <c r="K17" s="508">
        <v>60.2</v>
      </c>
      <c r="L17" s="508">
        <v>59.4</v>
      </c>
      <c r="M17" s="510">
        <v>41.400000000000006</v>
      </c>
    </row>
    <row r="18" spans="1:13" ht="15.75">
      <c r="A18" s="62"/>
      <c r="B18" s="11">
        <f t="shared" si="0"/>
        <v>14</v>
      </c>
      <c r="C18" s="103" t="s">
        <v>229</v>
      </c>
      <c r="D18" s="351">
        <v>621</v>
      </c>
      <c r="E18" s="351">
        <v>553</v>
      </c>
      <c r="F18" s="129">
        <v>527</v>
      </c>
      <c r="G18" s="129">
        <v>491</v>
      </c>
      <c r="H18" s="129">
        <v>330</v>
      </c>
      <c r="I18" s="390">
        <v>78.80000000000001</v>
      </c>
      <c r="J18" s="390">
        <v>70.60000000000001</v>
      </c>
      <c r="K18" s="508">
        <v>67.8</v>
      </c>
      <c r="L18" s="508">
        <v>63.7</v>
      </c>
      <c r="M18" s="510">
        <v>43.1</v>
      </c>
    </row>
    <row r="19" spans="1:13" ht="15.75">
      <c r="A19" s="62"/>
      <c r="B19" s="11">
        <f t="shared" si="0"/>
        <v>15</v>
      </c>
      <c r="C19" s="103" t="s">
        <v>230</v>
      </c>
      <c r="D19" s="351">
        <v>2032</v>
      </c>
      <c r="E19" s="351">
        <v>2045</v>
      </c>
      <c r="F19" s="129">
        <v>2252</v>
      </c>
      <c r="G19" s="129">
        <v>2163</v>
      </c>
      <c r="H19" s="129">
        <v>1459</v>
      </c>
      <c r="I19" s="390">
        <v>128.70000000000002</v>
      </c>
      <c r="J19" s="390">
        <v>129.6</v>
      </c>
      <c r="K19" s="508">
        <v>142.8</v>
      </c>
      <c r="L19" s="508">
        <v>137.1</v>
      </c>
      <c r="M19" s="510">
        <v>92.4</v>
      </c>
    </row>
    <row r="20" spans="1:13" ht="15.75">
      <c r="A20" s="62"/>
      <c r="B20" s="11">
        <f t="shared" si="0"/>
        <v>16</v>
      </c>
      <c r="C20" s="103" t="s">
        <v>231</v>
      </c>
      <c r="D20" s="351">
        <v>569</v>
      </c>
      <c r="E20" s="351">
        <v>504</v>
      </c>
      <c r="F20" s="129">
        <v>473</v>
      </c>
      <c r="G20" s="129">
        <v>406</v>
      </c>
      <c r="H20" s="129">
        <v>288</v>
      </c>
      <c r="I20" s="390">
        <v>64.7</v>
      </c>
      <c r="J20" s="390">
        <v>57.7</v>
      </c>
      <c r="K20" s="508">
        <v>54.5</v>
      </c>
      <c r="L20" s="508">
        <v>47.1</v>
      </c>
      <c r="M20" s="510">
        <v>33.7</v>
      </c>
    </row>
    <row r="21" spans="1:13" ht="15.75">
      <c r="A21" s="62"/>
      <c r="B21" s="11">
        <f t="shared" si="0"/>
        <v>17</v>
      </c>
      <c r="C21" s="103" t="s">
        <v>232</v>
      </c>
      <c r="D21" s="351">
        <v>277</v>
      </c>
      <c r="E21" s="351">
        <v>266</v>
      </c>
      <c r="F21" s="129">
        <v>239</v>
      </c>
      <c r="G21" s="129">
        <v>269</v>
      </c>
      <c r="H21" s="129">
        <v>184</v>
      </c>
      <c r="I21" s="390">
        <v>50.6</v>
      </c>
      <c r="J21" s="390">
        <v>48.6</v>
      </c>
      <c r="K21" s="508">
        <v>43.800000000000004</v>
      </c>
      <c r="L21" s="508">
        <v>49.4</v>
      </c>
      <c r="M21" s="510">
        <v>33.9</v>
      </c>
    </row>
    <row r="22" spans="1:13" ht="15.75">
      <c r="A22" s="62"/>
      <c r="B22" s="11">
        <f t="shared" si="0"/>
        <v>18</v>
      </c>
      <c r="C22" s="103" t="s">
        <v>233</v>
      </c>
      <c r="D22" s="351">
        <v>498</v>
      </c>
      <c r="E22" s="351">
        <v>459</v>
      </c>
      <c r="F22" s="129">
        <v>490</v>
      </c>
      <c r="G22" s="129">
        <v>413</v>
      </c>
      <c r="H22" s="129">
        <v>268</v>
      </c>
      <c r="I22" s="390">
        <v>65.60000000000001</v>
      </c>
      <c r="J22" s="390">
        <v>60.800000000000004</v>
      </c>
      <c r="K22" s="508">
        <v>65.4</v>
      </c>
      <c r="L22" s="508">
        <v>55.6</v>
      </c>
      <c r="M22" s="510">
        <v>36.4</v>
      </c>
    </row>
    <row r="23" spans="1:13" ht="15.75">
      <c r="A23" s="62"/>
      <c r="B23" s="11">
        <f t="shared" si="0"/>
        <v>19</v>
      </c>
      <c r="C23" s="103" t="s">
        <v>234</v>
      </c>
      <c r="D23" s="351">
        <v>227</v>
      </c>
      <c r="E23" s="351">
        <v>213</v>
      </c>
      <c r="F23" s="129">
        <v>175</v>
      </c>
      <c r="G23" s="129">
        <v>178</v>
      </c>
      <c r="H23" s="129">
        <v>85</v>
      </c>
      <c r="I23" s="390">
        <v>48.2</v>
      </c>
      <c r="J23" s="390">
        <v>45.400000000000006</v>
      </c>
      <c r="K23" s="508">
        <v>37.4</v>
      </c>
      <c r="L23" s="508">
        <v>38</v>
      </c>
      <c r="M23" s="510">
        <v>18.1</v>
      </c>
    </row>
    <row r="24" spans="1:13" ht="15.75">
      <c r="A24" s="62"/>
      <c r="B24" s="11">
        <f t="shared" si="0"/>
        <v>20</v>
      </c>
      <c r="C24" s="103" t="s">
        <v>235</v>
      </c>
      <c r="D24" s="351">
        <v>1075</v>
      </c>
      <c r="E24" s="351">
        <v>1056</v>
      </c>
      <c r="F24" s="129">
        <v>999</v>
      </c>
      <c r="G24" s="129">
        <v>1023</v>
      </c>
      <c r="H24" s="129">
        <v>743</v>
      </c>
      <c r="I24" s="390">
        <v>49.5</v>
      </c>
      <c r="J24" s="390">
        <v>48.900000000000006</v>
      </c>
      <c r="K24" s="508">
        <v>46.300000000000004</v>
      </c>
      <c r="L24" s="508">
        <v>47.6</v>
      </c>
      <c r="M24" s="510">
        <v>34.7</v>
      </c>
    </row>
    <row r="25" spans="1:13" ht="15.75">
      <c r="A25" s="62"/>
      <c r="B25" s="11">
        <f t="shared" si="0"/>
        <v>21</v>
      </c>
      <c r="C25" s="103" t="s">
        <v>236</v>
      </c>
      <c r="D25" s="351">
        <v>671</v>
      </c>
      <c r="E25" s="351">
        <v>579</v>
      </c>
      <c r="F25" s="129">
        <v>511</v>
      </c>
      <c r="G25" s="129">
        <v>487</v>
      </c>
      <c r="H25" s="129">
        <v>373</v>
      </c>
      <c r="I25" s="390">
        <v>103.7</v>
      </c>
      <c r="J25" s="390">
        <v>90</v>
      </c>
      <c r="K25" s="508">
        <v>80.10000000000001</v>
      </c>
      <c r="L25" s="508">
        <v>76.9</v>
      </c>
      <c r="M25" s="510">
        <v>59.400000000000006</v>
      </c>
    </row>
    <row r="26" spans="1:13" ht="15.75">
      <c r="A26" s="62"/>
      <c r="B26" s="11">
        <f t="shared" si="0"/>
        <v>22</v>
      </c>
      <c r="C26" s="103" t="s">
        <v>237</v>
      </c>
      <c r="D26" s="351">
        <v>414</v>
      </c>
      <c r="E26" s="351">
        <v>385</v>
      </c>
      <c r="F26" s="129">
        <v>367</v>
      </c>
      <c r="G26" s="129">
        <v>353</v>
      </c>
      <c r="H26" s="129">
        <v>216</v>
      </c>
      <c r="I26" s="390">
        <v>57.2</v>
      </c>
      <c r="J26" s="390">
        <v>53.400000000000006</v>
      </c>
      <c r="K26" s="508">
        <v>51.2</v>
      </c>
      <c r="L26" s="508">
        <v>49.3</v>
      </c>
      <c r="M26" s="510">
        <v>30.200000000000003</v>
      </c>
    </row>
    <row r="27" spans="1:13" ht="15.75">
      <c r="A27" s="62"/>
      <c r="B27" s="11">
        <f t="shared" si="0"/>
        <v>23</v>
      </c>
      <c r="C27" s="103" t="s">
        <v>238</v>
      </c>
      <c r="D27" s="351">
        <v>418</v>
      </c>
      <c r="E27" s="351">
        <v>409</v>
      </c>
      <c r="F27" s="129">
        <v>372</v>
      </c>
      <c r="G27" s="129">
        <v>342</v>
      </c>
      <c r="H27" s="129">
        <v>235</v>
      </c>
      <c r="I27" s="390">
        <v>59.7</v>
      </c>
      <c r="J27" s="390">
        <v>58.800000000000004</v>
      </c>
      <c r="K27" s="508">
        <v>54.400000000000006</v>
      </c>
      <c r="L27" s="508">
        <v>50.4</v>
      </c>
      <c r="M27" s="510">
        <v>34.9</v>
      </c>
    </row>
    <row r="28" spans="1:13" ht="15.75">
      <c r="A28" s="62"/>
      <c r="B28" s="11">
        <f t="shared" si="0"/>
        <v>24</v>
      </c>
      <c r="C28" s="103" t="s">
        <v>239</v>
      </c>
      <c r="D28" s="351">
        <v>147</v>
      </c>
      <c r="E28" s="351">
        <v>153</v>
      </c>
      <c r="F28" s="129">
        <v>137</v>
      </c>
      <c r="G28" s="129">
        <v>154</v>
      </c>
      <c r="H28" s="129">
        <v>88</v>
      </c>
      <c r="I28" s="390">
        <v>38</v>
      </c>
      <c r="J28" s="390">
        <v>39.6</v>
      </c>
      <c r="K28" s="508">
        <v>35.5</v>
      </c>
      <c r="L28" s="508">
        <v>39.9</v>
      </c>
      <c r="M28" s="510">
        <v>22.8</v>
      </c>
    </row>
    <row r="29" spans="1:13" ht="15.75">
      <c r="A29" s="62"/>
      <c r="B29" s="11">
        <f t="shared" si="0"/>
        <v>25</v>
      </c>
      <c r="C29" s="103" t="s">
        <v>240</v>
      </c>
      <c r="D29" s="351">
        <v>456</v>
      </c>
      <c r="E29" s="351">
        <v>416</v>
      </c>
      <c r="F29" s="129">
        <v>399</v>
      </c>
      <c r="G29" s="129">
        <v>318</v>
      </c>
      <c r="H29" s="129">
        <v>235</v>
      </c>
      <c r="I29" s="390">
        <v>68.60000000000001</v>
      </c>
      <c r="J29" s="390">
        <v>63.1</v>
      </c>
      <c r="K29" s="508">
        <v>61.2</v>
      </c>
      <c r="L29" s="508">
        <v>49.3</v>
      </c>
      <c r="M29" s="510">
        <v>36.800000000000004</v>
      </c>
    </row>
    <row r="30" spans="1:13" ht="15.75">
      <c r="A30" s="62"/>
      <c r="B30" s="11">
        <f t="shared" si="0"/>
        <v>26</v>
      </c>
      <c r="C30" s="103" t="s">
        <v>241</v>
      </c>
      <c r="D30" s="351">
        <v>1506</v>
      </c>
      <c r="E30" s="351">
        <v>1441</v>
      </c>
      <c r="F30" s="129">
        <v>1295</v>
      </c>
      <c r="G30" s="129">
        <v>1310</v>
      </c>
      <c r="H30" s="129">
        <v>820</v>
      </c>
      <c r="I30" s="390">
        <v>52.6</v>
      </c>
      <c r="J30" s="390">
        <v>50</v>
      </c>
      <c r="K30" s="508">
        <v>44.800000000000004</v>
      </c>
      <c r="L30" s="508">
        <v>45</v>
      </c>
      <c r="M30" s="510">
        <v>28</v>
      </c>
    </row>
    <row r="31" spans="1:13" ht="16.5" thickBot="1">
      <c r="A31" s="62"/>
      <c r="B31" s="36">
        <f t="shared" si="0"/>
        <v>27</v>
      </c>
      <c r="C31" s="105" t="s">
        <v>242</v>
      </c>
      <c r="D31" s="348" t="s">
        <v>297</v>
      </c>
      <c r="E31" s="348" t="s">
        <v>297</v>
      </c>
      <c r="F31" s="506" t="s">
        <v>297</v>
      </c>
      <c r="G31" s="506" t="s">
        <v>297</v>
      </c>
      <c r="H31" s="506" t="s">
        <v>297</v>
      </c>
      <c r="I31" s="388" t="s">
        <v>297</v>
      </c>
      <c r="J31" s="388" t="s">
        <v>297</v>
      </c>
      <c r="K31" s="549" t="s">
        <v>297</v>
      </c>
      <c r="L31" s="549" t="s">
        <v>297</v>
      </c>
      <c r="M31" s="512" t="s">
        <v>297</v>
      </c>
    </row>
    <row r="32" spans="1:16" ht="16.5" thickBot="1">
      <c r="A32" s="63"/>
      <c r="B32" s="1232" t="s">
        <v>117</v>
      </c>
      <c r="C32" s="1233"/>
      <c r="D32" s="342">
        <v>17996</v>
      </c>
      <c r="E32" s="342">
        <v>17163</v>
      </c>
      <c r="F32" s="507">
        <v>16599</v>
      </c>
      <c r="G32" s="507">
        <f>SUM(G5:G31)</f>
        <v>15994</v>
      </c>
      <c r="H32" s="360">
        <v>11375</v>
      </c>
      <c r="I32" s="385" t="s">
        <v>391</v>
      </c>
      <c r="J32" s="385" t="s">
        <v>803</v>
      </c>
      <c r="K32" s="548" t="s">
        <v>695</v>
      </c>
      <c r="L32" s="548">
        <v>55.1</v>
      </c>
      <c r="M32" s="989">
        <v>39.4</v>
      </c>
      <c r="N32" s="371"/>
      <c r="O32" s="384"/>
      <c r="P32" s="239"/>
    </row>
    <row r="33" spans="2:15" ht="12.75">
      <c r="B33" s="1191" t="s">
        <v>300</v>
      </c>
      <c r="C33" s="1191"/>
      <c r="D33" s="1191"/>
      <c r="E33" s="1191"/>
      <c r="F33" s="1191"/>
      <c r="G33" s="1191"/>
      <c r="H33" s="1191"/>
      <c r="I33" s="1191"/>
      <c r="J33" s="1191"/>
      <c r="K33" s="1191"/>
      <c r="L33" s="1191"/>
      <c r="M33" s="1191"/>
      <c r="N33" s="140"/>
      <c r="O33" s="140"/>
    </row>
    <row r="34" spans="2:14" ht="12.75" customHeight="1">
      <c r="B34" s="1169" t="s">
        <v>356</v>
      </c>
      <c r="C34" s="1169"/>
      <c r="D34" s="1169"/>
      <c r="E34" s="1169"/>
      <c r="F34" s="1169"/>
      <c r="G34" s="1169"/>
      <c r="H34" s="1169"/>
      <c r="I34" s="1169"/>
      <c r="J34" s="1169"/>
      <c r="K34" s="1169"/>
      <c r="L34" s="1169"/>
      <c r="M34" s="1169"/>
      <c r="N34" s="140"/>
    </row>
    <row r="35" spans="2:13" ht="12.75" customHeight="1">
      <c r="B35" s="178"/>
      <c r="C35" s="178"/>
      <c r="D35" s="178"/>
      <c r="E35" s="178"/>
      <c r="F35" s="178"/>
      <c r="G35" s="178"/>
      <c r="H35" s="178"/>
      <c r="I35" s="178"/>
      <c r="J35" s="178"/>
      <c r="K35" s="178"/>
      <c r="L35" s="178"/>
      <c r="M35" s="178"/>
    </row>
    <row r="36" spans="2:13" ht="12.75" customHeight="1">
      <c r="B36" s="178"/>
      <c r="C36" s="178"/>
      <c r="D36" s="178"/>
      <c r="E36" s="178"/>
      <c r="F36" s="178"/>
      <c r="G36" s="178"/>
      <c r="H36" s="178"/>
      <c r="I36" s="178"/>
      <c r="J36" s="178"/>
      <c r="K36" s="178"/>
      <c r="L36" s="178"/>
      <c r="M36" s="178"/>
    </row>
  </sheetData>
  <sheetProtection/>
  <mergeCells count="10">
    <mergeCell ref="B33:M33"/>
    <mergeCell ref="B34:M34"/>
    <mergeCell ref="A15:A16"/>
    <mergeCell ref="B32:C32"/>
    <mergeCell ref="L1:M1"/>
    <mergeCell ref="I3:M3"/>
    <mergeCell ref="B2:M2"/>
    <mergeCell ref="D3:H3"/>
    <mergeCell ref="B3:B4"/>
    <mergeCell ref="C3:C4"/>
  </mergeCells>
  <printOptions/>
  <pageMargins left="0.43" right="0.24" top="0.22" bottom="0.51" header="0.18" footer="0.42"/>
  <pageSetup horizontalDpi="600" verticalDpi="600" orientation="landscape" paperSize="9" scale="9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36"/>
  <sheetViews>
    <sheetView zoomScaleSheetLayoutView="100" zoomScalePageLayoutView="0" workbookViewId="0" topLeftCell="A1">
      <selection activeCell="B5" sqref="B5:M31"/>
    </sheetView>
  </sheetViews>
  <sheetFormatPr defaultColWidth="9.140625" defaultRowHeight="12.75"/>
  <cols>
    <col min="1" max="1" width="4.57421875" style="165" customWidth="1"/>
    <col min="2" max="2" width="6.140625" style="165" customWidth="1"/>
    <col min="3" max="3" width="20.8515625" style="165" customWidth="1"/>
    <col min="4" max="13" width="11.57421875" style="165" customWidth="1"/>
    <col min="14" max="16384" width="9.140625" style="165" customWidth="1"/>
  </cols>
  <sheetData>
    <row r="1" spans="1:15" ht="13.5" customHeight="1">
      <c r="A1" s="62"/>
      <c r="B1" s="62"/>
      <c r="C1" s="62"/>
      <c r="D1" s="62"/>
      <c r="E1" s="62"/>
      <c r="F1" s="62"/>
      <c r="G1" s="62"/>
      <c r="H1" s="70"/>
      <c r="I1" s="70"/>
      <c r="J1" s="70"/>
      <c r="K1" s="70"/>
      <c r="L1" s="1181" t="s">
        <v>284</v>
      </c>
      <c r="M1" s="1181"/>
      <c r="N1" s="70"/>
      <c r="O1" s="70"/>
    </row>
    <row r="2" spans="1:15" ht="22.5" customHeight="1" thickBot="1">
      <c r="A2" s="62"/>
      <c r="B2" s="1250" t="s">
        <v>334</v>
      </c>
      <c r="C2" s="1250"/>
      <c r="D2" s="1250"/>
      <c r="E2" s="1250"/>
      <c r="F2" s="1250"/>
      <c r="G2" s="1250"/>
      <c r="H2" s="1250"/>
      <c r="I2" s="1250"/>
      <c r="J2" s="1250"/>
      <c r="K2" s="1250"/>
      <c r="L2" s="1250"/>
      <c r="M2" s="1250"/>
      <c r="N2" s="137"/>
      <c r="O2" s="137"/>
    </row>
    <row r="3" spans="1:16" ht="21.75" customHeight="1">
      <c r="A3" s="25"/>
      <c r="B3" s="1245" t="s">
        <v>294</v>
      </c>
      <c r="C3" s="1198" t="s">
        <v>213</v>
      </c>
      <c r="D3" s="1243" t="s">
        <v>323</v>
      </c>
      <c r="E3" s="1243"/>
      <c r="F3" s="1243"/>
      <c r="G3" s="1243"/>
      <c r="H3" s="1243"/>
      <c r="I3" s="1243" t="s">
        <v>555</v>
      </c>
      <c r="J3" s="1243"/>
      <c r="K3" s="1243"/>
      <c r="L3" s="1243"/>
      <c r="M3" s="1244"/>
      <c r="N3" s="139"/>
      <c r="O3" s="139"/>
      <c r="P3" s="239"/>
    </row>
    <row r="4" spans="1:13" ht="21.75" customHeight="1" thickBot="1">
      <c r="A4" s="25"/>
      <c r="B4" s="1246"/>
      <c r="C4" s="1247"/>
      <c r="D4" s="581">
        <v>2016</v>
      </c>
      <c r="E4" s="581">
        <v>2017</v>
      </c>
      <c r="F4" s="581">
        <v>2018</v>
      </c>
      <c r="G4" s="589">
        <v>2019</v>
      </c>
      <c r="H4" s="589">
        <v>2020</v>
      </c>
      <c r="I4" s="895">
        <v>2016</v>
      </c>
      <c r="J4" s="895">
        <v>2017</v>
      </c>
      <c r="K4" s="581">
        <v>2018</v>
      </c>
      <c r="L4" s="589">
        <v>2019</v>
      </c>
      <c r="M4" s="590">
        <v>2020</v>
      </c>
    </row>
    <row r="5" spans="1:13" ht="15.75">
      <c r="A5" s="62"/>
      <c r="B5" s="10">
        <v>1</v>
      </c>
      <c r="C5" s="104" t="s">
        <v>216</v>
      </c>
      <c r="D5" s="354" t="s">
        <v>297</v>
      </c>
      <c r="E5" s="354" t="s">
        <v>297</v>
      </c>
      <c r="F5" s="128" t="s">
        <v>297</v>
      </c>
      <c r="G5" s="128" t="s">
        <v>297</v>
      </c>
      <c r="H5" s="128" t="s">
        <v>297</v>
      </c>
      <c r="I5" s="393" t="s">
        <v>297</v>
      </c>
      <c r="J5" s="393" t="s">
        <v>297</v>
      </c>
      <c r="K5" s="514" t="s">
        <v>297</v>
      </c>
      <c r="L5" s="514" t="s">
        <v>297</v>
      </c>
      <c r="M5" s="509" t="s">
        <v>297</v>
      </c>
    </row>
    <row r="6" spans="1:13" ht="15.75">
      <c r="A6" s="62"/>
      <c r="B6" s="11">
        <f aca="true" t="shared" si="0" ref="B6:B31">B5+1</f>
        <v>2</v>
      </c>
      <c r="C6" s="103" t="s">
        <v>217</v>
      </c>
      <c r="D6" s="351">
        <v>493</v>
      </c>
      <c r="E6" s="351">
        <v>424</v>
      </c>
      <c r="F6" s="129">
        <v>483</v>
      </c>
      <c r="G6" s="129">
        <v>479</v>
      </c>
      <c r="H6" s="129">
        <v>286</v>
      </c>
      <c r="I6" s="390">
        <v>62.400000000000006</v>
      </c>
      <c r="J6" s="390">
        <v>54.2</v>
      </c>
      <c r="K6" s="508">
        <v>62.6</v>
      </c>
      <c r="L6" s="508">
        <v>63</v>
      </c>
      <c r="M6" s="510">
        <v>38.2</v>
      </c>
    </row>
    <row r="7" spans="1:13" ht="15.75">
      <c r="A7" s="62"/>
      <c r="B7" s="11">
        <f t="shared" si="0"/>
        <v>3</v>
      </c>
      <c r="C7" s="103" t="s">
        <v>218</v>
      </c>
      <c r="D7" s="351">
        <v>446</v>
      </c>
      <c r="E7" s="351">
        <v>384</v>
      </c>
      <c r="F7" s="129">
        <v>394</v>
      </c>
      <c r="G7" s="129">
        <v>357</v>
      </c>
      <c r="H7" s="129">
        <v>270</v>
      </c>
      <c r="I7" s="390">
        <v>89.10000000000001</v>
      </c>
      <c r="J7" s="390">
        <v>76.80000000000001</v>
      </c>
      <c r="K7" s="508">
        <v>78.9</v>
      </c>
      <c r="L7" s="508">
        <v>71.7</v>
      </c>
      <c r="M7" s="510">
        <v>54.5</v>
      </c>
    </row>
    <row r="8" spans="1:13" ht="15.75">
      <c r="A8" s="62"/>
      <c r="B8" s="11">
        <f t="shared" si="0"/>
        <v>4</v>
      </c>
      <c r="C8" s="103" t="s">
        <v>219</v>
      </c>
      <c r="D8" s="351">
        <v>410</v>
      </c>
      <c r="E8" s="351">
        <v>433</v>
      </c>
      <c r="F8" s="129">
        <v>425</v>
      </c>
      <c r="G8" s="129">
        <v>404</v>
      </c>
      <c r="H8" s="129">
        <v>307</v>
      </c>
      <c r="I8" s="390">
        <v>76.60000000000001</v>
      </c>
      <c r="J8" s="390">
        <v>81.4</v>
      </c>
      <c r="K8" s="508">
        <v>80.7</v>
      </c>
      <c r="L8" s="508">
        <v>77.9</v>
      </c>
      <c r="M8" s="510">
        <v>60.1</v>
      </c>
    </row>
    <row r="9" spans="1:13" ht="15.75">
      <c r="A9" s="62"/>
      <c r="B9" s="11">
        <f t="shared" si="0"/>
        <v>5</v>
      </c>
      <c r="C9" s="103" t="s">
        <v>696</v>
      </c>
      <c r="D9" s="351">
        <v>190</v>
      </c>
      <c r="E9" s="351">
        <v>181</v>
      </c>
      <c r="F9" s="129">
        <v>152</v>
      </c>
      <c r="G9" s="129">
        <v>163</v>
      </c>
      <c r="H9" s="129">
        <v>120</v>
      </c>
      <c r="I9" s="390" t="s">
        <v>698</v>
      </c>
      <c r="J9" s="390" t="s">
        <v>549</v>
      </c>
      <c r="K9" s="508" t="s">
        <v>828</v>
      </c>
      <c r="L9" s="508">
        <v>56.5</v>
      </c>
      <c r="M9" s="510">
        <v>42.300000000000004</v>
      </c>
    </row>
    <row r="10" spans="1:13" ht="15.75">
      <c r="A10" s="62"/>
      <c r="B10" s="11">
        <f t="shared" si="0"/>
        <v>6</v>
      </c>
      <c r="C10" s="103" t="s">
        <v>221</v>
      </c>
      <c r="D10" s="351">
        <v>489</v>
      </c>
      <c r="E10" s="351">
        <v>497</v>
      </c>
      <c r="F10" s="129">
        <v>475</v>
      </c>
      <c r="G10" s="129">
        <v>406</v>
      </c>
      <c r="H10" s="129">
        <v>248</v>
      </c>
      <c r="I10" s="390">
        <v>94.60000000000001</v>
      </c>
      <c r="J10" s="390">
        <v>96.9</v>
      </c>
      <c r="K10" s="508">
        <v>93.60000000000001</v>
      </c>
      <c r="L10" s="508">
        <v>80.9</v>
      </c>
      <c r="M10" s="510">
        <v>50.1</v>
      </c>
    </row>
    <row r="11" spans="1:13" ht="15.75">
      <c r="A11" s="62"/>
      <c r="B11" s="11">
        <f t="shared" si="0"/>
        <v>7</v>
      </c>
      <c r="C11" s="103" t="s">
        <v>222</v>
      </c>
      <c r="D11" s="351">
        <v>527</v>
      </c>
      <c r="E11" s="351">
        <v>516</v>
      </c>
      <c r="F11" s="129">
        <v>518</v>
      </c>
      <c r="G11" s="129">
        <v>553</v>
      </c>
      <c r="H11" s="129">
        <v>409</v>
      </c>
      <c r="I11" s="390">
        <v>66.3</v>
      </c>
      <c r="J11" s="390">
        <v>64.9</v>
      </c>
      <c r="K11" s="508">
        <v>65.2</v>
      </c>
      <c r="L11" s="508">
        <v>69.7</v>
      </c>
      <c r="M11" s="510">
        <v>51.800000000000004</v>
      </c>
    </row>
    <row r="12" spans="1:13" ht="15.75">
      <c r="A12" s="62"/>
      <c r="B12" s="11">
        <f t="shared" si="0"/>
        <v>8</v>
      </c>
      <c r="C12" s="103" t="s">
        <v>223</v>
      </c>
      <c r="D12" s="351">
        <v>384</v>
      </c>
      <c r="E12" s="351">
        <v>344</v>
      </c>
      <c r="F12" s="129">
        <v>393</v>
      </c>
      <c r="G12" s="129">
        <v>341</v>
      </c>
      <c r="H12" s="129">
        <v>233</v>
      </c>
      <c r="I12" s="390">
        <v>95.30000000000001</v>
      </c>
      <c r="J12" s="390">
        <v>86</v>
      </c>
      <c r="K12" s="508">
        <v>99.5</v>
      </c>
      <c r="L12" s="508">
        <v>87.5</v>
      </c>
      <c r="M12" s="510">
        <v>60.6</v>
      </c>
    </row>
    <row r="13" spans="1:13" ht="15.75">
      <c r="A13" s="62"/>
      <c r="B13" s="11">
        <f t="shared" si="0"/>
        <v>9</v>
      </c>
      <c r="C13" s="103" t="s">
        <v>224</v>
      </c>
      <c r="D13" s="351">
        <v>583</v>
      </c>
      <c r="E13" s="351">
        <v>552</v>
      </c>
      <c r="F13" s="129">
        <v>482</v>
      </c>
      <c r="G13" s="129">
        <v>419</v>
      </c>
      <c r="H13" s="129">
        <v>246</v>
      </c>
      <c r="I13" s="390">
        <v>74.60000000000001</v>
      </c>
      <c r="J13" s="390">
        <v>70.9</v>
      </c>
      <c r="K13" s="508">
        <v>62.2</v>
      </c>
      <c r="L13" s="508">
        <v>54.4</v>
      </c>
      <c r="M13" s="510">
        <v>32.2</v>
      </c>
    </row>
    <row r="14" spans="1:13" ht="15.75">
      <c r="A14" s="62"/>
      <c r="B14" s="11">
        <f t="shared" si="0"/>
        <v>10</v>
      </c>
      <c r="C14" s="103" t="s">
        <v>225</v>
      </c>
      <c r="D14" s="351">
        <v>656</v>
      </c>
      <c r="E14" s="351">
        <v>649</v>
      </c>
      <c r="F14" s="129">
        <v>612</v>
      </c>
      <c r="G14" s="129">
        <v>593</v>
      </c>
      <c r="H14" s="129">
        <v>399</v>
      </c>
      <c r="I14" s="390">
        <v>99.5</v>
      </c>
      <c r="J14" s="390">
        <v>98.10000000000001</v>
      </c>
      <c r="K14" s="508">
        <v>91.30000000000001</v>
      </c>
      <c r="L14" s="508">
        <v>87.7</v>
      </c>
      <c r="M14" s="510">
        <v>58.6</v>
      </c>
    </row>
    <row r="15" spans="1:13" ht="15.75">
      <c r="A15" s="1223"/>
      <c r="B15" s="11">
        <f t="shared" si="0"/>
        <v>11</v>
      </c>
      <c r="C15" s="103" t="s">
        <v>226</v>
      </c>
      <c r="D15" s="351">
        <v>381</v>
      </c>
      <c r="E15" s="351">
        <v>319</v>
      </c>
      <c r="F15" s="129">
        <v>302</v>
      </c>
      <c r="G15" s="129">
        <v>328</v>
      </c>
      <c r="H15" s="129">
        <v>210</v>
      </c>
      <c r="I15" s="390">
        <v>105.5</v>
      </c>
      <c r="J15" s="390">
        <v>89</v>
      </c>
      <c r="K15" s="508">
        <v>85.60000000000001</v>
      </c>
      <c r="L15" s="508">
        <v>94.5</v>
      </c>
      <c r="M15" s="510">
        <v>61.6</v>
      </c>
    </row>
    <row r="16" spans="1:13" ht="15.75">
      <c r="A16" s="1223"/>
      <c r="B16" s="11">
        <f t="shared" si="0"/>
        <v>12</v>
      </c>
      <c r="C16" s="103" t="s">
        <v>697</v>
      </c>
      <c r="D16" s="390">
        <v>118</v>
      </c>
      <c r="E16" s="351">
        <v>117</v>
      </c>
      <c r="F16" s="129">
        <v>134</v>
      </c>
      <c r="G16" s="129">
        <v>114</v>
      </c>
      <c r="H16" s="129">
        <v>94</v>
      </c>
      <c r="I16" s="390" t="s">
        <v>700</v>
      </c>
      <c r="J16" s="390" t="s">
        <v>699</v>
      </c>
      <c r="K16" s="508" t="s">
        <v>451</v>
      </c>
      <c r="L16" s="508">
        <v>58.8</v>
      </c>
      <c r="M16" s="510">
        <v>49.300000000000004</v>
      </c>
    </row>
    <row r="17" spans="1:13" ht="15.75">
      <c r="A17" s="101"/>
      <c r="B17" s="11">
        <f t="shared" si="0"/>
        <v>13</v>
      </c>
      <c r="C17" s="103" t="s">
        <v>228</v>
      </c>
      <c r="D17" s="351">
        <v>895</v>
      </c>
      <c r="E17" s="351">
        <v>764</v>
      </c>
      <c r="F17" s="129">
        <v>736</v>
      </c>
      <c r="G17" s="129">
        <v>721</v>
      </c>
      <c r="H17" s="129">
        <v>472</v>
      </c>
      <c r="I17" s="390">
        <v>90</v>
      </c>
      <c r="J17" s="390">
        <v>76.9</v>
      </c>
      <c r="K17" s="508">
        <v>74.2</v>
      </c>
      <c r="L17" s="508">
        <v>72.9</v>
      </c>
      <c r="M17" s="510">
        <v>48</v>
      </c>
    </row>
    <row r="18" spans="1:13" ht="15.75">
      <c r="A18" s="62"/>
      <c r="B18" s="11">
        <f t="shared" si="0"/>
        <v>14</v>
      </c>
      <c r="C18" s="103" t="s">
        <v>229</v>
      </c>
      <c r="D18" s="351">
        <v>329</v>
      </c>
      <c r="E18" s="351">
        <v>304</v>
      </c>
      <c r="F18" s="129">
        <v>264</v>
      </c>
      <c r="G18" s="129">
        <v>279</v>
      </c>
      <c r="H18" s="129">
        <v>205</v>
      </c>
      <c r="I18" s="390">
        <v>89</v>
      </c>
      <c r="J18" s="390">
        <v>83</v>
      </c>
      <c r="K18" s="508">
        <v>72.60000000000001</v>
      </c>
      <c r="L18" s="508">
        <v>77.7</v>
      </c>
      <c r="M18" s="510">
        <v>57.900000000000006</v>
      </c>
    </row>
    <row r="19" spans="1:13" ht="15.75">
      <c r="A19" s="62"/>
      <c r="B19" s="11">
        <f t="shared" si="0"/>
        <v>15</v>
      </c>
      <c r="C19" s="103" t="s">
        <v>230</v>
      </c>
      <c r="D19" s="351">
        <v>1076</v>
      </c>
      <c r="E19" s="351">
        <v>994</v>
      </c>
      <c r="F19" s="129">
        <v>1083</v>
      </c>
      <c r="G19" s="129">
        <v>1119</v>
      </c>
      <c r="H19" s="129">
        <v>712</v>
      </c>
      <c r="I19" s="390">
        <v>134.5</v>
      </c>
      <c r="J19" s="390">
        <v>124.60000000000001</v>
      </c>
      <c r="K19" s="508">
        <v>136.20000000000002</v>
      </c>
      <c r="L19" s="508">
        <v>141.3</v>
      </c>
      <c r="M19" s="510">
        <v>90.4</v>
      </c>
    </row>
    <row r="20" spans="1:13" ht="15.75">
      <c r="A20" s="62"/>
      <c r="B20" s="11">
        <f t="shared" si="0"/>
        <v>16</v>
      </c>
      <c r="C20" s="103" t="s">
        <v>231</v>
      </c>
      <c r="D20" s="351">
        <v>427</v>
      </c>
      <c r="E20" s="351">
        <v>419</v>
      </c>
      <c r="F20" s="129">
        <v>364</v>
      </c>
      <c r="G20" s="129">
        <v>320</v>
      </c>
      <c r="H20" s="129">
        <v>216</v>
      </c>
      <c r="I20" s="390">
        <v>77.5</v>
      </c>
      <c r="J20" s="390">
        <v>76.9</v>
      </c>
      <c r="K20" s="508">
        <v>67.60000000000001</v>
      </c>
      <c r="L20" s="508">
        <v>60.2</v>
      </c>
      <c r="M20" s="510">
        <v>41.2</v>
      </c>
    </row>
    <row r="21" spans="1:13" ht="15.75">
      <c r="A21" s="62"/>
      <c r="B21" s="11">
        <f t="shared" si="0"/>
        <v>17</v>
      </c>
      <c r="C21" s="103" t="s">
        <v>232</v>
      </c>
      <c r="D21" s="351">
        <v>495</v>
      </c>
      <c r="E21" s="351">
        <v>375</v>
      </c>
      <c r="F21" s="129">
        <v>396</v>
      </c>
      <c r="G21" s="129">
        <v>349</v>
      </c>
      <c r="H21" s="129">
        <v>235</v>
      </c>
      <c r="I21" s="390">
        <v>80.7</v>
      </c>
      <c r="J21" s="390">
        <v>61</v>
      </c>
      <c r="K21" s="508">
        <v>64.5</v>
      </c>
      <c r="L21" s="508">
        <v>57</v>
      </c>
      <c r="M21" s="510">
        <v>38.6</v>
      </c>
    </row>
    <row r="22" spans="1:13" ht="15.75">
      <c r="A22" s="62"/>
      <c r="B22" s="11">
        <f t="shared" si="0"/>
        <v>18</v>
      </c>
      <c r="C22" s="103" t="s">
        <v>233</v>
      </c>
      <c r="D22" s="351">
        <v>302</v>
      </c>
      <c r="E22" s="351">
        <v>310</v>
      </c>
      <c r="F22" s="129">
        <v>271</v>
      </c>
      <c r="G22" s="129">
        <v>271</v>
      </c>
      <c r="H22" s="129">
        <v>179</v>
      </c>
      <c r="I22" s="390">
        <v>85.80000000000001</v>
      </c>
      <c r="J22" s="390">
        <v>89.2</v>
      </c>
      <c r="K22" s="508">
        <v>79.2</v>
      </c>
      <c r="L22" s="508">
        <v>80.7</v>
      </c>
      <c r="M22" s="510">
        <v>54.400000000000006</v>
      </c>
    </row>
    <row r="23" spans="1:13" ht="15.75">
      <c r="A23" s="62"/>
      <c r="B23" s="11">
        <f t="shared" si="0"/>
        <v>19</v>
      </c>
      <c r="C23" s="103" t="s">
        <v>234</v>
      </c>
      <c r="D23" s="351">
        <v>381</v>
      </c>
      <c r="E23" s="351">
        <v>285</v>
      </c>
      <c r="F23" s="129">
        <v>272</v>
      </c>
      <c r="G23" s="129">
        <v>263</v>
      </c>
      <c r="H23" s="129">
        <v>139</v>
      </c>
      <c r="I23" s="390">
        <v>64.4</v>
      </c>
      <c r="J23" s="390">
        <v>48.6</v>
      </c>
      <c r="K23" s="508">
        <v>46.800000000000004</v>
      </c>
      <c r="L23" s="508">
        <v>45.8</v>
      </c>
      <c r="M23" s="510">
        <v>24.5</v>
      </c>
    </row>
    <row r="24" spans="1:13" ht="15.75">
      <c r="A24" s="62"/>
      <c r="B24" s="11">
        <f t="shared" si="0"/>
        <v>20</v>
      </c>
      <c r="C24" s="103" t="s">
        <v>235</v>
      </c>
      <c r="D24" s="351">
        <v>344</v>
      </c>
      <c r="E24" s="351">
        <v>314</v>
      </c>
      <c r="F24" s="129">
        <v>331</v>
      </c>
      <c r="G24" s="129">
        <v>273</v>
      </c>
      <c r="H24" s="129">
        <v>187</v>
      </c>
      <c r="I24" s="390">
        <v>64.9</v>
      </c>
      <c r="J24" s="390">
        <v>59.6</v>
      </c>
      <c r="K24" s="508">
        <v>63.800000000000004</v>
      </c>
      <c r="L24" s="508">
        <v>53.4</v>
      </c>
      <c r="M24" s="510">
        <v>37.1</v>
      </c>
    </row>
    <row r="25" spans="1:13" ht="15.75">
      <c r="A25" s="62"/>
      <c r="B25" s="11">
        <f t="shared" si="0"/>
        <v>21</v>
      </c>
      <c r="C25" s="103" t="s">
        <v>236</v>
      </c>
      <c r="D25" s="351">
        <v>380</v>
      </c>
      <c r="E25" s="351">
        <v>400</v>
      </c>
      <c r="F25" s="129">
        <v>361</v>
      </c>
      <c r="G25" s="129">
        <v>320</v>
      </c>
      <c r="H25" s="129">
        <v>239</v>
      </c>
      <c r="I25" s="390">
        <v>91.80000000000001</v>
      </c>
      <c r="J25" s="390">
        <v>97.30000000000001</v>
      </c>
      <c r="K25" s="508">
        <v>88.60000000000001</v>
      </c>
      <c r="L25" s="508">
        <v>79.4</v>
      </c>
      <c r="M25" s="510">
        <v>60</v>
      </c>
    </row>
    <row r="26" spans="1:13" ht="15.75">
      <c r="A26" s="62"/>
      <c r="B26" s="11">
        <f t="shared" si="0"/>
        <v>22</v>
      </c>
      <c r="C26" s="103" t="s">
        <v>237</v>
      </c>
      <c r="D26" s="351">
        <v>467</v>
      </c>
      <c r="E26" s="351">
        <v>433</v>
      </c>
      <c r="F26" s="129">
        <v>411</v>
      </c>
      <c r="G26" s="129">
        <v>379</v>
      </c>
      <c r="H26" s="129">
        <v>249</v>
      </c>
      <c r="I26" s="390">
        <v>82.4</v>
      </c>
      <c r="J26" s="390">
        <v>77.10000000000001</v>
      </c>
      <c r="K26" s="508">
        <v>74.2</v>
      </c>
      <c r="L26" s="508">
        <v>69.5</v>
      </c>
      <c r="M26" s="510">
        <v>46.400000000000006</v>
      </c>
    </row>
    <row r="27" spans="1:13" ht="15.75">
      <c r="A27" s="62"/>
      <c r="B27" s="11">
        <f t="shared" si="0"/>
        <v>23</v>
      </c>
      <c r="C27" s="103" t="s">
        <v>238</v>
      </c>
      <c r="D27" s="351">
        <v>408</v>
      </c>
      <c r="E27" s="351">
        <v>368</v>
      </c>
      <c r="F27" s="129">
        <v>341</v>
      </c>
      <c r="G27" s="129">
        <v>317</v>
      </c>
      <c r="H27" s="129">
        <v>249</v>
      </c>
      <c r="I27" s="390">
        <v>75.7</v>
      </c>
      <c r="J27" s="390">
        <v>69.2</v>
      </c>
      <c r="K27" s="508">
        <v>64.10000000000001</v>
      </c>
      <c r="L27" s="508">
        <v>60.5</v>
      </c>
      <c r="M27" s="510">
        <v>48.300000000000004</v>
      </c>
    </row>
    <row r="28" spans="1:13" ht="15.75">
      <c r="A28" s="62"/>
      <c r="B28" s="11">
        <f t="shared" si="0"/>
        <v>24</v>
      </c>
      <c r="C28" s="103" t="s">
        <v>239</v>
      </c>
      <c r="D28" s="351">
        <v>214</v>
      </c>
      <c r="E28" s="351">
        <v>219</v>
      </c>
      <c r="F28" s="129">
        <v>176</v>
      </c>
      <c r="G28" s="129">
        <v>212</v>
      </c>
      <c r="H28" s="129">
        <v>117</v>
      </c>
      <c r="I28" s="390">
        <v>41.2</v>
      </c>
      <c r="J28" s="390">
        <v>42.2</v>
      </c>
      <c r="K28" s="508">
        <v>34</v>
      </c>
      <c r="L28" s="508">
        <v>41.1</v>
      </c>
      <c r="M28" s="510">
        <v>22.8</v>
      </c>
    </row>
    <row r="29" spans="1:13" ht="15.75">
      <c r="A29" s="62"/>
      <c r="B29" s="11">
        <f t="shared" si="0"/>
        <v>25</v>
      </c>
      <c r="C29" s="103" t="s">
        <v>240</v>
      </c>
      <c r="D29" s="351">
        <v>409</v>
      </c>
      <c r="E29" s="351">
        <v>357</v>
      </c>
      <c r="F29" s="129">
        <v>346</v>
      </c>
      <c r="G29" s="129">
        <v>263</v>
      </c>
      <c r="H29" s="129">
        <v>197</v>
      </c>
      <c r="I29" s="390">
        <v>110.10000000000001</v>
      </c>
      <c r="J29" s="390">
        <v>97.60000000000001</v>
      </c>
      <c r="K29" s="508">
        <v>96.30000000000001</v>
      </c>
      <c r="L29" s="508">
        <v>74.8</v>
      </c>
      <c r="M29" s="510">
        <v>57.300000000000004</v>
      </c>
    </row>
    <row r="30" spans="1:13" ht="15.75">
      <c r="A30" s="62"/>
      <c r="B30" s="11">
        <f t="shared" si="0"/>
        <v>26</v>
      </c>
      <c r="C30" s="103" t="s">
        <v>241</v>
      </c>
      <c r="D30" s="351" t="s">
        <v>297</v>
      </c>
      <c r="E30" s="351" t="s">
        <v>297</v>
      </c>
      <c r="F30" s="129">
        <v>0</v>
      </c>
      <c r="G30" s="129">
        <v>0</v>
      </c>
      <c r="H30" s="129">
        <v>0</v>
      </c>
      <c r="I30" s="390" t="s">
        <v>297</v>
      </c>
      <c r="J30" s="390" t="s">
        <v>297</v>
      </c>
      <c r="K30" s="508">
        <v>0</v>
      </c>
      <c r="L30" s="508">
        <v>0</v>
      </c>
      <c r="M30" s="510">
        <v>0</v>
      </c>
    </row>
    <row r="31" spans="1:13" ht="16.5" thickBot="1">
      <c r="A31" s="62"/>
      <c r="B31" s="36">
        <f t="shared" si="0"/>
        <v>27</v>
      </c>
      <c r="C31" s="105" t="s">
        <v>242</v>
      </c>
      <c r="D31" s="348" t="s">
        <v>297</v>
      </c>
      <c r="E31" s="348" t="s">
        <v>297</v>
      </c>
      <c r="F31" s="506" t="s">
        <v>297</v>
      </c>
      <c r="G31" s="506" t="s">
        <v>297</v>
      </c>
      <c r="H31" s="506" t="s">
        <v>297</v>
      </c>
      <c r="I31" s="388" t="s">
        <v>297</v>
      </c>
      <c r="J31" s="388" t="s">
        <v>297</v>
      </c>
      <c r="K31" s="549" t="s">
        <v>297</v>
      </c>
      <c r="L31" s="549" t="s">
        <v>297</v>
      </c>
      <c r="M31" s="512" t="s">
        <v>297</v>
      </c>
    </row>
    <row r="32" spans="1:16" ht="16.5" thickBot="1">
      <c r="A32" s="63"/>
      <c r="B32" s="1232" t="s">
        <v>117</v>
      </c>
      <c r="C32" s="1233"/>
      <c r="D32" s="342">
        <v>10804</v>
      </c>
      <c r="E32" s="342">
        <v>9958</v>
      </c>
      <c r="F32" s="507">
        <v>9722</v>
      </c>
      <c r="G32" s="507">
        <f>SUM(G5:G31)</f>
        <v>9243</v>
      </c>
      <c r="H32" s="360">
        <v>6218</v>
      </c>
      <c r="I32" s="385" t="s">
        <v>703</v>
      </c>
      <c r="J32" s="385" t="s">
        <v>702</v>
      </c>
      <c r="K32" s="548" t="s">
        <v>701</v>
      </c>
      <c r="L32" s="548">
        <v>71.3</v>
      </c>
      <c r="M32" s="989">
        <v>48.5</v>
      </c>
      <c r="N32" s="371"/>
      <c r="O32" s="384"/>
      <c r="P32" s="239"/>
    </row>
    <row r="33" spans="2:15" ht="12.75">
      <c r="B33" s="1191" t="s">
        <v>300</v>
      </c>
      <c r="C33" s="1191"/>
      <c r="D33" s="1191"/>
      <c r="E33" s="1191"/>
      <c r="F33" s="1191"/>
      <c r="G33" s="1191"/>
      <c r="H33" s="1191"/>
      <c r="I33" s="1191"/>
      <c r="J33" s="1191"/>
      <c r="K33" s="1191"/>
      <c r="L33" s="1191"/>
      <c r="M33" s="1191"/>
      <c r="N33" s="140"/>
      <c r="O33" s="140"/>
    </row>
    <row r="34" spans="2:14" ht="12.75" customHeight="1">
      <c r="B34" s="1169" t="s">
        <v>356</v>
      </c>
      <c r="C34" s="1169"/>
      <c r="D34" s="1169"/>
      <c r="E34" s="1169"/>
      <c r="F34" s="1169"/>
      <c r="G34" s="1169"/>
      <c r="H34" s="1169"/>
      <c r="I34" s="1169"/>
      <c r="J34" s="1169"/>
      <c r="K34" s="1169"/>
      <c r="L34" s="1169"/>
      <c r="M34" s="1169"/>
      <c r="N34" s="140"/>
    </row>
    <row r="35" spans="2:13" ht="12.75" customHeight="1">
      <c r="B35" s="178"/>
      <c r="C35" s="178"/>
      <c r="D35" s="178"/>
      <c r="E35" s="178"/>
      <c r="F35" s="178"/>
      <c r="G35" s="178"/>
      <c r="H35" s="178"/>
      <c r="I35" s="178"/>
      <c r="J35" s="178"/>
      <c r="K35" s="178"/>
      <c r="L35" s="178"/>
      <c r="M35" s="178"/>
    </row>
    <row r="36" spans="2:13" ht="12.75" customHeight="1">
      <c r="B36" s="178"/>
      <c r="C36" s="178"/>
      <c r="D36" s="178"/>
      <c r="E36" s="178"/>
      <c r="F36" s="178"/>
      <c r="G36" s="178"/>
      <c r="H36" s="178"/>
      <c r="I36" s="178"/>
      <c r="J36" s="178"/>
      <c r="K36" s="178"/>
      <c r="L36" s="178"/>
      <c r="M36" s="178"/>
    </row>
  </sheetData>
  <sheetProtection/>
  <mergeCells count="10">
    <mergeCell ref="B33:M33"/>
    <mergeCell ref="B34:M34"/>
    <mergeCell ref="A15:A16"/>
    <mergeCell ref="B32:C32"/>
    <mergeCell ref="L1:M1"/>
    <mergeCell ref="I3:M3"/>
    <mergeCell ref="B2:M2"/>
    <mergeCell ref="D3:H3"/>
    <mergeCell ref="B3:B4"/>
    <mergeCell ref="C3:C4"/>
  </mergeCells>
  <printOptions/>
  <pageMargins left="0.43" right="0.28" top="0.33" bottom="0.37" header="0.2" footer="0.26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36"/>
  <sheetViews>
    <sheetView zoomScaleSheetLayoutView="100" zoomScalePageLayoutView="0" workbookViewId="0" topLeftCell="A1">
      <selection activeCell="B5" sqref="B5:M31"/>
    </sheetView>
  </sheetViews>
  <sheetFormatPr defaultColWidth="9.140625" defaultRowHeight="12.75"/>
  <cols>
    <col min="1" max="1" width="4.00390625" style="165" customWidth="1"/>
    <col min="2" max="2" width="5.28125" style="165" customWidth="1"/>
    <col min="3" max="3" width="20.8515625" style="165" customWidth="1"/>
    <col min="4" max="13" width="11.28125" style="165" customWidth="1"/>
    <col min="14" max="16384" width="9.140625" style="165" customWidth="1"/>
  </cols>
  <sheetData>
    <row r="1" spans="1:15" ht="15.75">
      <c r="A1" s="20"/>
      <c r="B1" s="20"/>
      <c r="C1" s="20"/>
      <c r="D1" s="20"/>
      <c r="E1" s="20"/>
      <c r="F1" s="20"/>
      <c r="G1" s="20"/>
      <c r="H1" s="70"/>
      <c r="I1" s="70"/>
      <c r="J1" s="70"/>
      <c r="K1" s="1181" t="s">
        <v>114</v>
      </c>
      <c r="L1" s="1181"/>
      <c r="M1" s="1181"/>
      <c r="N1" s="70"/>
      <c r="O1" s="70"/>
    </row>
    <row r="2" spans="1:15" ht="21" customHeight="1" thickBot="1">
      <c r="A2" s="21"/>
      <c r="B2" s="1209" t="s">
        <v>335</v>
      </c>
      <c r="C2" s="1209"/>
      <c r="D2" s="1209"/>
      <c r="E2" s="1209"/>
      <c r="F2" s="1209"/>
      <c r="G2" s="1209"/>
      <c r="H2" s="1209"/>
      <c r="I2" s="1209"/>
      <c r="J2" s="1209"/>
      <c r="K2" s="1209"/>
      <c r="L2" s="1209"/>
      <c r="M2" s="1209"/>
      <c r="N2" s="127"/>
      <c r="O2" s="127"/>
    </row>
    <row r="3" spans="1:14" ht="21.75" customHeight="1">
      <c r="A3" s="25"/>
      <c r="B3" s="1245" t="s">
        <v>294</v>
      </c>
      <c r="C3" s="1198" t="s">
        <v>213</v>
      </c>
      <c r="D3" s="1243" t="s">
        <v>323</v>
      </c>
      <c r="E3" s="1243"/>
      <c r="F3" s="1243"/>
      <c r="G3" s="1243"/>
      <c r="H3" s="1243"/>
      <c r="I3" s="1243" t="s">
        <v>195</v>
      </c>
      <c r="J3" s="1243"/>
      <c r="K3" s="1243"/>
      <c r="L3" s="1243"/>
      <c r="M3" s="1244"/>
      <c r="N3" s="139"/>
    </row>
    <row r="4" spans="1:13" ht="21.75" customHeight="1" thickBot="1">
      <c r="A4" s="25"/>
      <c r="B4" s="1246"/>
      <c r="C4" s="1247"/>
      <c r="D4" s="494">
        <v>2016</v>
      </c>
      <c r="E4" s="494">
        <v>2017</v>
      </c>
      <c r="F4" s="494">
        <v>2018</v>
      </c>
      <c r="G4" s="59">
        <v>2019</v>
      </c>
      <c r="H4" s="59">
        <v>2020</v>
      </c>
      <c r="I4" s="936">
        <v>2016</v>
      </c>
      <c r="J4" s="936">
        <v>2017</v>
      </c>
      <c r="K4" s="494">
        <v>2018</v>
      </c>
      <c r="L4" s="59">
        <v>2019</v>
      </c>
      <c r="M4" s="913">
        <v>2020</v>
      </c>
    </row>
    <row r="5" spans="1:15" ht="15.75">
      <c r="A5" s="20"/>
      <c r="B5" s="22">
        <v>1</v>
      </c>
      <c r="C5" s="109" t="s">
        <v>216</v>
      </c>
      <c r="D5" s="354" t="s">
        <v>297</v>
      </c>
      <c r="E5" s="273" t="s">
        <v>297</v>
      </c>
      <c r="F5" s="474" t="s">
        <v>297</v>
      </c>
      <c r="G5" s="571" t="s">
        <v>297</v>
      </c>
      <c r="H5" s="474" t="s">
        <v>297</v>
      </c>
      <c r="I5" s="416" t="s">
        <v>297</v>
      </c>
      <c r="J5" s="394" t="s">
        <v>297</v>
      </c>
      <c r="K5" s="514" t="s">
        <v>297</v>
      </c>
      <c r="L5" s="514" t="s">
        <v>297</v>
      </c>
      <c r="M5" s="982" t="s">
        <v>297</v>
      </c>
      <c r="O5" s="574"/>
    </row>
    <row r="6" spans="1:15" ht="15.75">
      <c r="A6" s="20"/>
      <c r="B6" s="23">
        <f aca="true" t="shared" si="0" ref="B6:B31">B5+1</f>
        <v>2</v>
      </c>
      <c r="C6" s="108" t="s">
        <v>217</v>
      </c>
      <c r="D6" s="351">
        <v>15</v>
      </c>
      <c r="E6" s="276">
        <v>16</v>
      </c>
      <c r="F6" s="472">
        <v>20</v>
      </c>
      <c r="G6" s="570">
        <v>25</v>
      </c>
      <c r="H6" s="472">
        <v>15</v>
      </c>
      <c r="I6" s="390">
        <v>8.700000000000001</v>
      </c>
      <c r="J6" s="391">
        <v>8.5</v>
      </c>
      <c r="K6" s="508">
        <v>10.600000000000001</v>
      </c>
      <c r="L6" s="508">
        <v>14.600000000000001</v>
      </c>
      <c r="M6" s="621">
        <v>22.3</v>
      </c>
      <c r="O6" s="569"/>
    </row>
    <row r="7" spans="1:15" ht="15.75">
      <c r="A7" s="20"/>
      <c r="B7" s="23">
        <f t="shared" si="0"/>
        <v>3</v>
      </c>
      <c r="C7" s="108" t="s">
        <v>218</v>
      </c>
      <c r="D7" s="351">
        <v>6</v>
      </c>
      <c r="E7" s="276">
        <v>3</v>
      </c>
      <c r="F7" s="472">
        <v>8</v>
      </c>
      <c r="G7" s="570">
        <v>14</v>
      </c>
      <c r="H7" s="472">
        <v>19</v>
      </c>
      <c r="I7" s="390">
        <v>5.5</v>
      </c>
      <c r="J7" s="391">
        <v>3.4</v>
      </c>
      <c r="K7" s="508">
        <v>9.3</v>
      </c>
      <c r="L7" s="508">
        <v>13.4</v>
      </c>
      <c r="M7" s="621">
        <v>23.5</v>
      </c>
      <c r="O7" s="569"/>
    </row>
    <row r="8" spans="1:15" ht="15.75">
      <c r="A8" s="20"/>
      <c r="B8" s="23">
        <f t="shared" si="0"/>
        <v>4</v>
      </c>
      <c r="C8" s="108" t="s">
        <v>219</v>
      </c>
      <c r="D8" s="351">
        <v>12</v>
      </c>
      <c r="E8" s="276">
        <v>22</v>
      </c>
      <c r="F8" s="472">
        <v>11</v>
      </c>
      <c r="G8" s="570">
        <v>13</v>
      </c>
      <c r="H8" s="472">
        <v>47</v>
      </c>
      <c r="I8" s="390">
        <v>3</v>
      </c>
      <c r="J8" s="391">
        <v>6</v>
      </c>
      <c r="K8" s="508">
        <v>2.9000000000000004</v>
      </c>
      <c r="L8" s="508">
        <v>3.2</v>
      </c>
      <c r="M8" s="621">
        <v>19.5</v>
      </c>
      <c r="O8" s="569"/>
    </row>
    <row r="9" spans="1:15" ht="15.75">
      <c r="A9" s="20"/>
      <c r="B9" s="23">
        <f t="shared" si="0"/>
        <v>5</v>
      </c>
      <c r="C9" s="107" t="s">
        <v>696</v>
      </c>
      <c r="D9" s="351">
        <v>38</v>
      </c>
      <c r="E9" s="276">
        <v>17</v>
      </c>
      <c r="F9" s="472">
        <v>13</v>
      </c>
      <c r="G9" s="570">
        <v>13</v>
      </c>
      <c r="H9" s="472">
        <v>3</v>
      </c>
      <c r="I9" s="390">
        <v>22.700000000000003</v>
      </c>
      <c r="J9" s="391">
        <v>10</v>
      </c>
      <c r="K9" s="508">
        <v>7.9</v>
      </c>
      <c r="L9" s="508">
        <v>9.200000000000001</v>
      </c>
      <c r="M9" s="621">
        <v>4.2</v>
      </c>
      <c r="O9" s="569"/>
    </row>
    <row r="10" spans="1:15" ht="15.75">
      <c r="A10" s="20"/>
      <c r="B10" s="23">
        <f t="shared" si="0"/>
        <v>6</v>
      </c>
      <c r="C10" s="108" t="s">
        <v>221</v>
      </c>
      <c r="D10" s="351">
        <v>15</v>
      </c>
      <c r="E10" s="276">
        <v>7</v>
      </c>
      <c r="F10" s="472">
        <v>10</v>
      </c>
      <c r="G10" s="570">
        <v>17</v>
      </c>
      <c r="H10" s="472">
        <v>9</v>
      </c>
      <c r="I10" s="390">
        <v>11.200000000000001</v>
      </c>
      <c r="J10" s="391">
        <v>4.9</v>
      </c>
      <c r="K10" s="508">
        <v>6.800000000000001</v>
      </c>
      <c r="L10" s="508">
        <v>12.8</v>
      </c>
      <c r="M10" s="621">
        <v>18.7</v>
      </c>
      <c r="O10" s="569"/>
    </row>
    <row r="11" spans="1:15" ht="15.75">
      <c r="A11" s="20"/>
      <c r="B11" s="23">
        <f t="shared" si="0"/>
        <v>7</v>
      </c>
      <c r="C11" s="108" t="s">
        <v>222</v>
      </c>
      <c r="D11" s="351">
        <v>15</v>
      </c>
      <c r="E11" s="276">
        <v>12</v>
      </c>
      <c r="F11" s="472">
        <v>15</v>
      </c>
      <c r="G11" s="570">
        <v>11</v>
      </c>
      <c r="H11" s="472">
        <v>10</v>
      </c>
      <c r="I11" s="390">
        <v>7.800000000000001</v>
      </c>
      <c r="J11" s="391">
        <v>7.2</v>
      </c>
      <c r="K11" s="508">
        <v>7.7</v>
      </c>
      <c r="L11" s="508">
        <v>5.9</v>
      </c>
      <c r="M11" s="621">
        <v>7</v>
      </c>
      <c r="O11" s="569"/>
    </row>
    <row r="12" spans="1:15" ht="15.75">
      <c r="A12" s="20"/>
      <c r="B12" s="23">
        <f t="shared" si="0"/>
        <v>8</v>
      </c>
      <c r="C12" s="108" t="s">
        <v>223</v>
      </c>
      <c r="D12" s="351">
        <v>43</v>
      </c>
      <c r="E12" s="276">
        <v>38</v>
      </c>
      <c r="F12" s="472">
        <v>50</v>
      </c>
      <c r="G12" s="570">
        <v>66</v>
      </c>
      <c r="H12" s="472">
        <v>53</v>
      </c>
      <c r="I12" s="390">
        <v>19.400000000000002</v>
      </c>
      <c r="J12" s="391">
        <v>16.1</v>
      </c>
      <c r="K12" s="508">
        <v>25.200000000000003</v>
      </c>
      <c r="L12" s="508">
        <v>27.5</v>
      </c>
      <c r="M12" s="621">
        <v>65.3</v>
      </c>
      <c r="O12" s="569"/>
    </row>
    <row r="13" spans="1:15" ht="15.75">
      <c r="A13" s="20"/>
      <c r="B13" s="37">
        <f t="shared" si="0"/>
        <v>9</v>
      </c>
      <c r="C13" s="108" t="s">
        <v>224</v>
      </c>
      <c r="D13" s="351">
        <v>5</v>
      </c>
      <c r="E13" s="276">
        <v>0</v>
      </c>
      <c r="F13" s="472">
        <v>2</v>
      </c>
      <c r="G13" s="570">
        <v>7</v>
      </c>
      <c r="H13" s="472">
        <v>5</v>
      </c>
      <c r="I13" s="390">
        <v>4.6000000000000005</v>
      </c>
      <c r="J13" s="391">
        <v>0</v>
      </c>
      <c r="K13" s="508">
        <v>1.8</v>
      </c>
      <c r="L13" s="508">
        <v>6.800000000000001</v>
      </c>
      <c r="M13" s="621">
        <v>10.8</v>
      </c>
      <c r="O13" s="569"/>
    </row>
    <row r="14" spans="1:15" ht="15.75">
      <c r="A14" s="20"/>
      <c r="B14" s="37">
        <f t="shared" si="0"/>
        <v>10</v>
      </c>
      <c r="C14" s="108" t="s">
        <v>225</v>
      </c>
      <c r="D14" s="351">
        <v>20</v>
      </c>
      <c r="E14" s="276">
        <v>23</v>
      </c>
      <c r="F14" s="472">
        <v>25</v>
      </c>
      <c r="G14" s="570">
        <v>22</v>
      </c>
      <c r="H14" s="472">
        <v>15</v>
      </c>
      <c r="I14" s="390">
        <v>10.8</v>
      </c>
      <c r="J14" s="391">
        <v>13</v>
      </c>
      <c r="K14" s="508">
        <v>18.5</v>
      </c>
      <c r="L14" s="508">
        <v>17.6</v>
      </c>
      <c r="M14" s="621">
        <v>17.2</v>
      </c>
      <c r="O14" s="569"/>
    </row>
    <row r="15" spans="1:15" ht="15.75">
      <c r="A15" s="1252"/>
      <c r="B15" s="37">
        <f t="shared" si="0"/>
        <v>11</v>
      </c>
      <c r="C15" s="108" t="s">
        <v>226</v>
      </c>
      <c r="D15" s="351">
        <v>4</v>
      </c>
      <c r="E15" s="276">
        <v>7</v>
      </c>
      <c r="F15" s="472">
        <v>16</v>
      </c>
      <c r="G15" s="570">
        <v>15</v>
      </c>
      <c r="H15" s="472">
        <v>13</v>
      </c>
      <c r="I15" s="390">
        <v>3</v>
      </c>
      <c r="J15" s="391">
        <v>5.5</v>
      </c>
      <c r="K15" s="508">
        <v>12.700000000000001</v>
      </c>
      <c r="L15" s="508">
        <v>13.9</v>
      </c>
      <c r="M15" s="621">
        <v>30.1</v>
      </c>
      <c r="O15" s="569"/>
    </row>
    <row r="16" spans="1:15" ht="15.75">
      <c r="A16" s="1252"/>
      <c r="B16" s="37">
        <f t="shared" si="0"/>
        <v>12</v>
      </c>
      <c r="C16" s="107" t="s">
        <v>697</v>
      </c>
      <c r="D16" s="351">
        <v>7</v>
      </c>
      <c r="E16" s="276">
        <v>10</v>
      </c>
      <c r="F16" s="472">
        <v>6</v>
      </c>
      <c r="G16" s="570">
        <v>7</v>
      </c>
      <c r="H16" s="472">
        <v>5</v>
      </c>
      <c r="I16" s="390">
        <v>12.600000000000001</v>
      </c>
      <c r="J16" s="391">
        <v>10.7</v>
      </c>
      <c r="K16" s="508">
        <v>9.4</v>
      </c>
      <c r="L16" s="508">
        <v>12.600000000000001</v>
      </c>
      <c r="M16" s="621">
        <v>26.3</v>
      </c>
      <c r="O16" s="569"/>
    </row>
    <row r="17" spans="1:15" ht="15.75">
      <c r="A17" s="64"/>
      <c r="B17" s="37">
        <f t="shared" si="0"/>
        <v>13</v>
      </c>
      <c r="C17" s="108" t="s">
        <v>228</v>
      </c>
      <c r="D17" s="351">
        <v>60</v>
      </c>
      <c r="E17" s="276">
        <v>15</v>
      </c>
      <c r="F17" s="472">
        <v>25</v>
      </c>
      <c r="G17" s="570">
        <v>22</v>
      </c>
      <c r="H17" s="472">
        <v>10</v>
      </c>
      <c r="I17" s="390">
        <v>26</v>
      </c>
      <c r="J17" s="391">
        <v>7</v>
      </c>
      <c r="K17" s="508">
        <v>12.4</v>
      </c>
      <c r="L17" s="508">
        <v>10.600000000000001</v>
      </c>
      <c r="M17" s="621">
        <v>5.5</v>
      </c>
      <c r="O17" s="569"/>
    </row>
    <row r="18" spans="1:15" ht="15.75">
      <c r="A18" s="20"/>
      <c r="B18" s="37">
        <f t="shared" si="0"/>
        <v>14</v>
      </c>
      <c r="C18" s="107" t="s">
        <v>229</v>
      </c>
      <c r="D18" s="351">
        <v>21</v>
      </c>
      <c r="E18" s="276">
        <v>15</v>
      </c>
      <c r="F18" s="472">
        <v>22</v>
      </c>
      <c r="G18" s="570">
        <v>12</v>
      </c>
      <c r="H18" s="472">
        <v>15</v>
      </c>
      <c r="I18" s="390">
        <v>12</v>
      </c>
      <c r="J18" s="391">
        <v>8.3</v>
      </c>
      <c r="K18" s="508">
        <v>10.8</v>
      </c>
      <c r="L18" s="508">
        <v>5.1000000000000005</v>
      </c>
      <c r="M18" s="621">
        <v>27.2</v>
      </c>
      <c r="O18" s="569"/>
    </row>
    <row r="19" spans="1:15" ht="15.75">
      <c r="A19" s="20"/>
      <c r="B19" s="37">
        <f t="shared" si="0"/>
        <v>15</v>
      </c>
      <c r="C19" s="108" t="s">
        <v>230</v>
      </c>
      <c r="D19" s="351">
        <v>22</v>
      </c>
      <c r="E19" s="276">
        <v>60</v>
      </c>
      <c r="F19" s="472">
        <v>57</v>
      </c>
      <c r="G19" s="570">
        <v>44</v>
      </c>
      <c r="H19" s="472">
        <v>118</v>
      </c>
      <c r="I19" s="390">
        <v>5.5</v>
      </c>
      <c r="J19" s="391">
        <v>17.1</v>
      </c>
      <c r="K19" s="508">
        <v>16.1</v>
      </c>
      <c r="L19" s="508">
        <v>12.9</v>
      </c>
      <c r="M19" s="621">
        <v>40.6</v>
      </c>
      <c r="O19" s="569"/>
    </row>
    <row r="20" spans="1:15" ht="15.75">
      <c r="A20" s="20"/>
      <c r="B20" s="37">
        <f t="shared" si="0"/>
        <v>16</v>
      </c>
      <c r="C20" s="108" t="s">
        <v>231</v>
      </c>
      <c r="D20" s="351">
        <v>18</v>
      </c>
      <c r="E20" s="276">
        <v>12</v>
      </c>
      <c r="F20" s="472">
        <v>61</v>
      </c>
      <c r="G20" s="570">
        <v>49</v>
      </c>
      <c r="H20" s="472">
        <v>21</v>
      </c>
      <c r="I20" s="390">
        <v>16.6</v>
      </c>
      <c r="J20" s="391">
        <v>8.2</v>
      </c>
      <c r="K20" s="508">
        <v>35.2</v>
      </c>
      <c r="L20" s="508">
        <v>30.200000000000003</v>
      </c>
      <c r="M20" s="621">
        <v>27.6</v>
      </c>
      <c r="O20" s="569"/>
    </row>
    <row r="21" spans="1:15" ht="15.75">
      <c r="A21" s="20"/>
      <c r="B21" s="37">
        <f t="shared" si="0"/>
        <v>17</v>
      </c>
      <c r="C21" s="108" t="s">
        <v>232</v>
      </c>
      <c r="D21" s="351">
        <v>14</v>
      </c>
      <c r="E21" s="276">
        <v>11</v>
      </c>
      <c r="F21" s="472">
        <v>2</v>
      </c>
      <c r="G21" s="570">
        <v>3</v>
      </c>
      <c r="H21" s="472">
        <v>1</v>
      </c>
      <c r="I21" s="390">
        <v>7.300000000000001</v>
      </c>
      <c r="J21" s="391">
        <v>7</v>
      </c>
      <c r="K21" s="508">
        <v>1.7000000000000002</v>
      </c>
      <c r="L21" s="508">
        <v>2.3000000000000003</v>
      </c>
      <c r="M21" s="621">
        <v>1.2</v>
      </c>
      <c r="O21" s="569"/>
    </row>
    <row r="22" spans="1:15" ht="15.75">
      <c r="A22" s="20"/>
      <c r="B22" s="37">
        <f t="shared" si="0"/>
        <v>18</v>
      </c>
      <c r="C22" s="108" t="s">
        <v>233</v>
      </c>
      <c r="D22" s="351">
        <v>7</v>
      </c>
      <c r="E22" s="276">
        <v>11</v>
      </c>
      <c r="F22" s="472">
        <v>4</v>
      </c>
      <c r="G22" s="570">
        <v>13</v>
      </c>
      <c r="H22" s="472">
        <v>0</v>
      </c>
      <c r="I22" s="390">
        <v>5.5</v>
      </c>
      <c r="J22" s="391">
        <v>8.2</v>
      </c>
      <c r="K22" s="508">
        <v>3.4000000000000004</v>
      </c>
      <c r="L22" s="508">
        <v>14.100000000000001</v>
      </c>
      <c r="M22" s="621">
        <v>0</v>
      </c>
      <c r="O22" s="569"/>
    </row>
    <row r="23" spans="1:15" ht="15.75">
      <c r="A23" s="20"/>
      <c r="B23" s="37">
        <f t="shared" si="0"/>
        <v>19</v>
      </c>
      <c r="C23" s="107" t="s">
        <v>234</v>
      </c>
      <c r="D23" s="351">
        <v>10</v>
      </c>
      <c r="E23" s="276">
        <v>5</v>
      </c>
      <c r="F23" s="472">
        <v>11</v>
      </c>
      <c r="G23" s="570">
        <v>2</v>
      </c>
      <c r="H23" s="472">
        <v>2</v>
      </c>
      <c r="I23" s="390">
        <v>11.8</v>
      </c>
      <c r="J23" s="391">
        <v>6.2</v>
      </c>
      <c r="K23" s="508">
        <v>14.8</v>
      </c>
      <c r="L23" s="508">
        <v>4.1000000000000005</v>
      </c>
      <c r="M23" s="621">
        <v>7.3</v>
      </c>
      <c r="O23" s="569"/>
    </row>
    <row r="24" spans="1:15" ht="15.75">
      <c r="A24" s="20"/>
      <c r="B24" s="37">
        <f t="shared" si="0"/>
        <v>20</v>
      </c>
      <c r="C24" s="107" t="s">
        <v>235</v>
      </c>
      <c r="D24" s="351">
        <v>21</v>
      </c>
      <c r="E24" s="276">
        <v>21</v>
      </c>
      <c r="F24" s="472">
        <v>35</v>
      </c>
      <c r="G24" s="570">
        <v>29</v>
      </c>
      <c r="H24" s="472">
        <v>17</v>
      </c>
      <c r="I24" s="390">
        <v>8</v>
      </c>
      <c r="J24" s="391">
        <v>7.5</v>
      </c>
      <c r="K24" s="508">
        <v>11.8</v>
      </c>
      <c r="L24" s="508">
        <v>9</v>
      </c>
      <c r="M24" s="621">
        <v>17.1</v>
      </c>
      <c r="O24" s="569"/>
    </row>
    <row r="25" spans="1:15" ht="15.75">
      <c r="A25" s="20"/>
      <c r="B25" s="37">
        <f t="shared" si="0"/>
        <v>21</v>
      </c>
      <c r="C25" s="107" t="s">
        <v>236</v>
      </c>
      <c r="D25" s="351">
        <v>10</v>
      </c>
      <c r="E25" s="276">
        <v>12</v>
      </c>
      <c r="F25" s="472">
        <v>7</v>
      </c>
      <c r="G25" s="570">
        <v>11</v>
      </c>
      <c r="H25" s="472">
        <v>2</v>
      </c>
      <c r="I25" s="390">
        <v>7.5</v>
      </c>
      <c r="J25" s="391">
        <v>8.4</v>
      </c>
      <c r="K25" s="508">
        <v>5.5</v>
      </c>
      <c r="L25" s="508">
        <v>10.600000000000001</v>
      </c>
      <c r="M25" s="621">
        <v>3.3</v>
      </c>
      <c r="O25" s="569"/>
    </row>
    <row r="26" spans="1:15" ht="15.75">
      <c r="A26" s="20"/>
      <c r="B26" s="37">
        <f t="shared" si="0"/>
        <v>22</v>
      </c>
      <c r="C26" s="107" t="s">
        <v>237</v>
      </c>
      <c r="D26" s="351">
        <v>3</v>
      </c>
      <c r="E26" s="276">
        <v>0</v>
      </c>
      <c r="F26" s="472">
        <v>7</v>
      </c>
      <c r="G26" s="570">
        <v>2</v>
      </c>
      <c r="H26" s="472">
        <v>0</v>
      </c>
      <c r="I26" s="390">
        <v>3.7</v>
      </c>
      <c r="J26" s="391">
        <v>0</v>
      </c>
      <c r="K26" s="508">
        <v>4.800000000000001</v>
      </c>
      <c r="L26" s="508">
        <v>1.3</v>
      </c>
      <c r="M26" s="621">
        <v>0</v>
      </c>
      <c r="O26" s="569"/>
    </row>
    <row r="27" spans="1:15" ht="15.75">
      <c r="A27" s="20"/>
      <c r="B27" s="37">
        <f t="shared" si="0"/>
        <v>23</v>
      </c>
      <c r="C27" s="108" t="s">
        <v>238</v>
      </c>
      <c r="D27" s="351">
        <v>0</v>
      </c>
      <c r="E27" s="276">
        <v>20</v>
      </c>
      <c r="F27" s="472">
        <v>28</v>
      </c>
      <c r="G27" s="570">
        <v>13</v>
      </c>
      <c r="H27" s="472">
        <v>22</v>
      </c>
      <c r="I27" s="390">
        <v>0</v>
      </c>
      <c r="J27" s="391">
        <v>17.7</v>
      </c>
      <c r="K27" s="508">
        <v>28.1</v>
      </c>
      <c r="L27" s="508">
        <v>13.3</v>
      </c>
      <c r="M27" s="621">
        <v>29.5</v>
      </c>
      <c r="O27" s="569"/>
    </row>
    <row r="28" spans="1:15" ht="15.75">
      <c r="A28" s="20"/>
      <c r="B28" s="37">
        <f t="shared" si="0"/>
        <v>24</v>
      </c>
      <c r="C28" s="108" t="s">
        <v>239</v>
      </c>
      <c r="D28" s="351">
        <v>3</v>
      </c>
      <c r="E28" s="276">
        <v>10</v>
      </c>
      <c r="F28" s="472">
        <v>4</v>
      </c>
      <c r="G28" s="570">
        <v>6</v>
      </c>
      <c r="H28" s="472">
        <v>1</v>
      </c>
      <c r="I28" s="390">
        <v>2.8000000000000003</v>
      </c>
      <c r="J28" s="391">
        <v>16.3</v>
      </c>
      <c r="K28" s="508">
        <v>6.2</v>
      </c>
      <c r="L28" s="508">
        <v>11.700000000000001</v>
      </c>
      <c r="M28" s="621">
        <v>5</v>
      </c>
      <c r="O28" s="569"/>
    </row>
    <row r="29" spans="1:15" ht="15.75">
      <c r="A29" s="20"/>
      <c r="B29" s="37">
        <f t="shared" si="0"/>
        <v>25</v>
      </c>
      <c r="C29" s="108" t="s">
        <v>240</v>
      </c>
      <c r="D29" s="351">
        <v>4</v>
      </c>
      <c r="E29" s="276">
        <v>4</v>
      </c>
      <c r="F29" s="472">
        <v>5</v>
      </c>
      <c r="G29" s="570">
        <v>3</v>
      </c>
      <c r="H29" s="472">
        <v>9</v>
      </c>
      <c r="I29" s="390">
        <v>3.2</v>
      </c>
      <c r="J29" s="391">
        <v>3.5</v>
      </c>
      <c r="K29" s="508">
        <v>5</v>
      </c>
      <c r="L29" s="508">
        <v>2.7</v>
      </c>
      <c r="M29" s="621">
        <v>18.7</v>
      </c>
      <c r="O29" s="569"/>
    </row>
    <row r="30" spans="1:15" ht="15.75">
      <c r="A30" s="20"/>
      <c r="B30" s="37">
        <f t="shared" si="0"/>
        <v>26</v>
      </c>
      <c r="C30" s="108" t="s">
        <v>241</v>
      </c>
      <c r="D30" s="351">
        <v>11</v>
      </c>
      <c r="E30" s="276">
        <v>7</v>
      </c>
      <c r="F30" s="472">
        <v>1</v>
      </c>
      <c r="G30" s="570">
        <v>7</v>
      </c>
      <c r="H30" s="472">
        <v>5</v>
      </c>
      <c r="I30" s="390">
        <v>6.9</v>
      </c>
      <c r="J30" s="391">
        <v>4.5</v>
      </c>
      <c r="K30" s="508">
        <v>0.9</v>
      </c>
      <c r="L30" s="508">
        <v>6.9</v>
      </c>
      <c r="M30" s="621">
        <v>20.7</v>
      </c>
      <c r="O30" s="569"/>
    </row>
    <row r="31" spans="1:15" ht="16.5" thickBot="1">
      <c r="A31" s="20"/>
      <c r="B31" s="496">
        <f t="shared" si="0"/>
        <v>27</v>
      </c>
      <c r="C31" s="497" t="s">
        <v>242</v>
      </c>
      <c r="D31" s="348" t="s">
        <v>297</v>
      </c>
      <c r="E31" s="361" t="s">
        <v>297</v>
      </c>
      <c r="F31" s="471" t="s">
        <v>297</v>
      </c>
      <c r="G31" s="573" t="s">
        <v>297</v>
      </c>
      <c r="H31" s="471" t="s">
        <v>297</v>
      </c>
      <c r="I31" s="388" t="s">
        <v>297</v>
      </c>
      <c r="J31" s="389" t="s">
        <v>297</v>
      </c>
      <c r="K31" s="549" t="s">
        <v>297</v>
      </c>
      <c r="L31" s="549" t="s">
        <v>297</v>
      </c>
      <c r="M31" s="640" t="s">
        <v>297</v>
      </c>
      <c r="O31" s="574"/>
    </row>
    <row r="32" spans="1:15" ht="16.5" thickBot="1">
      <c r="A32" s="24"/>
      <c r="B32" s="1241" t="s">
        <v>248</v>
      </c>
      <c r="C32" s="1242"/>
      <c r="D32" s="342">
        <v>384</v>
      </c>
      <c r="E32" s="360">
        <v>358</v>
      </c>
      <c r="F32" s="132">
        <v>445</v>
      </c>
      <c r="G32" s="572">
        <v>426</v>
      </c>
      <c r="H32" s="132">
        <v>417</v>
      </c>
      <c r="I32" s="385">
        <v>9.3</v>
      </c>
      <c r="J32" s="386">
        <v>8.6</v>
      </c>
      <c r="K32" s="548">
        <v>11.200000000000001</v>
      </c>
      <c r="L32" s="548">
        <v>10.9</v>
      </c>
      <c r="M32" s="968">
        <v>20.2</v>
      </c>
      <c r="O32" s="569"/>
    </row>
    <row r="33" spans="2:14" ht="12.75">
      <c r="B33" s="1251" t="s">
        <v>160</v>
      </c>
      <c r="C33" s="1251"/>
      <c r="D33" s="1251"/>
      <c r="E33" s="1251"/>
      <c r="F33" s="1251"/>
      <c r="G33" s="1251"/>
      <c r="H33" s="1251"/>
      <c r="I33" s="1251"/>
      <c r="J33" s="1251"/>
      <c r="K33" s="1251"/>
      <c r="L33" s="1251"/>
      <c r="M33" s="1251"/>
      <c r="N33" s="415"/>
    </row>
    <row r="34" spans="2:14" ht="12.75" customHeight="1">
      <c r="B34" s="1169" t="s">
        <v>356</v>
      </c>
      <c r="C34" s="1169"/>
      <c r="D34" s="1169"/>
      <c r="E34" s="1169"/>
      <c r="F34" s="1169"/>
      <c r="G34" s="1169"/>
      <c r="H34" s="1169"/>
      <c r="I34" s="1169"/>
      <c r="J34" s="1169"/>
      <c r="K34" s="1169"/>
      <c r="L34" s="1169"/>
      <c r="M34" s="1169"/>
      <c r="N34" s="140"/>
    </row>
    <row r="35" spans="2:10" ht="12.75" customHeight="1">
      <c r="B35" s="1169"/>
      <c r="C35" s="1169"/>
      <c r="D35" s="1169"/>
      <c r="E35" s="1169"/>
      <c r="F35" s="1169"/>
      <c r="G35" s="1169"/>
      <c r="H35" s="1169"/>
      <c r="I35" s="1169"/>
      <c r="J35" s="1169"/>
    </row>
    <row r="36" spans="2:11" ht="12.75">
      <c r="B36" s="1169"/>
      <c r="C36" s="1169"/>
      <c r="D36" s="1169"/>
      <c r="E36" s="1169"/>
      <c r="F36" s="1169"/>
      <c r="G36" s="1169"/>
      <c r="H36" s="1169"/>
      <c r="I36" s="1169"/>
      <c r="J36" s="1169"/>
      <c r="K36" s="1169"/>
    </row>
  </sheetData>
  <sheetProtection/>
  <mergeCells count="12">
    <mergeCell ref="K1:M1"/>
    <mergeCell ref="B2:M2"/>
    <mergeCell ref="D3:H3"/>
    <mergeCell ref="I3:M3"/>
    <mergeCell ref="B3:B4"/>
    <mergeCell ref="C3:C4"/>
    <mergeCell ref="B33:M33"/>
    <mergeCell ref="B36:K36"/>
    <mergeCell ref="A15:A16"/>
    <mergeCell ref="B32:C32"/>
    <mergeCell ref="B35:J35"/>
    <mergeCell ref="B34:M34"/>
  </mergeCells>
  <printOptions/>
  <pageMargins left="0.31" right="0.28" top="0.31" bottom="0.21" header="0.16" footer="0.16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U37"/>
  <sheetViews>
    <sheetView zoomScaleSheetLayoutView="100" zoomScalePageLayoutView="0" workbookViewId="0" topLeftCell="A4">
      <selection activeCell="B5" sqref="B5:M31"/>
    </sheetView>
  </sheetViews>
  <sheetFormatPr defaultColWidth="9.140625" defaultRowHeight="12.75"/>
  <cols>
    <col min="1" max="1" width="4.00390625" style="165" customWidth="1"/>
    <col min="2" max="2" width="5.421875" style="165" customWidth="1"/>
    <col min="3" max="3" width="21.8515625" style="165" customWidth="1"/>
    <col min="4" max="13" width="10.7109375" style="165" customWidth="1"/>
    <col min="14" max="14" width="8.7109375" style="165" customWidth="1"/>
    <col min="15" max="15" width="12.8515625" style="165" customWidth="1"/>
    <col min="16" max="16" width="9.140625" style="165" customWidth="1"/>
    <col min="17" max="17" width="12.00390625" style="165" customWidth="1"/>
    <col min="18" max="18" width="9.140625" style="165" customWidth="1"/>
    <col min="19" max="19" width="12.57421875" style="165" customWidth="1"/>
    <col min="20" max="16384" width="9.140625" style="165" customWidth="1"/>
  </cols>
  <sheetData>
    <row r="1" spans="1:15" ht="15.75">
      <c r="A1" s="793"/>
      <c r="B1" s="793"/>
      <c r="C1" s="793"/>
      <c r="D1" s="793"/>
      <c r="E1" s="793"/>
      <c r="H1" s="794"/>
      <c r="I1" s="794"/>
      <c r="L1" s="1205" t="s">
        <v>359</v>
      </c>
      <c r="M1" s="1205"/>
      <c r="N1" s="57"/>
      <c r="O1" s="57"/>
    </row>
    <row r="2" spans="1:21" ht="41.25" customHeight="1" thickBot="1">
      <c r="A2" s="793"/>
      <c r="B2" s="1254" t="s">
        <v>327</v>
      </c>
      <c r="C2" s="1254"/>
      <c r="D2" s="1254"/>
      <c r="E2" s="1254"/>
      <c r="F2" s="1254"/>
      <c r="G2" s="1254"/>
      <c r="H2" s="1254"/>
      <c r="I2" s="1254"/>
      <c r="J2" s="1254"/>
      <c r="K2" s="1254"/>
      <c r="L2" s="1254"/>
      <c r="M2" s="1254"/>
      <c r="N2" s="155"/>
      <c r="O2" s="161"/>
      <c r="P2" s="1253"/>
      <c r="Q2" s="1253"/>
      <c r="R2" s="1253"/>
      <c r="S2" s="1253"/>
      <c r="T2" s="1253"/>
      <c r="U2" s="239"/>
    </row>
    <row r="3" spans="1:21" ht="27.75" customHeight="1">
      <c r="A3" s="795"/>
      <c r="B3" s="1196" t="s">
        <v>294</v>
      </c>
      <c r="C3" s="1239" t="s">
        <v>213</v>
      </c>
      <c r="D3" s="1248" t="s">
        <v>323</v>
      </c>
      <c r="E3" s="1248"/>
      <c r="F3" s="1248"/>
      <c r="G3" s="1248"/>
      <c r="H3" s="1248"/>
      <c r="I3" s="1260" t="s">
        <v>738</v>
      </c>
      <c r="J3" s="1260"/>
      <c r="K3" s="1260"/>
      <c r="L3" s="1260"/>
      <c r="M3" s="1261"/>
      <c r="N3" s="239"/>
      <c r="O3" s="153"/>
      <c r="Q3" s="239"/>
      <c r="R3" s="239"/>
      <c r="S3" s="239"/>
      <c r="T3" s="239"/>
      <c r="U3" s="239"/>
    </row>
    <row r="4" spans="1:21" ht="18" customHeight="1" thickBot="1">
      <c r="A4" s="795"/>
      <c r="B4" s="1238"/>
      <c r="C4" s="1240"/>
      <c r="D4" s="494">
        <v>2016</v>
      </c>
      <c r="E4" s="494">
        <v>2017</v>
      </c>
      <c r="F4" s="494">
        <v>2018</v>
      </c>
      <c r="G4" s="59">
        <v>2019</v>
      </c>
      <c r="H4" s="59">
        <v>2020</v>
      </c>
      <c r="I4" s="936">
        <v>2016</v>
      </c>
      <c r="J4" s="936">
        <v>2017</v>
      </c>
      <c r="K4" s="494">
        <v>2018</v>
      </c>
      <c r="L4" s="59">
        <v>2019</v>
      </c>
      <c r="M4" s="913">
        <v>2020</v>
      </c>
      <c r="O4" s="642"/>
      <c r="P4" s="411"/>
      <c r="Q4" s="643"/>
      <c r="R4" s="411"/>
      <c r="S4" s="411"/>
      <c r="T4" s="239"/>
      <c r="U4" s="239"/>
    </row>
    <row r="5" spans="1:21" ht="15.75">
      <c r="A5" s="793"/>
      <c r="B5" s="796">
        <v>1</v>
      </c>
      <c r="C5" s="797" t="s">
        <v>216</v>
      </c>
      <c r="D5" s="273" t="s">
        <v>297</v>
      </c>
      <c r="E5" s="60" t="s">
        <v>297</v>
      </c>
      <c r="F5" s="273" t="s">
        <v>297</v>
      </c>
      <c r="G5" s="273" t="s">
        <v>297</v>
      </c>
      <c r="H5" s="60" t="s">
        <v>297</v>
      </c>
      <c r="I5" s="60" t="s">
        <v>297</v>
      </c>
      <c r="J5" s="474" t="s">
        <v>297</v>
      </c>
      <c r="K5" s="474" t="s">
        <v>297</v>
      </c>
      <c r="L5" s="60" t="s">
        <v>297</v>
      </c>
      <c r="M5" s="938" t="s">
        <v>297</v>
      </c>
      <c r="O5" s="133"/>
      <c r="P5" s="945"/>
      <c r="Q5" s="644"/>
      <c r="R5" s="645"/>
      <c r="S5" s="646"/>
      <c r="T5" s="423"/>
      <c r="U5" s="239"/>
    </row>
    <row r="6" spans="1:21" ht="15.75">
      <c r="A6" s="793"/>
      <c r="B6" s="798">
        <f aca="true" t="shared" si="0" ref="B6:B31">B5+1</f>
        <v>2</v>
      </c>
      <c r="C6" s="799" t="s">
        <v>217</v>
      </c>
      <c r="D6" s="276">
        <v>16</v>
      </c>
      <c r="E6" s="35">
        <v>17</v>
      </c>
      <c r="F6" s="276">
        <v>10</v>
      </c>
      <c r="G6" s="276">
        <v>13</v>
      </c>
      <c r="H6" s="498">
        <v>7</v>
      </c>
      <c r="I6" s="46">
        <v>4.37</v>
      </c>
      <c r="J6" s="472">
        <v>5.9</v>
      </c>
      <c r="K6" s="552">
        <v>3.9</v>
      </c>
      <c r="L6" s="46">
        <v>5.3</v>
      </c>
      <c r="M6" s="939">
        <v>3</v>
      </c>
      <c r="O6" s="133"/>
      <c r="P6" s="945"/>
      <c r="Q6" s="644"/>
      <c r="R6" s="645"/>
      <c r="S6" s="646"/>
      <c r="T6" s="423"/>
      <c r="U6" s="239"/>
    </row>
    <row r="7" spans="1:21" ht="15.75">
      <c r="A7" s="793"/>
      <c r="B7" s="798">
        <f t="shared" si="0"/>
        <v>3</v>
      </c>
      <c r="C7" s="799" t="s">
        <v>218</v>
      </c>
      <c r="D7" s="276">
        <v>19</v>
      </c>
      <c r="E7" s="35">
        <v>15</v>
      </c>
      <c r="F7" s="276">
        <v>9</v>
      </c>
      <c r="G7" s="276">
        <v>9</v>
      </c>
      <c r="H7" s="498">
        <v>8</v>
      </c>
      <c r="I7" s="46">
        <v>10.31</v>
      </c>
      <c r="J7" s="472">
        <v>11.1</v>
      </c>
      <c r="K7" s="552">
        <v>5.4</v>
      </c>
      <c r="L7" s="46">
        <v>5.5</v>
      </c>
      <c r="M7" s="939">
        <v>5.2</v>
      </c>
      <c r="O7" s="133"/>
      <c r="P7" s="945"/>
      <c r="Q7" s="644"/>
      <c r="R7" s="645"/>
      <c r="S7" s="646"/>
      <c r="T7" s="423"/>
      <c r="U7" s="239"/>
    </row>
    <row r="8" spans="1:21" ht="15.75">
      <c r="A8" s="793"/>
      <c r="B8" s="798">
        <f t="shared" si="0"/>
        <v>4</v>
      </c>
      <c r="C8" s="799" t="s">
        <v>219</v>
      </c>
      <c r="D8" s="276">
        <v>41</v>
      </c>
      <c r="E8" s="35">
        <v>58</v>
      </c>
      <c r="F8" s="276">
        <v>47</v>
      </c>
      <c r="G8" s="276">
        <v>29</v>
      </c>
      <c r="H8" s="498">
        <v>20</v>
      </c>
      <c r="I8" s="46">
        <v>6.41</v>
      </c>
      <c r="J8" s="472">
        <v>7.4</v>
      </c>
      <c r="K8" s="552">
        <v>8.9</v>
      </c>
      <c r="L8" s="46">
        <v>5.8</v>
      </c>
      <c r="M8" s="939">
        <v>4.4</v>
      </c>
      <c r="O8" s="133"/>
      <c r="P8" s="945"/>
      <c r="Q8" s="644"/>
      <c r="R8" s="645"/>
      <c r="S8" s="646"/>
      <c r="T8" s="423"/>
      <c r="U8" s="239"/>
    </row>
    <row r="9" spans="1:21" ht="15.75">
      <c r="A9" s="793"/>
      <c r="B9" s="798">
        <f t="shared" si="0"/>
        <v>5</v>
      </c>
      <c r="C9" s="799" t="s">
        <v>696</v>
      </c>
      <c r="D9" s="276">
        <v>24</v>
      </c>
      <c r="E9" s="35">
        <v>16</v>
      </c>
      <c r="F9" s="276">
        <v>22</v>
      </c>
      <c r="G9" s="276">
        <v>25</v>
      </c>
      <c r="H9" s="498">
        <v>23</v>
      </c>
      <c r="I9" s="46">
        <v>6.41</v>
      </c>
      <c r="J9" s="472">
        <v>8</v>
      </c>
      <c r="K9" s="552">
        <v>7.7</v>
      </c>
      <c r="L9" s="46">
        <v>9.2</v>
      </c>
      <c r="M9" s="939">
        <v>9</v>
      </c>
      <c r="O9" s="133"/>
      <c r="P9" s="945"/>
      <c r="Q9" s="644"/>
      <c r="R9" s="645"/>
      <c r="S9" s="646"/>
      <c r="T9" s="423"/>
      <c r="U9" s="239"/>
    </row>
    <row r="10" spans="1:21" ht="15.75">
      <c r="A10" s="793"/>
      <c r="B10" s="798">
        <f t="shared" si="0"/>
        <v>6</v>
      </c>
      <c r="C10" s="799" t="s">
        <v>221</v>
      </c>
      <c r="D10" s="276">
        <v>15</v>
      </c>
      <c r="E10" s="35">
        <v>14</v>
      </c>
      <c r="F10" s="276">
        <v>13</v>
      </c>
      <c r="G10" s="276">
        <v>9</v>
      </c>
      <c r="H10" s="498">
        <v>8</v>
      </c>
      <c r="I10" s="46">
        <v>5.94</v>
      </c>
      <c r="J10" s="472">
        <v>7</v>
      </c>
      <c r="K10" s="552">
        <v>6.3</v>
      </c>
      <c r="L10" s="46">
        <v>4.6</v>
      </c>
      <c r="M10" s="939">
        <v>4.3</v>
      </c>
      <c r="O10" s="133"/>
      <c r="P10" s="945"/>
      <c r="Q10" s="644"/>
      <c r="R10" s="645"/>
      <c r="S10" s="646"/>
      <c r="T10" s="423"/>
      <c r="U10" s="239"/>
    </row>
    <row r="11" spans="1:21" ht="15.75">
      <c r="A11" s="793"/>
      <c r="B11" s="798">
        <f t="shared" si="0"/>
        <v>7</v>
      </c>
      <c r="C11" s="799" t="s">
        <v>222</v>
      </c>
      <c r="D11" s="276">
        <v>5</v>
      </c>
      <c r="E11" s="35">
        <v>5</v>
      </c>
      <c r="F11" s="276">
        <v>6</v>
      </c>
      <c r="G11" s="276">
        <v>2</v>
      </c>
      <c r="H11" s="498">
        <v>7</v>
      </c>
      <c r="I11" s="46">
        <v>2.64</v>
      </c>
      <c r="J11" s="472">
        <v>2.7</v>
      </c>
      <c r="K11" s="552">
        <v>3.4</v>
      </c>
      <c r="L11" s="46">
        <v>1.2</v>
      </c>
      <c r="M11" s="939">
        <v>4.5</v>
      </c>
      <c r="O11" s="133"/>
      <c r="P11" s="945"/>
      <c r="Q11" s="644"/>
      <c r="R11" s="645"/>
      <c r="S11" s="646"/>
      <c r="T11" s="423"/>
      <c r="U11" s="239"/>
    </row>
    <row r="12" spans="1:21" ht="15.75">
      <c r="A12" s="793"/>
      <c r="B12" s="798">
        <f t="shared" si="0"/>
        <v>8</v>
      </c>
      <c r="C12" s="799" t="s">
        <v>223</v>
      </c>
      <c r="D12" s="276">
        <v>29</v>
      </c>
      <c r="E12" s="35">
        <v>17</v>
      </c>
      <c r="F12" s="276">
        <v>30</v>
      </c>
      <c r="G12" s="276">
        <v>18</v>
      </c>
      <c r="H12" s="498">
        <v>9</v>
      </c>
      <c r="I12" s="46">
        <v>7.93</v>
      </c>
      <c r="J12" s="472">
        <v>9.2</v>
      </c>
      <c r="K12" s="552">
        <v>9.9</v>
      </c>
      <c r="L12" s="46">
        <v>6.2</v>
      </c>
      <c r="M12" s="939">
        <v>3.5</v>
      </c>
      <c r="O12" s="133"/>
      <c r="P12" s="945"/>
      <c r="Q12" s="644"/>
      <c r="R12" s="645"/>
      <c r="S12" s="646"/>
      <c r="T12" s="423"/>
      <c r="U12" s="239"/>
    </row>
    <row r="13" spans="1:21" ht="15.75">
      <c r="A13" s="793"/>
      <c r="B13" s="798">
        <f t="shared" si="0"/>
        <v>9</v>
      </c>
      <c r="C13" s="799" t="s">
        <v>224</v>
      </c>
      <c r="D13" s="276">
        <v>16</v>
      </c>
      <c r="E13" s="35">
        <v>16</v>
      </c>
      <c r="F13" s="276">
        <v>16</v>
      </c>
      <c r="G13" s="35">
        <v>12</v>
      </c>
      <c r="H13" s="498">
        <v>9</v>
      </c>
      <c r="I13" s="46">
        <v>5.69</v>
      </c>
      <c r="J13" s="472">
        <v>6.1</v>
      </c>
      <c r="K13" s="552">
        <v>6.4</v>
      </c>
      <c r="L13" s="46">
        <v>5</v>
      </c>
      <c r="M13" s="939">
        <v>4.1</v>
      </c>
      <c r="O13" s="133"/>
      <c r="P13" s="945"/>
      <c r="Q13" s="644"/>
      <c r="R13" s="645"/>
      <c r="S13" s="646"/>
      <c r="T13" s="423"/>
      <c r="U13" s="239"/>
    </row>
    <row r="14" spans="1:21" ht="15.75">
      <c r="A14" s="793"/>
      <c r="B14" s="798">
        <f t="shared" si="0"/>
        <v>10</v>
      </c>
      <c r="C14" s="799" t="s">
        <v>225</v>
      </c>
      <c r="D14" s="276">
        <v>27</v>
      </c>
      <c r="E14" s="35">
        <v>25</v>
      </c>
      <c r="F14" s="276">
        <v>15</v>
      </c>
      <c r="G14" s="276">
        <v>13</v>
      </c>
      <c r="H14" s="498">
        <v>5</v>
      </c>
      <c r="I14" s="46">
        <v>9.35</v>
      </c>
      <c r="J14" s="472">
        <v>9.5</v>
      </c>
      <c r="K14" s="552">
        <v>5.4</v>
      </c>
      <c r="L14" s="46">
        <v>4.9</v>
      </c>
      <c r="M14" s="939">
        <v>2.1</v>
      </c>
      <c r="O14" s="133"/>
      <c r="P14" s="945"/>
      <c r="Q14" s="644"/>
      <c r="R14" s="645"/>
      <c r="S14" s="646"/>
      <c r="T14" s="423"/>
      <c r="U14" s="239"/>
    </row>
    <row r="15" spans="1:21" ht="15.75">
      <c r="A15" s="1257"/>
      <c r="B15" s="798">
        <f t="shared" si="0"/>
        <v>11</v>
      </c>
      <c r="C15" s="799" t="s">
        <v>226</v>
      </c>
      <c r="D15" s="276">
        <v>17</v>
      </c>
      <c r="E15" s="35">
        <v>11</v>
      </c>
      <c r="F15" s="276">
        <v>4</v>
      </c>
      <c r="G15" s="35">
        <v>10</v>
      </c>
      <c r="H15" s="498">
        <v>6</v>
      </c>
      <c r="I15" s="46">
        <v>8.71</v>
      </c>
      <c r="J15" s="472">
        <v>9.3</v>
      </c>
      <c r="K15" s="552">
        <v>2.3</v>
      </c>
      <c r="L15" s="46">
        <v>5.9</v>
      </c>
      <c r="M15" s="939">
        <v>3.9</v>
      </c>
      <c r="O15" s="133"/>
      <c r="P15" s="945"/>
      <c r="Q15" s="644"/>
      <c r="R15" s="645"/>
      <c r="S15" s="646"/>
      <c r="T15" s="423"/>
      <c r="U15" s="239"/>
    </row>
    <row r="16" spans="1:21" ht="15.75">
      <c r="A16" s="1257"/>
      <c r="B16" s="798">
        <f t="shared" si="0"/>
        <v>12</v>
      </c>
      <c r="C16" s="799" t="s">
        <v>697</v>
      </c>
      <c r="D16" s="276">
        <v>3</v>
      </c>
      <c r="E16" s="35">
        <v>3</v>
      </c>
      <c r="F16" s="276">
        <v>4</v>
      </c>
      <c r="G16" s="276">
        <v>4</v>
      </c>
      <c r="H16" s="498">
        <v>2</v>
      </c>
      <c r="I16" s="46">
        <v>2.83</v>
      </c>
      <c r="J16" s="472">
        <v>2.8</v>
      </c>
      <c r="K16" s="552">
        <v>3.7</v>
      </c>
      <c r="L16" s="46">
        <v>3.8</v>
      </c>
      <c r="M16" s="939">
        <v>2.1</v>
      </c>
      <c r="O16" s="133"/>
      <c r="P16" s="945"/>
      <c r="Q16" s="644"/>
      <c r="R16" s="645"/>
      <c r="S16" s="646"/>
      <c r="T16" s="423"/>
      <c r="U16" s="239"/>
    </row>
    <row r="17" spans="1:21" ht="15.75">
      <c r="A17" s="793"/>
      <c r="B17" s="798">
        <f t="shared" si="0"/>
        <v>13</v>
      </c>
      <c r="C17" s="799" t="s">
        <v>228</v>
      </c>
      <c r="D17" s="276">
        <v>22</v>
      </c>
      <c r="E17" s="35">
        <v>16</v>
      </c>
      <c r="F17" s="276">
        <v>15</v>
      </c>
      <c r="G17" s="276">
        <v>20</v>
      </c>
      <c r="H17" s="498">
        <v>17</v>
      </c>
      <c r="I17" s="46">
        <v>3.97</v>
      </c>
      <c r="J17" s="472">
        <v>4.7</v>
      </c>
      <c r="K17" s="552">
        <v>3.3</v>
      </c>
      <c r="L17" s="46">
        <v>4.6</v>
      </c>
      <c r="M17" s="939">
        <v>4.2</v>
      </c>
      <c r="O17" s="133"/>
      <c r="P17" s="945"/>
      <c r="Q17" s="644"/>
      <c r="R17" s="645"/>
      <c r="S17" s="646"/>
      <c r="T17" s="423"/>
      <c r="U17" s="239"/>
    </row>
    <row r="18" spans="1:21" ht="15.75">
      <c r="A18" s="793"/>
      <c r="B18" s="798">
        <f t="shared" si="0"/>
        <v>14</v>
      </c>
      <c r="C18" s="799" t="s">
        <v>229</v>
      </c>
      <c r="D18" s="276">
        <v>7</v>
      </c>
      <c r="E18" s="35">
        <v>14</v>
      </c>
      <c r="F18" s="276">
        <v>17</v>
      </c>
      <c r="G18" s="35">
        <v>16</v>
      </c>
      <c r="H18" s="498">
        <v>9</v>
      </c>
      <c r="I18" s="46">
        <v>3.41</v>
      </c>
      <c r="J18" s="472">
        <v>4</v>
      </c>
      <c r="K18" s="552">
        <v>10.3</v>
      </c>
      <c r="L18" s="46">
        <v>10.2</v>
      </c>
      <c r="M18" s="939">
        <v>6.2</v>
      </c>
      <c r="O18" s="133"/>
      <c r="P18" s="945"/>
      <c r="Q18" s="644"/>
      <c r="R18" s="645"/>
      <c r="S18" s="646"/>
      <c r="T18" s="423"/>
      <c r="U18" s="239"/>
    </row>
    <row r="19" spans="1:21" ht="15.75">
      <c r="A19" s="793"/>
      <c r="B19" s="798">
        <f t="shared" si="0"/>
        <v>15</v>
      </c>
      <c r="C19" s="799" t="s">
        <v>230</v>
      </c>
      <c r="D19" s="276">
        <v>34</v>
      </c>
      <c r="E19" s="35">
        <v>37</v>
      </c>
      <c r="F19" s="276">
        <v>25</v>
      </c>
      <c r="G19" s="276">
        <v>30</v>
      </c>
      <c r="H19" s="498">
        <v>15</v>
      </c>
      <c r="I19" s="46">
        <v>8.37</v>
      </c>
      <c r="J19" s="472">
        <v>9.3</v>
      </c>
      <c r="K19" s="552">
        <v>7.1</v>
      </c>
      <c r="L19" s="46">
        <v>8.8</v>
      </c>
      <c r="M19" s="939">
        <v>4.7</v>
      </c>
      <c r="O19" s="133"/>
      <c r="P19" s="945"/>
      <c r="Q19" s="644"/>
      <c r="R19" s="645"/>
      <c r="S19" s="646"/>
      <c r="T19" s="423"/>
      <c r="U19" s="239"/>
    </row>
    <row r="20" spans="1:21" ht="15.75">
      <c r="A20" s="793"/>
      <c r="B20" s="798">
        <f t="shared" si="0"/>
        <v>16</v>
      </c>
      <c r="C20" s="799" t="s">
        <v>231</v>
      </c>
      <c r="D20" s="276">
        <v>13</v>
      </c>
      <c r="E20" s="35">
        <v>3</v>
      </c>
      <c r="F20" s="276">
        <v>14</v>
      </c>
      <c r="G20" s="276">
        <v>14</v>
      </c>
      <c r="H20" s="498">
        <v>16</v>
      </c>
      <c r="I20" s="46">
        <v>3.89</v>
      </c>
      <c r="J20" s="472">
        <v>5</v>
      </c>
      <c r="K20" s="552">
        <v>5.6</v>
      </c>
      <c r="L20" s="46">
        <v>6</v>
      </c>
      <c r="M20" s="939">
        <v>7.1</v>
      </c>
      <c r="O20" s="133"/>
      <c r="P20" s="945"/>
      <c r="Q20" s="644"/>
      <c r="R20" s="645"/>
      <c r="S20" s="646"/>
      <c r="T20" s="423"/>
      <c r="U20" s="239"/>
    </row>
    <row r="21" spans="1:21" ht="15.75">
      <c r="A21" s="793"/>
      <c r="B21" s="798">
        <f t="shared" si="0"/>
        <v>17</v>
      </c>
      <c r="C21" s="799" t="s">
        <v>232</v>
      </c>
      <c r="D21" s="276">
        <v>9</v>
      </c>
      <c r="E21" s="35">
        <v>9</v>
      </c>
      <c r="F21" s="276">
        <v>7</v>
      </c>
      <c r="G21" s="276">
        <v>7</v>
      </c>
      <c r="H21" s="498">
        <v>8</v>
      </c>
      <c r="I21" s="46">
        <v>4.22</v>
      </c>
      <c r="J21" s="472">
        <v>4.2</v>
      </c>
      <c r="K21" s="552">
        <v>3.4</v>
      </c>
      <c r="L21" s="46">
        <v>3.4</v>
      </c>
      <c r="M21" s="939">
        <v>4.3</v>
      </c>
      <c r="O21" s="133"/>
      <c r="P21" s="945"/>
      <c r="Q21" s="644"/>
      <c r="R21" s="645"/>
      <c r="S21" s="646"/>
      <c r="T21" s="423"/>
      <c r="U21" s="239"/>
    </row>
    <row r="22" spans="1:21" ht="15.75">
      <c r="A22" s="793"/>
      <c r="B22" s="798">
        <f t="shared" si="0"/>
        <v>18</v>
      </c>
      <c r="C22" s="799" t="s">
        <v>233</v>
      </c>
      <c r="D22" s="276">
        <v>7</v>
      </c>
      <c r="E22" s="35">
        <v>11</v>
      </c>
      <c r="F22" s="276">
        <v>11</v>
      </c>
      <c r="G22" s="276">
        <v>5</v>
      </c>
      <c r="H22" s="498">
        <v>10</v>
      </c>
      <c r="I22" s="46">
        <v>2.84</v>
      </c>
      <c r="J22" s="472">
        <v>3.3</v>
      </c>
      <c r="K22" s="552">
        <v>5.4</v>
      </c>
      <c r="L22" s="46">
        <v>2.6</v>
      </c>
      <c r="M22" s="939">
        <v>5.9</v>
      </c>
      <c r="O22" s="133"/>
      <c r="P22" s="945"/>
      <c r="Q22" s="644"/>
      <c r="R22" s="645"/>
      <c r="S22" s="646"/>
      <c r="T22" s="423"/>
      <c r="U22" s="239"/>
    </row>
    <row r="23" spans="1:21" ht="15.75">
      <c r="A23" s="793"/>
      <c r="B23" s="798">
        <f t="shared" si="0"/>
        <v>19</v>
      </c>
      <c r="C23" s="799" t="s">
        <v>234</v>
      </c>
      <c r="D23" s="276">
        <v>6</v>
      </c>
      <c r="E23" s="35">
        <v>5</v>
      </c>
      <c r="F23" s="276">
        <v>9</v>
      </c>
      <c r="G23" s="276">
        <v>8</v>
      </c>
      <c r="H23" s="498">
        <v>3</v>
      </c>
      <c r="I23" s="46">
        <v>3.07</v>
      </c>
      <c r="J23" s="472">
        <v>3.1</v>
      </c>
      <c r="K23" s="552">
        <v>4.9</v>
      </c>
      <c r="L23" s="46">
        <v>4.5</v>
      </c>
      <c r="M23" s="939">
        <v>1.8</v>
      </c>
      <c r="O23" s="133"/>
      <c r="P23" s="945"/>
      <c r="Q23" s="644"/>
      <c r="R23" s="645"/>
      <c r="S23" s="646"/>
      <c r="T23" s="423"/>
      <c r="U23" s="239"/>
    </row>
    <row r="24" spans="1:21" ht="15.75">
      <c r="A24" s="793"/>
      <c r="B24" s="798">
        <f t="shared" si="0"/>
        <v>20</v>
      </c>
      <c r="C24" s="799" t="s">
        <v>235</v>
      </c>
      <c r="D24" s="276">
        <v>27</v>
      </c>
      <c r="E24" s="35">
        <v>23</v>
      </c>
      <c r="F24" s="276">
        <v>30</v>
      </c>
      <c r="G24" s="276">
        <v>21</v>
      </c>
      <c r="H24" s="498">
        <v>9</v>
      </c>
      <c r="I24" s="46">
        <v>5.61</v>
      </c>
      <c r="J24" s="472">
        <v>6.2</v>
      </c>
      <c r="K24" s="552">
        <v>7.2</v>
      </c>
      <c r="L24" s="46">
        <v>5.2</v>
      </c>
      <c r="M24" s="939">
        <v>2.5</v>
      </c>
      <c r="O24" s="133"/>
      <c r="P24" s="945"/>
      <c r="Q24" s="644"/>
      <c r="R24" s="645"/>
      <c r="S24" s="646"/>
      <c r="T24" s="423"/>
      <c r="U24" s="239"/>
    </row>
    <row r="25" spans="1:21" ht="15.75">
      <c r="A25" s="793"/>
      <c r="B25" s="798">
        <f t="shared" si="0"/>
        <v>21</v>
      </c>
      <c r="C25" s="799" t="s">
        <v>236</v>
      </c>
      <c r="D25" s="276">
        <v>13</v>
      </c>
      <c r="E25" s="35">
        <v>17</v>
      </c>
      <c r="F25" s="276">
        <v>14</v>
      </c>
      <c r="G25" s="276">
        <v>12</v>
      </c>
      <c r="H25" s="928">
        <v>10</v>
      </c>
      <c r="I25" s="46">
        <v>5.29</v>
      </c>
      <c r="J25" s="472">
        <v>7.7</v>
      </c>
      <c r="K25" s="552">
        <v>8.5</v>
      </c>
      <c r="L25" s="46">
        <v>7.7</v>
      </c>
      <c r="M25" s="939">
        <v>7.1</v>
      </c>
      <c r="O25" s="133"/>
      <c r="P25" s="945"/>
      <c r="Q25" s="644"/>
      <c r="R25" s="645"/>
      <c r="S25" s="646"/>
      <c r="T25" s="423"/>
      <c r="U25" s="239"/>
    </row>
    <row r="26" spans="1:21" ht="15.75">
      <c r="A26" s="793"/>
      <c r="B26" s="798">
        <f t="shared" si="0"/>
        <v>22</v>
      </c>
      <c r="C26" s="799" t="s">
        <v>237</v>
      </c>
      <c r="D26" s="276">
        <v>15</v>
      </c>
      <c r="E26" s="35">
        <v>6</v>
      </c>
      <c r="F26" s="276">
        <v>7</v>
      </c>
      <c r="G26" s="35">
        <v>8</v>
      </c>
      <c r="H26" s="498">
        <v>6</v>
      </c>
      <c r="I26" s="46">
        <v>6.38</v>
      </c>
      <c r="J26" s="472">
        <v>7</v>
      </c>
      <c r="K26" s="552">
        <v>3.3</v>
      </c>
      <c r="L26" s="46">
        <v>3.9</v>
      </c>
      <c r="M26" s="939">
        <v>3.2</v>
      </c>
      <c r="O26" s="133"/>
      <c r="P26" s="945"/>
      <c r="Q26" s="644"/>
      <c r="R26" s="645"/>
      <c r="S26" s="646"/>
      <c r="T26" s="423"/>
      <c r="U26" s="239"/>
    </row>
    <row r="27" spans="1:21" ht="15.75">
      <c r="A27" s="793"/>
      <c r="B27" s="798">
        <f t="shared" si="0"/>
        <v>23</v>
      </c>
      <c r="C27" s="799" t="s">
        <v>238</v>
      </c>
      <c r="D27" s="276">
        <v>10</v>
      </c>
      <c r="E27" s="35">
        <v>17</v>
      </c>
      <c r="F27" s="276">
        <v>10</v>
      </c>
      <c r="G27" s="44">
        <v>9</v>
      </c>
      <c r="H27" s="498">
        <v>8</v>
      </c>
      <c r="I27" s="46">
        <v>4.45</v>
      </c>
      <c r="J27" s="472">
        <v>4.5</v>
      </c>
      <c r="K27" s="552">
        <v>4.6</v>
      </c>
      <c r="L27" s="46">
        <v>4.3</v>
      </c>
      <c r="M27" s="939">
        <v>4.3</v>
      </c>
      <c r="O27" s="133"/>
      <c r="P27" s="945"/>
      <c r="Q27" s="644"/>
      <c r="R27" s="645"/>
      <c r="S27" s="646"/>
      <c r="T27" s="423"/>
      <c r="U27" s="239"/>
    </row>
    <row r="28" spans="1:21" ht="15.75">
      <c r="A28" s="793"/>
      <c r="B28" s="798">
        <f t="shared" si="0"/>
        <v>24</v>
      </c>
      <c r="C28" s="799" t="s">
        <v>239</v>
      </c>
      <c r="D28" s="276">
        <v>11</v>
      </c>
      <c r="E28" s="35">
        <v>6</v>
      </c>
      <c r="F28" s="276">
        <v>8</v>
      </c>
      <c r="G28" s="44">
        <v>5</v>
      </c>
      <c r="H28" s="498">
        <v>4</v>
      </c>
      <c r="I28" s="46">
        <v>6.44</v>
      </c>
      <c r="J28" s="472">
        <v>7.1</v>
      </c>
      <c r="K28" s="552">
        <v>5.4</v>
      </c>
      <c r="L28" s="46">
        <v>3.5</v>
      </c>
      <c r="M28" s="939">
        <v>2.9</v>
      </c>
      <c r="O28" s="133"/>
      <c r="P28" s="945"/>
      <c r="Q28" s="644"/>
      <c r="R28" s="645"/>
      <c r="S28" s="646"/>
      <c r="T28" s="423"/>
      <c r="U28" s="239"/>
    </row>
    <row r="29" spans="1:21" ht="15.75">
      <c r="A29" s="793"/>
      <c r="B29" s="798">
        <f t="shared" si="0"/>
        <v>25</v>
      </c>
      <c r="C29" s="799" t="s">
        <v>240</v>
      </c>
      <c r="D29" s="276">
        <v>16</v>
      </c>
      <c r="E29" s="35">
        <v>6</v>
      </c>
      <c r="F29" s="276">
        <v>12</v>
      </c>
      <c r="G29" s="276">
        <v>6</v>
      </c>
      <c r="H29" s="498">
        <v>7</v>
      </c>
      <c r="I29" s="46">
        <v>6.27</v>
      </c>
      <c r="J29" s="472">
        <v>7.8</v>
      </c>
      <c r="K29" s="552">
        <v>6</v>
      </c>
      <c r="L29" s="46">
        <v>3.1</v>
      </c>
      <c r="M29" s="939">
        <v>4.2</v>
      </c>
      <c r="O29" s="133"/>
      <c r="P29" s="945"/>
      <c r="Q29" s="644"/>
      <c r="R29" s="645"/>
      <c r="S29" s="646"/>
      <c r="T29" s="423"/>
      <c r="U29" s="239"/>
    </row>
    <row r="30" spans="1:21" ht="15.75">
      <c r="A30" s="793"/>
      <c r="B30" s="798">
        <f t="shared" si="0"/>
        <v>26</v>
      </c>
      <c r="C30" s="799" t="s">
        <v>241</v>
      </c>
      <c r="D30" s="276">
        <v>24</v>
      </c>
      <c r="E30" s="35">
        <v>22</v>
      </c>
      <c r="F30" s="276">
        <v>27</v>
      </c>
      <c r="G30" s="35">
        <v>23</v>
      </c>
      <c r="H30" s="498">
        <v>11</v>
      </c>
      <c r="I30" s="46">
        <v>4.63</v>
      </c>
      <c r="J30" s="472">
        <v>4.6</v>
      </c>
      <c r="K30" s="552">
        <v>5.5</v>
      </c>
      <c r="L30" s="46">
        <v>4.8</v>
      </c>
      <c r="M30" s="939">
        <v>2.4</v>
      </c>
      <c r="O30" s="133"/>
      <c r="P30" s="945"/>
      <c r="Q30" s="644"/>
      <c r="R30" s="645"/>
      <c r="S30" s="646"/>
      <c r="T30" s="423"/>
      <c r="U30" s="239"/>
    </row>
    <row r="31" spans="1:21" ht="16.5" thickBot="1">
      <c r="A31" s="793"/>
      <c r="B31" s="800">
        <f t="shared" si="0"/>
        <v>27</v>
      </c>
      <c r="C31" s="801" t="s">
        <v>242</v>
      </c>
      <c r="D31" s="361" t="s">
        <v>297</v>
      </c>
      <c r="E31" s="50" t="s">
        <v>297</v>
      </c>
      <c r="F31" s="361"/>
      <c r="G31" s="361" t="s">
        <v>297</v>
      </c>
      <c r="H31" s="942" t="s">
        <v>297</v>
      </c>
      <c r="I31" s="519" t="s">
        <v>297</v>
      </c>
      <c r="J31" s="471" t="s">
        <v>297</v>
      </c>
      <c r="K31" s="471" t="s">
        <v>297</v>
      </c>
      <c r="L31" s="519" t="s">
        <v>297</v>
      </c>
      <c r="M31" s="943" t="s">
        <v>297</v>
      </c>
      <c r="O31" s="133"/>
      <c r="P31" s="945"/>
      <c r="Q31" s="644"/>
      <c r="R31" s="645"/>
      <c r="S31" s="646"/>
      <c r="T31" s="423"/>
      <c r="U31" s="239"/>
    </row>
    <row r="32" spans="1:21" ht="16.5" customHeight="1" thickBot="1">
      <c r="A32" s="802"/>
      <c r="B32" s="1258" t="s">
        <v>117</v>
      </c>
      <c r="C32" s="1259"/>
      <c r="D32" s="360">
        <v>426</v>
      </c>
      <c r="E32" s="588">
        <v>389</v>
      </c>
      <c r="F32" s="360">
        <v>382</v>
      </c>
      <c r="G32" s="360">
        <v>328</v>
      </c>
      <c r="H32" s="941">
        <f>SUM(H6:H31)</f>
        <v>237</v>
      </c>
      <c r="I32" s="56">
        <v>5.67</v>
      </c>
      <c r="J32" s="132">
        <v>6.4</v>
      </c>
      <c r="K32" s="630">
        <v>6</v>
      </c>
      <c r="L32" s="56">
        <v>5.3</v>
      </c>
      <c r="M32" s="944">
        <v>4.2</v>
      </c>
      <c r="O32" s="134"/>
      <c r="P32" s="945"/>
      <c r="Q32" s="644"/>
      <c r="R32" s="647"/>
      <c r="S32" s="646"/>
      <c r="T32" s="422"/>
      <c r="U32" s="239"/>
    </row>
    <row r="33" spans="2:19" ht="12.75" customHeight="1">
      <c r="B33" s="1255" t="s">
        <v>164</v>
      </c>
      <c r="C33" s="1255"/>
      <c r="D33" s="1255"/>
      <c r="E33" s="1255"/>
      <c r="F33" s="1255"/>
      <c r="G33" s="1255"/>
      <c r="H33" s="1255"/>
      <c r="I33" s="1255"/>
      <c r="J33" s="1255"/>
      <c r="K33" s="1255"/>
      <c r="L33" s="1255"/>
      <c r="M33" s="1255"/>
      <c r="N33" s="421"/>
      <c r="O33" s="421"/>
      <c r="P33" s="421"/>
      <c r="Q33" s="421"/>
      <c r="R33" s="421"/>
      <c r="S33" s="421"/>
    </row>
    <row r="34" spans="2:17" ht="12.75" customHeight="1">
      <c r="B34" s="1256" t="s">
        <v>356</v>
      </c>
      <c r="C34" s="1256"/>
      <c r="D34" s="1256"/>
      <c r="E34" s="1256"/>
      <c r="F34" s="1256"/>
      <c r="G34" s="1256"/>
      <c r="H34" s="1256"/>
      <c r="I34" s="1256"/>
      <c r="J34" s="1256"/>
      <c r="K34" s="1256"/>
      <c r="L34" s="1256"/>
      <c r="M34" s="1256"/>
      <c r="N34" s="140"/>
      <c r="O34" s="516"/>
      <c r="P34" s="239"/>
      <c r="Q34" s="239"/>
    </row>
    <row r="35" spans="2:17" ht="12.75" customHeight="1">
      <c r="B35" s="1169"/>
      <c r="C35" s="1169"/>
      <c r="D35" s="1169"/>
      <c r="E35" s="1169"/>
      <c r="F35" s="1169"/>
      <c r="G35" s="1169"/>
      <c r="H35" s="1169"/>
      <c r="I35" s="1169"/>
      <c r="J35" s="1169"/>
      <c r="O35" s="239"/>
      <c r="P35" s="239"/>
      <c r="Q35" s="239"/>
    </row>
    <row r="36" spans="2:17" ht="12.75">
      <c r="B36" s="140"/>
      <c r="C36" s="140"/>
      <c r="Q36" s="239"/>
    </row>
    <row r="37" spans="15:17" ht="12.75">
      <c r="O37" s="239"/>
      <c r="P37" s="239"/>
      <c r="Q37" s="239"/>
    </row>
  </sheetData>
  <sheetProtection/>
  <mergeCells count="12">
    <mergeCell ref="A15:A16"/>
    <mergeCell ref="B32:C32"/>
    <mergeCell ref="L1:M1"/>
    <mergeCell ref="I3:M3"/>
    <mergeCell ref="B3:B4"/>
    <mergeCell ref="C3:C4"/>
    <mergeCell ref="P2:T2"/>
    <mergeCell ref="D3:H3"/>
    <mergeCell ref="B2:M2"/>
    <mergeCell ref="B35:J35"/>
    <mergeCell ref="B33:M33"/>
    <mergeCell ref="B34:M34"/>
  </mergeCells>
  <printOptions/>
  <pageMargins left="0.54" right="0.24" top="0.26" bottom="0.22" header="0.18" footer="0.16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Q73"/>
  <sheetViews>
    <sheetView zoomScalePageLayoutView="0" workbookViewId="0" topLeftCell="A1">
      <selection activeCell="B5" sqref="B5:M31"/>
    </sheetView>
  </sheetViews>
  <sheetFormatPr defaultColWidth="9.140625" defaultRowHeight="12.75"/>
  <cols>
    <col min="1" max="1" width="3.7109375" style="165" customWidth="1"/>
    <col min="2" max="2" width="6.7109375" style="165" customWidth="1"/>
    <col min="3" max="3" width="22.57421875" style="165" customWidth="1"/>
    <col min="4" max="13" width="11.421875" style="165" customWidth="1"/>
    <col min="14" max="15" width="9.28125" style="165" customWidth="1"/>
    <col min="16" max="16384" width="9.140625" style="165" customWidth="1"/>
  </cols>
  <sheetData>
    <row r="1" spans="1:15" ht="15.75">
      <c r="A1" s="793"/>
      <c r="B1" s="793"/>
      <c r="C1" s="793"/>
      <c r="D1" s="793"/>
      <c r="E1" s="793"/>
      <c r="L1" s="1205" t="s">
        <v>304</v>
      </c>
      <c r="M1" s="1205"/>
      <c r="N1" s="803"/>
      <c r="O1" s="803"/>
    </row>
    <row r="2" spans="1:15" ht="27" customHeight="1" thickBot="1">
      <c r="A2" s="793"/>
      <c r="B2" s="1254" t="s">
        <v>328</v>
      </c>
      <c r="C2" s="1254"/>
      <c r="D2" s="1254"/>
      <c r="E2" s="1254"/>
      <c r="F2" s="1254"/>
      <c r="G2" s="1254"/>
      <c r="H2" s="1254"/>
      <c r="I2" s="1254"/>
      <c r="J2" s="1254"/>
      <c r="K2" s="1254"/>
      <c r="L2" s="1254"/>
      <c r="M2" s="1254"/>
      <c r="N2" s="804"/>
      <c r="O2" s="804"/>
    </row>
    <row r="3" spans="1:15" ht="21" customHeight="1">
      <c r="A3" s="795"/>
      <c r="B3" s="1196" t="s">
        <v>294</v>
      </c>
      <c r="C3" s="1239" t="s">
        <v>213</v>
      </c>
      <c r="D3" s="1260" t="s">
        <v>323</v>
      </c>
      <c r="E3" s="1260"/>
      <c r="F3" s="1260"/>
      <c r="G3" s="1260"/>
      <c r="H3" s="1260"/>
      <c r="I3" s="1229" t="s">
        <v>76</v>
      </c>
      <c r="J3" s="1229"/>
      <c r="K3" s="1229"/>
      <c r="L3" s="1229"/>
      <c r="M3" s="1263"/>
      <c r="O3" s="805"/>
    </row>
    <row r="4" spans="1:15" ht="21" customHeight="1" thickBot="1">
      <c r="A4" s="795"/>
      <c r="B4" s="1262"/>
      <c r="C4" s="1240"/>
      <c r="D4" s="494">
        <v>2016</v>
      </c>
      <c r="E4" s="494">
        <v>2017</v>
      </c>
      <c r="F4" s="494">
        <v>2018</v>
      </c>
      <c r="G4" s="59">
        <v>2019</v>
      </c>
      <c r="H4" s="59">
        <v>2020</v>
      </c>
      <c r="I4" s="936">
        <v>2016</v>
      </c>
      <c r="J4" s="936">
        <v>2017</v>
      </c>
      <c r="K4" s="494">
        <v>2018</v>
      </c>
      <c r="L4" s="59">
        <v>2019</v>
      </c>
      <c r="M4" s="913">
        <v>2020</v>
      </c>
      <c r="O4" s="806"/>
    </row>
    <row r="5" spans="1:17" ht="15.75">
      <c r="A5" s="793"/>
      <c r="B5" s="796">
        <v>1</v>
      </c>
      <c r="C5" s="797" t="s">
        <v>216</v>
      </c>
      <c r="D5" s="273" t="s">
        <v>297</v>
      </c>
      <c r="E5" s="60" t="s">
        <v>297</v>
      </c>
      <c r="F5" s="273" t="s">
        <v>297</v>
      </c>
      <c r="G5" s="49" t="s">
        <v>297</v>
      </c>
      <c r="H5" s="937" t="s">
        <v>297</v>
      </c>
      <c r="I5" s="807" t="s">
        <v>297</v>
      </c>
      <c r="J5" s="60" t="s">
        <v>297</v>
      </c>
      <c r="K5" s="60" t="s">
        <v>297</v>
      </c>
      <c r="L5" s="45" t="s">
        <v>297</v>
      </c>
      <c r="M5" s="938" t="s">
        <v>297</v>
      </c>
      <c r="O5" s="133"/>
      <c r="P5" s="932"/>
      <c r="Q5" s="239"/>
    </row>
    <row r="6" spans="1:17" ht="15.75">
      <c r="A6" s="793"/>
      <c r="B6" s="798">
        <f aca="true" t="shared" si="0" ref="B6:B31">B5+1</f>
        <v>2</v>
      </c>
      <c r="C6" s="799" t="s">
        <v>217</v>
      </c>
      <c r="D6" s="276">
        <v>3</v>
      </c>
      <c r="E6" s="35">
        <v>2</v>
      </c>
      <c r="F6" s="276">
        <v>2</v>
      </c>
      <c r="G6" s="44">
        <v>1</v>
      </c>
      <c r="H6" s="930">
        <v>1</v>
      </c>
      <c r="I6" s="46">
        <v>24.2</v>
      </c>
      <c r="J6" s="46">
        <v>26.2</v>
      </c>
      <c r="K6" s="46">
        <v>30.12048</v>
      </c>
      <c r="L6" s="46">
        <v>30.6</v>
      </c>
      <c r="M6" s="939">
        <v>37</v>
      </c>
      <c r="O6" s="133"/>
      <c r="P6" s="933"/>
      <c r="Q6" s="241"/>
    </row>
    <row r="7" spans="1:17" ht="15.75">
      <c r="A7" s="793"/>
      <c r="B7" s="798">
        <f t="shared" si="0"/>
        <v>3</v>
      </c>
      <c r="C7" s="799" t="s">
        <v>218</v>
      </c>
      <c r="D7" s="276">
        <v>3</v>
      </c>
      <c r="E7" s="35">
        <v>2</v>
      </c>
      <c r="F7" s="276">
        <v>2</v>
      </c>
      <c r="G7" s="44">
        <v>2</v>
      </c>
      <c r="H7" s="930">
        <v>1</v>
      </c>
      <c r="I7" s="46">
        <v>38.3</v>
      </c>
      <c r="J7" s="46">
        <v>37.6</v>
      </c>
      <c r="K7" s="46">
        <v>27.28513</v>
      </c>
      <c r="L7" s="46">
        <v>47.3</v>
      </c>
      <c r="M7" s="939">
        <v>51.3</v>
      </c>
      <c r="O7" s="133"/>
      <c r="P7" s="933"/>
      <c r="Q7" s="241"/>
    </row>
    <row r="8" spans="1:17" ht="15.75">
      <c r="A8" s="793"/>
      <c r="B8" s="798">
        <f t="shared" si="0"/>
        <v>4</v>
      </c>
      <c r="C8" s="799" t="s">
        <v>219</v>
      </c>
      <c r="D8" s="276">
        <v>5</v>
      </c>
      <c r="E8" s="35">
        <v>8</v>
      </c>
      <c r="F8" s="276">
        <v>3</v>
      </c>
      <c r="G8" s="44">
        <v>3</v>
      </c>
      <c r="H8" s="498">
        <v>2</v>
      </c>
      <c r="I8" s="46">
        <v>26.6</v>
      </c>
      <c r="J8" s="46">
        <v>42.6</v>
      </c>
      <c r="K8" s="46">
        <v>23.96166</v>
      </c>
      <c r="L8" s="46">
        <v>39.6</v>
      </c>
      <c r="M8" s="939">
        <v>38.8</v>
      </c>
      <c r="O8" s="133"/>
      <c r="P8" s="933"/>
      <c r="Q8" s="241"/>
    </row>
    <row r="9" spans="1:17" ht="15.75">
      <c r="A9" s="793"/>
      <c r="B9" s="798">
        <f t="shared" si="0"/>
        <v>5</v>
      </c>
      <c r="C9" s="799" t="s">
        <v>696</v>
      </c>
      <c r="D9" s="276">
        <v>4</v>
      </c>
      <c r="E9" s="35">
        <v>1</v>
      </c>
      <c r="F9" s="276">
        <v>5</v>
      </c>
      <c r="G9" s="44">
        <v>1</v>
      </c>
      <c r="H9" s="930">
        <v>2</v>
      </c>
      <c r="I9" s="46">
        <v>39</v>
      </c>
      <c r="J9" s="46">
        <v>13.6</v>
      </c>
      <c r="K9" s="46">
        <v>65.27415</v>
      </c>
      <c r="L9" s="46">
        <v>16.1</v>
      </c>
      <c r="M9" s="939">
        <v>44</v>
      </c>
      <c r="O9" s="133"/>
      <c r="P9" s="933"/>
      <c r="Q9" s="241"/>
    </row>
    <row r="10" spans="1:17" ht="15.75">
      <c r="A10" s="793"/>
      <c r="B10" s="798">
        <f t="shared" si="0"/>
        <v>6</v>
      </c>
      <c r="C10" s="799" t="s">
        <v>221</v>
      </c>
      <c r="D10" s="276">
        <v>4</v>
      </c>
      <c r="E10" s="35">
        <v>3</v>
      </c>
      <c r="F10" s="276">
        <v>0</v>
      </c>
      <c r="G10" s="44">
        <v>1</v>
      </c>
      <c r="H10" s="931">
        <v>0</v>
      </c>
      <c r="I10" s="46">
        <v>23.1</v>
      </c>
      <c r="J10" s="46">
        <v>36.8</v>
      </c>
      <c r="K10" s="46">
        <v>0</v>
      </c>
      <c r="L10" s="46">
        <v>34.2</v>
      </c>
      <c r="M10" s="939">
        <v>0</v>
      </c>
      <c r="O10" s="133"/>
      <c r="P10" s="933"/>
      <c r="Q10" s="241"/>
    </row>
    <row r="11" spans="1:17" ht="15.75">
      <c r="A11" s="793"/>
      <c r="B11" s="798">
        <f t="shared" si="0"/>
        <v>7</v>
      </c>
      <c r="C11" s="799" t="s">
        <v>222</v>
      </c>
      <c r="D11" s="276">
        <v>0</v>
      </c>
      <c r="E11" s="35">
        <v>1</v>
      </c>
      <c r="F11" s="276">
        <v>3</v>
      </c>
      <c r="G11" s="44">
        <v>2</v>
      </c>
      <c r="H11" s="498">
        <v>3</v>
      </c>
      <c r="I11" s="46">
        <v>0</v>
      </c>
      <c r="J11" s="46">
        <v>9.9</v>
      </c>
      <c r="K11" s="46">
        <v>34.05221</v>
      </c>
      <c r="L11" s="46">
        <v>46.8</v>
      </c>
      <c r="M11" s="1051">
        <v>91.2</v>
      </c>
      <c r="O11" s="133"/>
      <c r="P11" s="933"/>
      <c r="Q11" s="241"/>
    </row>
    <row r="12" spans="1:17" ht="15.75">
      <c r="A12" s="793"/>
      <c r="B12" s="798">
        <f t="shared" si="0"/>
        <v>8</v>
      </c>
      <c r="C12" s="799" t="s">
        <v>223</v>
      </c>
      <c r="D12" s="276">
        <v>2</v>
      </c>
      <c r="E12" s="35">
        <v>4</v>
      </c>
      <c r="F12" s="276">
        <v>4</v>
      </c>
      <c r="G12" s="44">
        <v>2</v>
      </c>
      <c r="H12" s="931">
        <v>1</v>
      </c>
      <c r="I12" s="46">
        <v>23.5</v>
      </c>
      <c r="J12" s="46">
        <v>94.6</v>
      </c>
      <c r="K12" s="46">
        <v>97.79951</v>
      </c>
      <c r="L12" s="46">
        <v>49.6</v>
      </c>
      <c r="M12" s="939">
        <v>17.1</v>
      </c>
      <c r="O12" s="133"/>
      <c r="P12" s="933"/>
      <c r="Q12" s="241"/>
    </row>
    <row r="13" spans="1:17" ht="15.75">
      <c r="A13" s="793"/>
      <c r="B13" s="798">
        <f t="shared" si="0"/>
        <v>9</v>
      </c>
      <c r="C13" s="799" t="s">
        <v>224</v>
      </c>
      <c r="D13" s="276">
        <v>0</v>
      </c>
      <c r="E13" s="35">
        <v>4</v>
      </c>
      <c r="F13" s="276">
        <v>0</v>
      </c>
      <c r="G13" s="44">
        <v>2</v>
      </c>
      <c r="H13" s="930">
        <v>1</v>
      </c>
      <c r="I13" s="46">
        <v>0</v>
      </c>
      <c r="J13" s="46">
        <v>21.3</v>
      </c>
      <c r="K13" s="46">
        <v>0</v>
      </c>
      <c r="L13" s="46">
        <v>48.5</v>
      </c>
      <c r="M13" s="939">
        <v>33.2</v>
      </c>
      <c r="O13" s="133"/>
      <c r="P13" s="933"/>
      <c r="Q13" s="241"/>
    </row>
    <row r="14" spans="1:17" ht="15.75">
      <c r="A14" s="793"/>
      <c r="B14" s="798">
        <f t="shared" si="0"/>
        <v>10</v>
      </c>
      <c r="C14" s="799" t="s">
        <v>225</v>
      </c>
      <c r="D14" s="276">
        <v>1</v>
      </c>
      <c r="E14" s="35">
        <v>4</v>
      </c>
      <c r="F14" s="276">
        <v>0</v>
      </c>
      <c r="G14" s="44">
        <v>0</v>
      </c>
      <c r="H14" s="498">
        <v>0</v>
      </c>
      <c r="I14" s="46">
        <v>13.9</v>
      </c>
      <c r="J14" s="46">
        <v>61.7</v>
      </c>
      <c r="K14" s="46">
        <v>0</v>
      </c>
      <c r="L14" s="46">
        <v>0</v>
      </c>
      <c r="M14" s="939">
        <v>0</v>
      </c>
      <c r="O14" s="133"/>
      <c r="P14" s="933"/>
      <c r="Q14" s="241"/>
    </row>
    <row r="15" spans="1:17" ht="15.75">
      <c r="A15" s="1257"/>
      <c r="B15" s="798">
        <f t="shared" si="0"/>
        <v>11</v>
      </c>
      <c r="C15" s="799" t="s">
        <v>226</v>
      </c>
      <c r="D15" s="276">
        <v>0</v>
      </c>
      <c r="E15" s="35">
        <v>0</v>
      </c>
      <c r="F15" s="276">
        <v>0</v>
      </c>
      <c r="G15" s="44">
        <v>0</v>
      </c>
      <c r="H15" s="930">
        <v>1</v>
      </c>
      <c r="I15" s="46">
        <v>0</v>
      </c>
      <c r="J15" s="46">
        <v>0</v>
      </c>
      <c r="K15" s="46">
        <v>0</v>
      </c>
      <c r="L15" s="46">
        <v>0</v>
      </c>
      <c r="M15" s="939">
        <v>29.9</v>
      </c>
      <c r="O15" s="133"/>
      <c r="P15" s="933"/>
      <c r="Q15" s="241"/>
    </row>
    <row r="16" spans="1:17" ht="15.75">
      <c r="A16" s="1257"/>
      <c r="B16" s="798">
        <f t="shared" si="0"/>
        <v>12</v>
      </c>
      <c r="C16" s="799" t="s">
        <v>697</v>
      </c>
      <c r="D16" s="276">
        <v>1</v>
      </c>
      <c r="E16" s="35">
        <v>0</v>
      </c>
      <c r="F16" s="276">
        <v>0</v>
      </c>
      <c r="G16" s="44">
        <v>0</v>
      </c>
      <c r="H16" s="498">
        <v>1</v>
      </c>
      <c r="I16" s="46">
        <v>52.1</v>
      </c>
      <c r="J16" s="46">
        <v>0</v>
      </c>
      <c r="K16" s="46">
        <v>0</v>
      </c>
      <c r="L16" s="46">
        <v>0</v>
      </c>
      <c r="M16" s="939">
        <v>55.6</v>
      </c>
      <c r="O16" s="133"/>
      <c r="P16" s="933"/>
      <c r="Q16" s="241"/>
    </row>
    <row r="17" spans="1:17" ht="15.75">
      <c r="A17" s="793"/>
      <c r="B17" s="798">
        <f t="shared" si="0"/>
        <v>13</v>
      </c>
      <c r="C17" s="799" t="s">
        <v>228</v>
      </c>
      <c r="D17" s="276">
        <v>2</v>
      </c>
      <c r="E17" s="35">
        <v>3</v>
      </c>
      <c r="F17" s="276">
        <v>1</v>
      </c>
      <c r="G17" s="44">
        <v>1</v>
      </c>
      <c r="H17" s="498">
        <v>1</v>
      </c>
      <c r="I17" s="46">
        <v>10.2</v>
      </c>
      <c r="J17" s="46">
        <v>15.9</v>
      </c>
      <c r="K17" s="46">
        <v>5.69152</v>
      </c>
      <c r="L17" s="46">
        <v>16.1</v>
      </c>
      <c r="M17" s="939">
        <v>17.6</v>
      </c>
      <c r="O17" s="133"/>
      <c r="P17" s="933"/>
      <c r="Q17" s="241"/>
    </row>
    <row r="18" spans="1:17" ht="15.75">
      <c r="A18" s="793"/>
      <c r="B18" s="798">
        <f t="shared" si="0"/>
        <v>14</v>
      </c>
      <c r="C18" s="799" t="s">
        <v>229</v>
      </c>
      <c r="D18" s="276">
        <v>2</v>
      </c>
      <c r="E18" s="35">
        <v>2</v>
      </c>
      <c r="F18" s="276">
        <v>5</v>
      </c>
      <c r="G18" s="44">
        <v>2</v>
      </c>
      <c r="H18" s="498">
        <v>0</v>
      </c>
      <c r="I18" s="46">
        <v>12.5</v>
      </c>
      <c r="J18" s="46">
        <v>26.6</v>
      </c>
      <c r="K18" s="46">
        <v>70.22472</v>
      </c>
      <c r="L18" s="46">
        <v>53.6</v>
      </c>
      <c r="M18" s="939">
        <v>0</v>
      </c>
      <c r="O18" s="133"/>
      <c r="P18" s="933"/>
      <c r="Q18" s="241"/>
    </row>
    <row r="19" spans="1:17" ht="15.75">
      <c r="A19" s="793"/>
      <c r="B19" s="798">
        <f t="shared" si="0"/>
        <v>15</v>
      </c>
      <c r="C19" s="799" t="s">
        <v>230</v>
      </c>
      <c r="D19" s="276">
        <v>2</v>
      </c>
      <c r="E19" s="35">
        <v>1</v>
      </c>
      <c r="F19" s="276">
        <v>2</v>
      </c>
      <c r="G19" s="44">
        <v>1</v>
      </c>
      <c r="H19" s="931">
        <v>0</v>
      </c>
      <c r="I19" s="46">
        <v>19.5</v>
      </c>
      <c r="J19" s="46">
        <v>9</v>
      </c>
      <c r="K19" s="46">
        <v>19.17546</v>
      </c>
      <c r="L19" s="46">
        <v>14.9</v>
      </c>
      <c r="M19" s="939">
        <v>0</v>
      </c>
      <c r="O19" s="133"/>
      <c r="P19" s="933"/>
      <c r="Q19" s="241"/>
    </row>
    <row r="20" spans="1:17" ht="15.75">
      <c r="A20" s="793"/>
      <c r="B20" s="798">
        <f t="shared" si="0"/>
        <v>16</v>
      </c>
      <c r="C20" s="799" t="s">
        <v>231</v>
      </c>
      <c r="D20" s="276">
        <v>5</v>
      </c>
      <c r="E20" s="35">
        <v>0</v>
      </c>
      <c r="F20" s="276">
        <v>4</v>
      </c>
      <c r="G20" s="44">
        <v>2</v>
      </c>
      <c r="H20" s="498">
        <v>1</v>
      </c>
      <c r="I20" s="46">
        <v>55.9</v>
      </c>
      <c r="J20" s="46">
        <v>0</v>
      </c>
      <c r="K20" s="46">
        <v>46.45761</v>
      </c>
      <c r="L20" s="46">
        <v>63.9</v>
      </c>
      <c r="M20" s="939">
        <v>21.3</v>
      </c>
      <c r="O20" s="133"/>
      <c r="P20" s="933"/>
      <c r="Q20" s="241"/>
    </row>
    <row r="21" spans="1:17" ht="15.75">
      <c r="A21" s="793"/>
      <c r="B21" s="798">
        <f t="shared" si="0"/>
        <v>17</v>
      </c>
      <c r="C21" s="799" t="s">
        <v>232</v>
      </c>
      <c r="D21" s="276">
        <v>1</v>
      </c>
      <c r="E21" s="35">
        <v>1</v>
      </c>
      <c r="F21" s="276">
        <v>4</v>
      </c>
      <c r="G21" s="44">
        <v>2</v>
      </c>
      <c r="H21" s="498">
        <v>0</v>
      </c>
      <c r="I21" s="46">
        <v>12.3</v>
      </c>
      <c r="J21" s="46">
        <v>12.7</v>
      </c>
      <c r="K21" s="46">
        <v>51.94805</v>
      </c>
      <c r="L21" s="46">
        <v>49.5</v>
      </c>
      <c r="M21" s="939">
        <v>0</v>
      </c>
      <c r="O21" s="133"/>
      <c r="P21" s="933"/>
      <c r="Q21" s="241"/>
    </row>
    <row r="22" spans="1:17" ht="15.75">
      <c r="A22" s="793"/>
      <c r="B22" s="798">
        <f t="shared" si="0"/>
        <v>18</v>
      </c>
      <c r="C22" s="799" t="s">
        <v>233</v>
      </c>
      <c r="D22" s="276">
        <v>2</v>
      </c>
      <c r="E22" s="35">
        <v>1</v>
      </c>
      <c r="F22" s="276">
        <v>1</v>
      </c>
      <c r="G22" s="44">
        <v>0</v>
      </c>
      <c r="H22" s="931">
        <v>1</v>
      </c>
      <c r="I22" s="46">
        <v>20.6</v>
      </c>
      <c r="J22" s="46">
        <v>21.5</v>
      </c>
      <c r="K22" s="46">
        <v>23.04147</v>
      </c>
      <c r="L22" s="46">
        <v>0</v>
      </c>
      <c r="M22" s="939">
        <v>44.8</v>
      </c>
      <c r="O22" s="133"/>
      <c r="P22" s="933"/>
      <c r="Q22" s="241"/>
    </row>
    <row r="23" spans="1:17" ht="15.75">
      <c r="A23" s="793"/>
      <c r="B23" s="798">
        <f t="shared" si="0"/>
        <v>19</v>
      </c>
      <c r="C23" s="799" t="s">
        <v>234</v>
      </c>
      <c r="D23" s="276">
        <v>1</v>
      </c>
      <c r="E23" s="35">
        <v>1</v>
      </c>
      <c r="F23" s="276">
        <v>1</v>
      </c>
      <c r="G23" s="44">
        <v>0</v>
      </c>
      <c r="H23" s="498">
        <v>1</v>
      </c>
      <c r="I23" s="46">
        <v>11.7</v>
      </c>
      <c r="J23" s="46">
        <v>13</v>
      </c>
      <c r="K23" s="46">
        <v>16.80672</v>
      </c>
      <c r="L23" s="46">
        <v>0</v>
      </c>
      <c r="M23" s="939">
        <v>39.7</v>
      </c>
      <c r="O23" s="133"/>
      <c r="P23" s="933"/>
      <c r="Q23" s="241"/>
    </row>
    <row r="24" spans="1:17" ht="15.75">
      <c r="A24" s="793"/>
      <c r="B24" s="798">
        <f t="shared" si="0"/>
        <v>20</v>
      </c>
      <c r="C24" s="799" t="s">
        <v>235</v>
      </c>
      <c r="D24" s="276">
        <v>2</v>
      </c>
      <c r="E24" s="35">
        <v>1</v>
      </c>
      <c r="F24" s="276">
        <v>3</v>
      </c>
      <c r="G24" s="44">
        <v>1</v>
      </c>
      <c r="H24" s="498">
        <v>1</v>
      </c>
      <c r="I24" s="46">
        <v>12.4</v>
      </c>
      <c r="J24" s="46">
        <v>6.7</v>
      </c>
      <c r="K24" s="46">
        <v>20.97902</v>
      </c>
      <c r="L24" s="46">
        <v>11.4</v>
      </c>
      <c r="M24" s="939">
        <v>12.2</v>
      </c>
      <c r="O24" s="133"/>
      <c r="P24" s="933"/>
      <c r="Q24" s="241"/>
    </row>
    <row r="25" spans="1:17" ht="15.75">
      <c r="A25" s="793"/>
      <c r="B25" s="798">
        <f t="shared" si="0"/>
        <v>21</v>
      </c>
      <c r="C25" s="799" t="s">
        <v>236</v>
      </c>
      <c r="D25" s="276">
        <v>0</v>
      </c>
      <c r="E25" s="35">
        <v>0</v>
      </c>
      <c r="F25" s="276">
        <v>1</v>
      </c>
      <c r="G25" s="44">
        <v>2</v>
      </c>
      <c r="H25" s="928">
        <v>3</v>
      </c>
      <c r="I25" s="46">
        <v>0</v>
      </c>
      <c r="J25" s="46">
        <v>0</v>
      </c>
      <c r="K25" s="46">
        <v>13.21004</v>
      </c>
      <c r="L25" s="46">
        <v>65.6</v>
      </c>
      <c r="M25" s="1051">
        <v>108.3</v>
      </c>
      <c r="O25" s="133"/>
      <c r="P25" s="933"/>
      <c r="Q25" s="241"/>
    </row>
    <row r="26" spans="1:17" ht="15.75">
      <c r="A26" s="793"/>
      <c r="B26" s="798">
        <f t="shared" si="0"/>
        <v>22</v>
      </c>
      <c r="C26" s="799" t="s">
        <v>237</v>
      </c>
      <c r="D26" s="276">
        <v>2</v>
      </c>
      <c r="E26" s="35">
        <v>0</v>
      </c>
      <c r="F26" s="276">
        <v>0</v>
      </c>
      <c r="G26" s="44">
        <v>1</v>
      </c>
      <c r="H26" s="928">
        <v>0</v>
      </c>
      <c r="I26" s="46">
        <v>24.1</v>
      </c>
      <c r="J26" s="46">
        <v>0</v>
      </c>
      <c r="K26" s="46">
        <v>0</v>
      </c>
      <c r="L26" s="46">
        <v>36.8</v>
      </c>
      <c r="M26" s="939">
        <v>0</v>
      </c>
      <c r="O26" s="133"/>
      <c r="P26" s="933"/>
      <c r="Q26" s="241"/>
    </row>
    <row r="27" spans="1:17" ht="15.75">
      <c r="A27" s="793"/>
      <c r="B27" s="798">
        <f t="shared" si="0"/>
        <v>23</v>
      </c>
      <c r="C27" s="799" t="s">
        <v>238</v>
      </c>
      <c r="D27" s="276">
        <v>3</v>
      </c>
      <c r="E27" s="35">
        <v>2</v>
      </c>
      <c r="F27" s="276">
        <v>2</v>
      </c>
      <c r="G27" s="44">
        <v>0</v>
      </c>
      <c r="H27" s="930">
        <v>0</v>
      </c>
      <c r="I27" s="46">
        <v>44.8</v>
      </c>
      <c r="J27" s="46">
        <v>29.9</v>
      </c>
      <c r="K27" s="46">
        <v>30.95975</v>
      </c>
      <c r="L27" s="46">
        <v>0</v>
      </c>
      <c r="M27" s="939">
        <v>0</v>
      </c>
      <c r="O27" s="133"/>
      <c r="P27" s="933"/>
      <c r="Q27" s="241"/>
    </row>
    <row r="28" spans="1:17" ht="15.75">
      <c r="A28" s="793"/>
      <c r="B28" s="798">
        <f t="shared" si="0"/>
        <v>24</v>
      </c>
      <c r="C28" s="799" t="s">
        <v>239</v>
      </c>
      <c r="D28" s="276">
        <v>2</v>
      </c>
      <c r="E28" s="35">
        <v>0</v>
      </c>
      <c r="F28" s="276">
        <v>0</v>
      </c>
      <c r="G28" s="44">
        <v>0</v>
      </c>
      <c r="H28" s="498">
        <v>0</v>
      </c>
      <c r="I28" s="46">
        <v>16.1</v>
      </c>
      <c r="J28" s="46">
        <v>0</v>
      </c>
      <c r="K28" s="46">
        <v>0</v>
      </c>
      <c r="L28" s="46">
        <v>0</v>
      </c>
      <c r="M28" s="939">
        <v>0</v>
      </c>
      <c r="O28" s="133"/>
      <c r="P28" s="933"/>
      <c r="Q28" s="241"/>
    </row>
    <row r="29" spans="1:17" ht="15.75">
      <c r="A29" s="793"/>
      <c r="B29" s="798">
        <f t="shared" si="0"/>
        <v>25</v>
      </c>
      <c r="C29" s="799" t="s">
        <v>240</v>
      </c>
      <c r="D29" s="276">
        <v>7</v>
      </c>
      <c r="E29" s="35">
        <v>1</v>
      </c>
      <c r="F29" s="276">
        <v>2</v>
      </c>
      <c r="G29" s="44">
        <v>4</v>
      </c>
      <c r="H29" s="498">
        <v>0</v>
      </c>
      <c r="I29" s="46">
        <v>66.4</v>
      </c>
      <c r="J29" s="46">
        <v>12</v>
      </c>
      <c r="K29" s="46">
        <v>22.65006</v>
      </c>
      <c r="L29" s="46">
        <v>50.9</v>
      </c>
      <c r="M29" s="939">
        <v>0</v>
      </c>
      <c r="O29" s="133"/>
      <c r="P29" s="933"/>
      <c r="Q29" s="241"/>
    </row>
    <row r="30" spans="1:17" ht="15.75">
      <c r="A30" s="793"/>
      <c r="B30" s="798">
        <f t="shared" si="0"/>
        <v>26</v>
      </c>
      <c r="C30" s="799" t="s">
        <v>241</v>
      </c>
      <c r="D30" s="276">
        <v>5</v>
      </c>
      <c r="E30" s="35">
        <v>2</v>
      </c>
      <c r="F30" s="276">
        <v>1</v>
      </c>
      <c r="G30" s="44">
        <v>2</v>
      </c>
      <c r="H30" s="498">
        <v>0</v>
      </c>
      <c r="I30" s="46">
        <v>51.8</v>
      </c>
      <c r="J30" s="46">
        <v>20.6</v>
      </c>
      <c r="K30" s="46">
        <v>15.29052</v>
      </c>
      <c r="L30" s="46">
        <v>80.3</v>
      </c>
      <c r="M30" s="940" t="s">
        <v>297</v>
      </c>
      <c r="O30" s="133"/>
      <c r="P30" s="932"/>
      <c r="Q30" s="241"/>
    </row>
    <row r="31" spans="1:17" ht="16.5" thickBot="1">
      <c r="A31" s="793"/>
      <c r="B31" s="800">
        <f t="shared" si="0"/>
        <v>27</v>
      </c>
      <c r="C31" s="801" t="s">
        <v>242</v>
      </c>
      <c r="D31" s="361" t="s">
        <v>297</v>
      </c>
      <c r="E31" s="50" t="s">
        <v>297</v>
      </c>
      <c r="F31" s="361" t="s">
        <v>297</v>
      </c>
      <c r="G31" s="559" t="s">
        <v>297</v>
      </c>
      <c r="H31" s="942" t="s">
        <v>297</v>
      </c>
      <c r="I31" s="808" t="s">
        <v>297</v>
      </c>
      <c r="J31" s="50" t="s">
        <v>297</v>
      </c>
      <c r="K31" s="50" t="s">
        <v>297</v>
      </c>
      <c r="L31" s="519" t="s">
        <v>297</v>
      </c>
      <c r="M31" s="943" t="s">
        <v>297</v>
      </c>
      <c r="O31" s="133"/>
      <c r="P31" s="932"/>
      <c r="Q31" s="239"/>
    </row>
    <row r="32" spans="1:17" ht="16.5" thickBot="1">
      <c r="A32" s="802"/>
      <c r="B32" s="1258" t="s">
        <v>117</v>
      </c>
      <c r="C32" s="1259"/>
      <c r="D32" s="360">
        <v>59</v>
      </c>
      <c r="E32" s="588">
        <v>44</v>
      </c>
      <c r="F32" s="360">
        <v>46</v>
      </c>
      <c r="G32" s="360">
        <v>32</v>
      </c>
      <c r="H32" s="941">
        <f>SUM(H6:H31)</f>
        <v>21</v>
      </c>
      <c r="I32" s="56">
        <v>21.3</v>
      </c>
      <c r="J32" s="56">
        <v>19.5</v>
      </c>
      <c r="K32" s="56">
        <v>22.00852</v>
      </c>
      <c r="L32" s="56">
        <v>29.6516</v>
      </c>
      <c r="M32" s="944">
        <v>25</v>
      </c>
      <c r="O32" s="592"/>
      <c r="P32" s="933"/>
      <c r="Q32" s="934"/>
    </row>
    <row r="33" spans="2:17" ht="12.75" customHeight="1">
      <c r="B33" s="1255" t="s">
        <v>164</v>
      </c>
      <c r="C33" s="1255"/>
      <c r="D33" s="1255"/>
      <c r="E33" s="1255"/>
      <c r="F33" s="1255"/>
      <c r="G33" s="1255"/>
      <c r="H33" s="1255"/>
      <c r="I33" s="1255"/>
      <c r="J33" s="1255"/>
      <c r="K33" s="1255"/>
      <c r="L33" s="1255"/>
      <c r="M33" s="1255"/>
      <c r="N33" s="810"/>
      <c r="O33" s="239"/>
      <c r="P33" s="239"/>
      <c r="Q33" s="239"/>
    </row>
    <row r="34" spans="2:17" ht="12.75" customHeight="1">
      <c r="B34" s="1256" t="s">
        <v>356</v>
      </c>
      <c r="C34" s="1256"/>
      <c r="D34" s="1256"/>
      <c r="E34" s="1256"/>
      <c r="F34" s="1256"/>
      <c r="G34" s="1256"/>
      <c r="H34" s="1256"/>
      <c r="I34" s="1256"/>
      <c r="J34" s="1256"/>
      <c r="K34" s="1256"/>
      <c r="L34" s="1256"/>
      <c r="M34" s="1256"/>
      <c r="N34" s="811"/>
      <c r="O34" s="935"/>
      <c r="P34" s="239"/>
      <c r="Q34" s="239"/>
    </row>
    <row r="35" spans="2:10" ht="12.75" customHeight="1">
      <c r="B35" s="811"/>
      <c r="C35" s="811"/>
      <c r="D35" s="811"/>
      <c r="E35" s="811"/>
      <c r="F35" s="811"/>
      <c r="G35" s="811"/>
      <c r="H35" s="811"/>
      <c r="I35" s="811"/>
      <c r="J35" s="811"/>
    </row>
    <row r="36" spans="2:11" ht="12.75">
      <c r="B36" s="811"/>
      <c r="C36" s="811"/>
      <c r="D36" s="811"/>
      <c r="E36" s="811"/>
      <c r="F36" s="811"/>
      <c r="G36" s="811"/>
      <c r="H36" s="811"/>
      <c r="I36" s="811"/>
      <c r="J36" s="811"/>
      <c r="K36" s="811"/>
    </row>
    <row r="49" spans="5:9" ht="15">
      <c r="E49" s="812"/>
      <c r="F49" s="812"/>
      <c r="G49" s="812"/>
      <c r="H49" s="812"/>
      <c r="I49" s="812"/>
    </row>
    <row r="50" spans="5:9" ht="15">
      <c r="E50" s="812"/>
      <c r="F50" s="812"/>
      <c r="G50" s="812"/>
      <c r="H50" s="812"/>
      <c r="I50" s="812"/>
    </row>
    <row r="51" spans="5:9" ht="15">
      <c r="E51" s="812"/>
      <c r="F51" s="812"/>
      <c r="G51" s="812"/>
      <c r="H51" s="812"/>
      <c r="I51" s="812"/>
    </row>
    <row r="52" spans="5:9" ht="15">
      <c r="E52" s="812"/>
      <c r="F52" s="812"/>
      <c r="G52" s="812"/>
      <c r="H52" s="812"/>
      <c r="I52" s="812"/>
    </row>
    <row r="53" spans="5:9" ht="15">
      <c r="E53" s="812"/>
      <c r="F53" s="812"/>
      <c r="G53" s="812"/>
      <c r="H53" s="812"/>
      <c r="I53" s="812"/>
    </row>
    <row r="54" spans="5:9" ht="15">
      <c r="E54" s="812"/>
      <c r="F54" s="812"/>
      <c r="G54" s="812"/>
      <c r="H54" s="812"/>
      <c r="I54" s="812"/>
    </row>
    <row r="55" spans="5:9" ht="15">
      <c r="E55" s="812"/>
      <c r="F55" s="812"/>
      <c r="G55" s="812"/>
      <c r="H55" s="812"/>
      <c r="I55" s="812"/>
    </row>
    <row r="56" spans="5:9" ht="15">
      <c r="E56" s="812"/>
      <c r="F56" s="812"/>
      <c r="G56" s="812"/>
      <c r="H56" s="812"/>
      <c r="I56" s="812"/>
    </row>
    <row r="57" spans="5:9" ht="15">
      <c r="E57" s="812"/>
      <c r="F57" s="812"/>
      <c r="G57" s="812"/>
      <c r="H57" s="812"/>
      <c r="I57" s="812"/>
    </row>
    <row r="58" spans="5:9" ht="15">
      <c r="E58" s="812"/>
      <c r="F58" s="812"/>
      <c r="G58" s="812"/>
      <c r="H58" s="812"/>
      <c r="I58" s="812"/>
    </row>
    <row r="59" spans="5:9" ht="15">
      <c r="E59" s="812"/>
      <c r="F59" s="812"/>
      <c r="G59" s="812"/>
      <c r="H59" s="812"/>
      <c r="I59" s="812"/>
    </row>
    <row r="60" spans="5:9" ht="15">
      <c r="E60" s="812"/>
      <c r="F60" s="812"/>
      <c r="G60" s="812"/>
      <c r="H60" s="812"/>
      <c r="I60" s="812"/>
    </row>
    <row r="61" spans="5:9" ht="15">
      <c r="E61" s="812"/>
      <c r="F61" s="812"/>
      <c r="G61" s="812"/>
      <c r="H61" s="812"/>
      <c r="I61" s="812"/>
    </row>
    <row r="62" spans="5:9" ht="15">
      <c r="E62" s="812"/>
      <c r="F62" s="812"/>
      <c r="G62" s="812"/>
      <c r="H62" s="812"/>
      <c r="I62" s="812"/>
    </row>
    <row r="63" spans="5:9" ht="15">
      <c r="E63" s="812"/>
      <c r="F63" s="812"/>
      <c r="G63" s="812"/>
      <c r="H63" s="812"/>
      <c r="I63" s="812"/>
    </row>
    <row r="64" spans="5:9" ht="15">
      <c r="E64" s="812"/>
      <c r="F64" s="812"/>
      <c r="G64" s="812"/>
      <c r="H64" s="812"/>
      <c r="I64" s="812"/>
    </row>
    <row r="65" spans="5:9" ht="15">
      <c r="E65" s="812"/>
      <c r="F65" s="812"/>
      <c r="G65" s="812"/>
      <c r="H65" s="812"/>
      <c r="I65" s="812"/>
    </row>
    <row r="66" spans="5:9" ht="15">
      <c r="E66" s="812"/>
      <c r="F66" s="812"/>
      <c r="G66" s="812"/>
      <c r="H66" s="812"/>
      <c r="I66" s="812"/>
    </row>
    <row r="67" spans="5:9" ht="15">
      <c r="E67" s="812"/>
      <c r="F67" s="812"/>
      <c r="G67" s="812"/>
      <c r="H67" s="812"/>
      <c r="I67" s="812"/>
    </row>
    <row r="68" spans="5:9" ht="15">
      <c r="E68" s="812"/>
      <c r="F68" s="812"/>
      <c r="G68" s="812"/>
      <c r="H68" s="812"/>
      <c r="I68" s="812"/>
    </row>
    <row r="69" spans="5:9" ht="15">
      <c r="E69" s="812"/>
      <c r="F69" s="812"/>
      <c r="G69" s="812"/>
      <c r="H69" s="812"/>
      <c r="I69" s="812"/>
    </row>
    <row r="70" spans="5:9" ht="15">
      <c r="E70" s="812"/>
      <c r="F70" s="812"/>
      <c r="G70" s="812"/>
      <c r="H70" s="812"/>
      <c r="I70" s="812"/>
    </row>
    <row r="71" spans="5:9" ht="15">
      <c r="E71" s="812"/>
      <c r="F71" s="812"/>
      <c r="G71" s="812"/>
      <c r="H71" s="812"/>
      <c r="I71" s="812"/>
    </row>
    <row r="72" spans="5:9" ht="15">
      <c r="E72" s="812"/>
      <c r="F72" s="812"/>
      <c r="G72" s="812"/>
      <c r="H72" s="812"/>
      <c r="I72" s="812"/>
    </row>
    <row r="73" spans="5:9" ht="15">
      <c r="E73" s="812"/>
      <c r="F73" s="812"/>
      <c r="G73" s="812"/>
      <c r="H73" s="812"/>
      <c r="I73" s="812"/>
    </row>
  </sheetData>
  <sheetProtection/>
  <mergeCells count="10">
    <mergeCell ref="B33:M33"/>
    <mergeCell ref="B34:M34"/>
    <mergeCell ref="A15:A16"/>
    <mergeCell ref="B32:C32"/>
    <mergeCell ref="B2:M2"/>
    <mergeCell ref="L1:M1"/>
    <mergeCell ref="B3:B4"/>
    <mergeCell ref="C3:C4"/>
    <mergeCell ref="D3:H3"/>
    <mergeCell ref="I3:M3"/>
  </mergeCells>
  <printOptions/>
  <pageMargins left="0.29" right="0.13" top="0.35" bottom="0.36" header="0.19" footer="0.27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R62"/>
  <sheetViews>
    <sheetView tabSelected="1" zoomScaleSheetLayoutView="100" zoomScalePageLayoutView="0" workbookViewId="0" topLeftCell="A10">
      <selection activeCell="R29" sqref="R29"/>
    </sheetView>
  </sheetViews>
  <sheetFormatPr defaultColWidth="9.140625" defaultRowHeight="12.75"/>
  <cols>
    <col min="1" max="1" width="5.140625" style="314" customWidth="1"/>
    <col min="2" max="2" width="7.00390625" style="314" customWidth="1"/>
    <col min="3" max="3" width="21.140625" style="314" customWidth="1"/>
    <col min="4" max="13" width="11.140625" style="314" customWidth="1"/>
    <col min="14" max="16384" width="9.140625" style="314" customWidth="1"/>
  </cols>
  <sheetData>
    <row r="1" spans="1:13" ht="15.75">
      <c r="A1" s="28"/>
      <c r="H1" s="57"/>
      <c r="I1" s="57"/>
      <c r="J1" s="57"/>
      <c r="K1" s="57"/>
      <c r="L1" s="1205" t="s">
        <v>285</v>
      </c>
      <c r="M1" s="1205"/>
    </row>
    <row r="2" spans="1:13" ht="18.75" customHeight="1" thickBot="1">
      <c r="A2" s="28"/>
      <c r="B2" s="1236" t="s">
        <v>340</v>
      </c>
      <c r="C2" s="1236"/>
      <c r="D2" s="1236"/>
      <c r="E2" s="1236"/>
      <c r="F2" s="1236"/>
      <c r="G2" s="1236"/>
      <c r="H2" s="1236"/>
      <c r="I2" s="1236"/>
      <c r="J2" s="1236"/>
      <c r="K2" s="1236"/>
      <c r="L2" s="1236"/>
      <c r="M2" s="1236"/>
    </row>
    <row r="3" spans="1:13" ht="20.25" customHeight="1">
      <c r="A3" s="38"/>
      <c r="B3" s="1245" t="s">
        <v>294</v>
      </c>
      <c r="C3" s="1269" t="s">
        <v>213</v>
      </c>
      <c r="D3" s="1271" t="s">
        <v>323</v>
      </c>
      <c r="E3" s="1271"/>
      <c r="F3" s="1271"/>
      <c r="G3" s="1271"/>
      <c r="H3" s="1271"/>
      <c r="I3" s="1271" t="s">
        <v>116</v>
      </c>
      <c r="J3" s="1271"/>
      <c r="K3" s="1271"/>
      <c r="L3" s="1271"/>
      <c r="M3" s="1272"/>
    </row>
    <row r="4" spans="1:13" ht="20.25" customHeight="1" thickBot="1">
      <c r="A4" s="38"/>
      <c r="B4" s="1268"/>
      <c r="C4" s="1270"/>
      <c r="D4" s="581">
        <v>2016</v>
      </c>
      <c r="E4" s="581">
        <v>2017</v>
      </c>
      <c r="F4" s="581">
        <v>2018</v>
      </c>
      <c r="G4" s="589">
        <v>2019</v>
      </c>
      <c r="H4" s="1093">
        <v>2020</v>
      </c>
      <c r="I4" s="895">
        <v>2016</v>
      </c>
      <c r="J4" s="895">
        <v>2017</v>
      </c>
      <c r="K4" s="581">
        <v>2018</v>
      </c>
      <c r="L4" s="589">
        <v>2019</v>
      </c>
      <c r="M4" s="1098">
        <v>2020</v>
      </c>
    </row>
    <row r="5" spans="1:13" ht="15.75">
      <c r="A5" s="38"/>
      <c r="B5" s="2">
        <v>1</v>
      </c>
      <c r="C5" s="500" t="s">
        <v>216</v>
      </c>
      <c r="D5" s="319" t="s">
        <v>297</v>
      </c>
      <c r="E5" s="474" t="s">
        <v>297</v>
      </c>
      <c r="F5" s="541" t="s">
        <v>297</v>
      </c>
      <c r="G5" s="474" t="s">
        <v>297</v>
      </c>
      <c r="H5" s="1094"/>
      <c r="I5" s="319" t="s">
        <v>297</v>
      </c>
      <c r="J5" s="474" t="s">
        <v>297</v>
      </c>
      <c r="K5" s="541" t="s">
        <v>297</v>
      </c>
      <c r="L5" s="541" t="s">
        <v>297</v>
      </c>
      <c r="M5" s="1099"/>
    </row>
    <row r="6" spans="1:14" ht="15.75">
      <c r="A6" s="28"/>
      <c r="B6" s="3">
        <f aca="true" t="shared" si="0" ref="B6:B31">B5+1</f>
        <v>2</v>
      </c>
      <c r="C6" s="110" t="s">
        <v>217</v>
      </c>
      <c r="D6" s="317">
        <v>118</v>
      </c>
      <c r="E6" s="472">
        <v>111</v>
      </c>
      <c r="F6" s="472">
        <v>117</v>
      </c>
      <c r="G6" s="472">
        <v>83</v>
      </c>
      <c r="H6" s="1095"/>
      <c r="I6" s="318">
        <v>7.4</v>
      </c>
      <c r="J6" s="552">
        <v>7.1</v>
      </c>
      <c r="K6" s="552">
        <v>7.458</v>
      </c>
      <c r="L6" s="880">
        <v>5.369</v>
      </c>
      <c r="M6" s="1100"/>
      <c r="N6" s="546"/>
    </row>
    <row r="7" spans="1:14" ht="15.75">
      <c r="A7" s="28"/>
      <c r="B7" s="3">
        <f t="shared" si="0"/>
        <v>3</v>
      </c>
      <c r="C7" s="110" t="s">
        <v>218</v>
      </c>
      <c r="D7" s="317">
        <v>155</v>
      </c>
      <c r="E7" s="472">
        <v>100</v>
      </c>
      <c r="F7" s="472">
        <v>124</v>
      </c>
      <c r="G7" s="472">
        <v>118</v>
      </c>
      <c r="H7" s="1095"/>
      <c r="I7" s="318">
        <v>14.9</v>
      </c>
      <c r="J7" s="552">
        <v>9.7</v>
      </c>
      <c r="K7" s="552">
        <v>12</v>
      </c>
      <c r="L7" s="880">
        <v>11.449</v>
      </c>
      <c r="M7" s="1100"/>
      <c r="N7" s="546"/>
    </row>
    <row r="8" spans="1:14" ht="15.75">
      <c r="A8" s="28"/>
      <c r="B8" s="3">
        <f t="shared" si="0"/>
        <v>4</v>
      </c>
      <c r="C8" s="110" t="s">
        <v>219</v>
      </c>
      <c r="D8" s="317">
        <v>518</v>
      </c>
      <c r="E8" s="472">
        <v>417</v>
      </c>
      <c r="F8" s="472">
        <v>426</v>
      </c>
      <c r="G8" s="472">
        <v>396</v>
      </c>
      <c r="H8" s="1095"/>
      <c r="I8" s="318">
        <v>15.9</v>
      </c>
      <c r="J8" s="552">
        <v>12.9</v>
      </c>
      <c r="K8" s="552">
        <v>13.2</v>
      </c>
      <c r="L8" s="880">
        <v>12.421</v>
      </c>
      <c r="M8" s="1100"/>
      <c r="N8" s="547"/>
    </row>
    <row r="9" spans="1:13" ht="15.75">
      <c r="A9" s="28"/>
      <c r="B9" s="3">
        <f t="shared" si="0"/>
        <v>5</v>
      </c>
      <c r="C9" s="110" t="s">
        <v>220</v>
      </c>
      <c r="D9" s="317">
        <v>244</v>
      </c>
      <c r="E9" s="472">
        <v>261</v>
      </c>
      <c r="F9" s="472">
        <v>243</v>
      </c>
      <c r="G9" s="472">
        <v>208</v>
      </c>
      <c r="H9" s="1095"/>
      <c r="I9" s="318">
        <v>12.4</v>
      </c>
      <c r="J9" s="35"/>
      <c r="K9" s="542"/>
      <c r="L9" s="881"/>
      <c r="M9" s="1100"/>
    </row>
    <row r="10" spans="1:14" ht="15.75">
      <c r="A10" s="28"/>
      <c r="B10" s="3">
        <f t="shared" si="0"/>
        <v>6</v>
      </c>
      <c r="C10" s="110" t="s">
        <v>221</v>
      </c>
      <c r="D10" s="317">
        <v>134</v>
      </c>
      <c r="E10" s="472">
        <v>136</v>
      </c>
      <c r="F10" s="472">
        <v>133</v>
      </c>
      <c r="G10" s="472">
        <v>107</v>
      </c>
      <c r="H10" s="1095"/>
      <c r="I10" s="318">
        <v>10.7</v>
      </c>
      <c r="J10" s="552">
        <v>11</v>
      </c>
      <c r="K10" s="552">
        <v>10.795</v>
      </c>
      <c r="L10" s="880">
        <v>8.807</v>
      </c>
      <c r="M10" s="1100"/>
      <c r="N10" s="546"/>
    </row>
    <row r="11" spans="1:14" ht="15.75">
      <c r="A11" s="28"/>
      <c r="B11" s="3">
        <f t="shared" si="0"/>
        <v>7</v>
      </c>
      <c r="C11" s="110" t="s">
        <v>222</v>
      </c>
      <c r="D11" s="317">
        <v>131</v>
      </c>
      <c r="E11" s="472">
        <v>128</v>
      </c>
      <c r="F11" s="472">
        <v>126</v>
      </c>
      <c r="G11" s="472">
        <v>137</v>
      </c>
      <c r="H11" s="1095"/>
      <c r="I11" s="318">
        <v>10.4</v>
      </c>
      <c r="J11" s="552">
        <v>10.2</v>
      </c>
      <c r="K11" s="552">
        <v>10.037</v>
      </c>
      <c r="L11" s="880">
        <v>10.938</v>
      </c>
      <c r="M11" s="1100"/>
      <c r="N11" s="546"/>
    </row>
    <row r="12" spans="1:14" ht="15.75">
      <c r="A12" s="28"/>
      <c r="B12" s="3">
        <f t="shared" si="0"/>
        <v>8</v>
      </c>
      <c r="C12" s="110" t="s">
        <v>223</v>
      </c>
      <c r="D12" s="317">
        <v>242</v>
      </c>
      <c r="E12" s="472">
        <v>196</v>
      </c>
      <c r="F12" s="472">
        <v>197</v>
      </c>
      <c r="G12" s="472">
        <v>225</v>
      </c>
      <c r="H12" s="1095"/>
      <c r="I12" s="318">
        <v>13.8</v>
      </c>
      <c r="J12" s="552">
        <v>11.4</v>
      </c>
      <c r="K12" s="552">
        <v>11.438</v>
      </c>
      <c r="L12" s="880">
        <v>13.268</v>
      </c>
      <c r="M12" s="1100"/>
      <c r="N12" s="546"/>
    </row>
    <row r="13" spans="1:14" ht="15.75">
      <c r="A13" s="28"/>
      <c r="B13" s="3">
        <f t="shared" si="0"/>
        <v>9</v>
      </c>
      <c r="C13" s="110" t="s">
        <v>224</v>
      </c>
      <c r="D13" s="317">
        <v>86</v>
      </c>
      <c r="E13" s="472">
        <v>107</v>
      </c>
      <c r="F13" s="472">
        <v>104</v>
      </c>
      <c r="G13" s="472">
        <v>82</v>
      </c>
      <c r="H13" s="1095"/>
      <c r="I13" s="318">
        <v>6.2</v>
      </c>
      <c r="J13" s="552">
        <v>7.8</v>
      </c>
      <c r="K13" s="552">
        <v>7.565</v>
      </c>
      <c r="L13" s="880">
        <v>5.994</v>
      </c>
      <c r="M13" s="1100"/>
      <c r="N13" s="546"/>
    </row>
    <row r="14" spans="1:14" ht="15.75">
      <c r="A14" s="28"/>
      <c r="B14" s="3">
        <f t="shared" si="0"/>
        <v>10</v>
      </c>
      <c r="C14" s="110" t="s">
        <v>225</v>
      </c>
      <c r="D14" s="317">
        <v>157</v>
      </c>
      <c r="E14" s="472">
        <v>182</v>
      </c>
      <c r="F14" s="472">
        <v>174</v>
      </c>
      <c r="G14" s="472">
        <v>144</v>
      </c>
      <c r="H14" s="1095"/>
      <c r="I14" s="318">
        <v>9.1</v>
      </c>
      <c r="J14" s="552">
        <v>10.4</v>
      </c>
      <c r="K14" s="552">
        <v>9.951</v>
      </c>
      <c r="L14" s="880">
        <v>8.142</v>
      </c>
      <c r="M14" s="1100"/>
      <c r="N14" s="546"/>
    </row>
    <row r="15" spans="1:14" ht="15.75">
      <c r="A15" s="28"/>
      <c r="B15" s="3">
        <f t="shared" si="0"/>
        <v>11</v>
      </c>
      <c r="C15" s="110" t="s">
        <v>226</v>
      </c>
      <c r="D15" s="317">
        <v>99</v>
      </c>
      <c r="E15" s="472">
        <v>110</v>
      </c>
      <c r="F15" s="472">
        <v>112</v>
      </c>
      <c r="G15" s="472">
        <v>93</v>
      </c>
      <c r="H15" s="1095"/>
      <c r="I15" s="318">
        <v>10.2</v>
      </c>
      <c r="J15" s="552">
        <v>11.1</v>
      </c>
      <c r="K15" s="552">
        <v>11.792</v>
      </c>
      <c r="L15" s="880">
        <v>9.969</v>
      </c>
      <c r="M15" s="1100"/>
      <c r="N15" s="547"/>
    </row>
    <row r="16" spans="1:13" ht="15.75">
      <c r="A16" s="1223"/>
      <c r="B16" s="3">
        <f t="shared" si="0"/>
        <v>12</v>
      </c>
      <c r="C16" s="110" t="s">
        <v>227</v>
      </c>
      <c r="D16" s="317">
        <v>127</v>
      </c>
      <c r="E16" s="472">
        <v>126</v>
      </c>
      <c r="F16" s="472">
        <v>96</v>
      </c>
      <c r="G16" s="472">
        <v>94</v>
      </c>
      <c r="H16" s="1095"/>
      <c r="I16" s="318">
        <v>17.8</v>
      </c>
      <c r="J16" s="35"/>
      <c r="K16" s="542"/>
      <c r="L16" s="881"/>
      <c r="M16" s="1100"/>
    </row>
    <row r="17" spans="1:14" ht="15.75">
      <c r="A17" s="1223"/>
      <c r="B17" s="3">
        <f t="shared" si="0"/>
        <v>13</v>
      </c>
      <c r="C17" s="110" t="s">
        <v>228</v>
      </c>
      <c r="D17" s="317">
        <v>260</v>
      </c>
      <c r="E17" s="472">
        <v>279</v>
      </c>
      <c r="F17" s="472">
        <v>253</v>
      </c>
      <c r="G17" s="472">
        <v>225</v>
      </c>
      <c r="H17" s="1095"/>
      <c r="I17" s="318">
        <v>10.3</v>
      </c>
      <c r="J17" s="552">
        <v>11.1</v>
      </c>
      <c r="K17" s="552">
        <v>10.075</v>
      </c>
      <c r="L17" s="880">
        <v>9.005</v>
      </c>
      <c r="M17" s="1100"/>
      <c r="N17" s="546"/>
    </row>
    <row r="18" spans="1:18" ht="15.75">
      <c r="A18" s="28"/>
      <c r="B18" s="3">
        <f t="shared" si="0"/>
        <v>14</v>
      </c>
      <c r="C18" s="110" t="s">
        <v>229</v>
      </c>
      <c r="D18" s="317">
        <v>92</v>
      </c>
      <c r="E18" s="472">
        <v>88</v>
      </c>
      <c r="F18" s="472">
        <v>85</v>
      </c>
      <c r="G18" s="472">
        <v>76</v>
      </c>
      <c r="H18" s="1095"/>
      <c r="I18" s="318">
        <v>7.9</v>
      </c>
      <c r="J18" s="552">
        <v>7.7</v>
      </c>
      <c r="K18" s="552">
        <v>7.452</v>
      </c>
      <c r="L18" s="880">
        <v>6.757</v>
      </c>
      <c r="M18" s="1100"/>
      <c r="N18" s="546"/>
      <c r="R18" s="535"/>
    </row>
    <row r="19" spans="1:14" ht="15.75">
      <c r="A19" s="28"/>
      <c r="B19" s="3">
        <f t="shared" si="0"/>
        <v>15</v>
      </c>
      <c r="C19" s="110" t="s">
        <v>230</v>
      </c>
      <c r="D19" s="317">
        <v>316</v>
      </c>
      <c r="E19" s="472">
        <v>310</v>
      </c>
      <c r="F19" s="472">
        <v>286</v>
      </c>
      <c r="G19" s="472">
        <v>303</v>
      </c>
      <c r="H19" s="1095"/>
      <c r="I19" s="318">
        <v>13.3</v>
      </c>
      <c r="J19" s="552">
        <v>13.1</v>
      </c>
      <c r="K19" s="552">
        <v>12.057</v>
      </c>
      <c r="L19" s="880">
        <v>12.797</v>
      </c>
      <c r="M19" s="1100"/>
      <c r="N19" s="546"/>
    </row>
    <row r="20" spans="1:14" ht="15.75">
      <c r="A20" s="28"/>
      <c r="B20" s="3">
        <f t="shared" si="0"/>
        <v>16</v>
      </c>
      <c r="C20" s="110" t="s">
        <v>231</v>
      </c>
      <c r="D20" s="317">
        <v>143</v>
      </c>
      <c r="E20" s="472">
        <v>99</v>
      </c>
      <c r="F20" s="472">
        <v>120</v>
      </c>
      <c r="G20" s="472">
        <v>111</v>
      </c>
      <c r="H20" s="1095"/>
      <c r="I20" s="318">
        <v>10</v>
      </c>
      <c r="J20" s="552">
        <v>7</v>
      </c>
      <c r="K20" s="552">
        <v>8.535</v>
      </c>
      <c r="L20" s="880">
        <v>8.009</v>
      </c>
      <c r="M20" s="1100"/>
      <c r="N20" s="546"/>
    </row>
    <row r="21" spans="1:14" ht="15.75">
      <c r="A21" s="28"/>
      <c r="B21" s="3">
        <f t="shared" si="0"/>
        <v>17</v>
      </c>
      <c r="C21" s="110" t="s">
        <v>232</v>
      </c>
      <c r="D21" s="317">
        <v>100</v>
      </c>
      <c r="E21" s="472">
        <v>72</v>
      </c>
      <c r="F21" s="472">
        <v>99</v>
      </c>
      <c r="G21" s="472">
        <v>89</v>
      </c>
      <c r="H21" s="1095"/>
      <c r="I21" s="318">
        <v>8.6</v>
      </c>
      <c r="J21" s="552">
        <v>6.2</v>
      </c>
      <c r="K21" s="552">
        <v>8.538</v>
      </c>
      <c r="L21" s="880">
        <v>7.712</v>
      </c>
      <c r="M21" s="1100"/>
      <c r="N21" s="546"/>
    </row>
    <row r="22" spans="1:14" ht="15.75">
      <c r="A22" s="28"/>
      <c r="B22" s="3">
        <f t="shared" si="0"/>
        <v>18</v>
      </c>
      <c r="C22" s="110" t="s">
        <v>233</v>
      </c>
      <c r="D22" s="317">
        <v>116</v>
      </c>
      <c r="E22" s="472">
        <v>95</v>
      </c>
      <c r="F22" s="472">
        <v>125</v>
      </c>
      <c r="G22" s="472">
        <v>118</v>
      </c>
      <c r="H22" s="1095"/>
      <c r="I22" s="318">
        <v>10.4</v>
      </c>
      <c r="J22" s="552">
        <v>8.7</v>
      </c>
      <c r="K22" s="552">
        <v>11.446</v>
      </c>
      <c r="L22" s="880">
        <v>11.001</v>
      </c>
      <c r="M22" s="1100"/>
      <c r="N22" s="546"/>
    </row>
    <row r="23" spans="1:14" ht="15.75">
      <c r="A23" s="28"/>
      <c r="B23" s="3">
        <f t="shared" si="0"/>
        <v>19</v>
      </c>
      <c r="C23" s="110" t="s">
        <v>234</v>
      </c>
      <c r="D23" s="317">
        <v>64</v>
      </c>
      <c r="E23" s="472">
        <v>43</v>
      </c>
      <c r="F23" s="472">
        <v>56</v>
      </c>
      <c r="G23" s="472">
        <v>38</v>
      </c>
      <c r="H23" s="1095"/>
      <c r="I23" s="318">
        <v>6</v>
      </c>
      <c r="J23" s="552">
        <v>4.1</v>
      </c>
      <c r="K23" s="552">
        <v>5.338</v>
      </c>
      <c r="L23" s="880">
        <v>3.657</v>
      </c>
      <c r="M23" s="1100"/>
      <c r="N23" s="546"/>
    </row>
    <row r="24" spans="1:14" ht="15.75">
      <c r="A24" s="28"/>
      <c r="B24" s="3">
        <f t="shared" si="0"/>
        <v>20</v>
      </c>
      <c r="C24" s="110" t="s">
        <v>235</v>
      </c>
      <c r="D24" s="317">
        <v>256</v>
      </c>
      <c r="E24" s="472">
        <v>240</v>
      </c>
      <c r="F24" s="472">
        <v>235</v>
      </c>
      <c r="G24" s="472">
        <v>204</v>
      </c>
      <c r="H24" s="1095"/>
      <c r="I24" s="318">
        <v>9.5</v>
      </c>
      <c r="J24" s="552">
        <v>9</v>
      </c>
      <c r="K24" s="552">
        <v>8.774</v>
      </c>
      <c r="L24" s="880">
        <v>7.694</v>
      </c>
      <c r="M24" s="1100"/>
      <c r="N24" s="546"/>
    </row>
    <row r="25" spans="1:14" ht="15.75">
      <c r="A25" s="28"/>
      <c r="B25" s="3">
        <f t="shared" si="0"/>
        <v>21</v>
      </c>
      <c r="C25" s="110" t="s">
        <v>236</v>
      </c>
      <c r="D25" s="317">
        <v>156</v>
      </c>
      <c r="E25" s="472">
        <v>134</v>
      </c>
      <c r="F25" s="472">
        <v>122</v>
      </c>
      <c r="G25" s="472">
        <v>123</v>
      </c>
      <c r="H25" s="1095"/>
      <c r="I25" s="318">
        <v>14.7</v>
      </c>
      <c r="J25" s="552">
        <v>12.8</v>
      </c>
      <c r="K25" s="552">
        <v>11.669</v>
      </c>
      <c r="L25" s="880">
        <v>11.926</v>
      </c>
      <c r="M25" s="1100"/>
      <c r="N25" s="546"/>
    </row>
    <row r="26" spans="1:14" ht="15.75">
      <c r="A26" s="1223"/>
      <c r="B26" s="3">
        <f t="shared" si="0"/>
        <v>22</v>
      </c>
      <c r="C26" s="110" t="s">
        <v>237</v>
      </c>
      <c r="D26" s="317">
        <v>96</v>
      </c>
      <c r="E26" s="472">
        <v>95</v>
      </c>
      <c r="F26" s="472">
        <v>77</v>
      </c>
      <c r="G26" s="472">
        <v>84</v>
      </c>
      <c r="H26" s="1095"/>
      <c r="I26" s="318">
        <v>7.4</v>
      </c>
      <c r="J26" s="552">
        <v>7.5</v>
      </c>
      <c r="K26" s="552">
        <v>6.057</v>
      </c>
      <c r="L26" s="880">
        <v>6.685</v>
      </c>
      <c r="M26" s="1100"/>
      <c r="N26" s="546"/>
    </row>
    <row r="27" spans="1:14" ht="15.75">
      <c r="A27" s="1223"/>
      <c r="B27" s="3">
        <f t="shared" si="0"/>
        <v>23</v>
      </c>
      <c r="C27" s="110" t="s">
        <v>238</v>
      </c>
      <c r="D27" s="317">
        <v>113</v>
      </c>
      <c r="E27" s="472">
        <v>118</v>
      </c>
      <c r="F27" s="472">
        <v>102</v>
      </c>
      <c r="G27" s="472">
        <v>87</v>
      </c>
      <c r="H27" s="1095"/>
      <c r="I27" s="318">
        <v>9.1</v>
      </c>
      <c r="J27" s="552">
        <v>9.7</v>
      </c>
      <c r="K27" s="552">
        <v>8.383</v>
      </c>
      <c r="L27" s="880">
        <v>7.277</v>
      </c>
      <c r="M27" s="1100"/>
      <c r="N27" s="546"/>
    </row>
    <row r="28" spans="1:14" ht="15.75">
      <c r="A28" s="28"/>
      <c r="B28" s="3">
        <f t="shared" si="0"/>
        <v>24</v>
      </c>
      <c r="C28" s="110" t="s">
        <v>239</v>
      </c>
      <c r="D28" s="317">
        <v>70</v>
      </c>
      <c r="E28" s="472">
        <v>61</v>
      </c>
      <c r="F28" s="472">
        <v>71</v>
      </c>
      <c r="G28" s="472">
        <v>52</v>
      </c>
      <c r="H28" s="1095"/>
      <c r="I28" s="318">
        <v>7.7</v>
      </c>
      <c r="J28" s="552">
        <v>6.8</v>
      </c>
      <c r="K28" s="552">
        <v>7.857</v>
      </c>
      <c r="L28" s="880">
        <v>5.778</v>
      </c>
      <c r="M28" s="1100"/>
      <c r="N28" s="546"/>
    </row>
    <row r="29" spans="1:14" ht="15.75">
      <c r="A29" s="28"/>
      <c r="B29" s="3">
        <f t="shared" si="0"/>
        <v>25</v>
      </c>
      <c r="C29" s="110" t="s">
        <v>240</v>
      </c>
      <c r="D29" s="317">
        <v>104</v>
      </c>
      <c r="E29" s="472">
        <v>80</v>
      </c>
      <c r="F29" s="472">
        <v>75</v>
      </c>
      <c r="G29" s="472">
        <v>79</v>
      </c>
      <c r="H29" s="1095"/>
      <c r="I29" s="318">
        <v>10</v>
      </c>
      <c r="J29" s="552">
        <v>7.9</v>
      </c>
      <c r="K29" s="552">
        <v>7.415</v>
      </c>
      <c r="L29" s="880">
        <v>7.98</v>
      </c>
      <c r="M29" s="1100"/>
      <c r="N29" s="546"/>
    </row>
    <row r="30" spans="1:14" ht="15.75">
      <c r="A30" s="28"/>
      <c r="B30" s="3">
        <f t="shared" si="0"/>
        <v>26</v>
      </c>
      <c r="C30" s="110" t="s">
        <v>241</v>
      </c>
      <c r="D30" s="317">
        <v>167</v>
      </c>
      <c r="E30" s="472">
        <v>147</v>
      </c>
      <c r="F30" s="472">
        <v>137</v>
      </c>
      <c r="G30" s="472">
        <v>142</v>
      </c>
      <c r="H30" s="1095"/>
      <c r="I30" s="318">
        <v>5.8</v>
      </c>
      <c r="J30" s="552">
        <v>5.1</v>
      </c>
      <c r="K30" s="552">
        <v>4.735</v>
      </c>
      <c r="L30" s="880">
        <v>4.867</v>
      </c>
      <c r="M30" s="1100"/>
      <c r="N30" s="547"/>
    </row>
    <row r="31" spans="1:13" ht="16.5" thickBot="1">
      <c r="A31" s="28"/>
      <c r="B31" s="36">
        <f t="shared" si="0"/>
        <v>27</v>
      </c>
      <c r="C31" s="501" t="s">
        <v>242</v>
      </c>
      <c r="D31" s="320" t="s">
        <v>297</v>
      </c>
      <c r="E31" s="471" t="s">
        <v>297</v>
      </c>
      <c r="F31" s="471" t="s">
        <v>297</v>
      </c>
      <c r="G31" s="471" t="s">
        <v>297</v>
      </c>
      <c r="H31" s="1096"/>
      <c r="I31" s="320" t="s">
        <v>297</v>
      </c>
      <c r="J31" s="50" t="s">
        <v>297</v>
      </c>
      <c r="K31" s="605" t="s">
        <v>297</v>
      </c>
      <c r="L31" s="889" t="s">
        <v>297</v>
      </c>
      <c r="M31" s="1101"/>
    </row>
    <row r="32" spans="1:14" ht="17.25" customHeight="1" thickBot="1">
      <c r="A32" s="28"/>
      <c r="B32" s="1264" t="s">
        <v>433</v>
      </c>
      <c r="C32" s="1265"/>
      <c r="D32" s="321">
        <v>4064</v>
      </c>
      <c r="E32" s="132">
        <v>3735</v>
      </c>
      <c r="F32" s="132">
        <v>3695</v>
      </c>
      <c r="G32" s="545">
        <v>3418</v>
      </c>
      <c r="H32" s="1097">
        <v>2927</v>
      </c>
      <c r="I32" s="499">
        <v>9.5</v>
      </c>
      <c r="J32" s="630">
        <v>9.3</v>
      </c>
      <c r="K32" s="630">
        <v>9.357</v>
      </c>
      <c r="L32" s="630">
        <v>8.757</v>
      </c>
      <c r="M32" s="1794">
        <v>7</v>
      </c>
      <c r="N32" s="547"/>
    </row>
    <row r="33" spans="1:13" ht="20.25" customHeight="1">
      <c r="A33" s="631"/>
      <c r="B33" s="1267" t="s">
        <v>434</v>
      </c>
      <c r="C33" s="1267"/>
      <c r="D33" s="1267"/>
      <c r="E33" s="1267"/>
      <c r="F33" s="1267"/>
      <c r="G33" s="1267"/>
      <c r="H33" s="1267"/>
      <c r="I33" s="1267"/>
      <c r="J33" s="1267"/>
      <c r="K33" s="1267"/>
      <c r="L33" s="1267"/>
      <c r="M33" s="1267"/>
    </row>
    <row r="34" spans="1:13" ht="14.25" customHeight="1">
      <c r="A34" s="631"/>
      <c r="B34" s="1266"/>
      <c r="C34" s="1266"/>
      <c r="D34" s="1266"/>
      <c r="E34" s="1266"/>
      <c r="F34" s="1266"/>
      <c r="G34" s="1266"/>
      <c r="H34" s="1266"/>
      <c r="I34" s="1266"/>
      <c r="J34" s="1266"/>
      <c r="K34" s="1266"/>
      <c r="L34" s="1266"/>
      <c r="M34" s="1266"/>
    </row>
    <row r="35" spans="2:9" ht="15">
      <c r="B35"/>
      <c r="C35" s="622"/>
      <c r="D35" s="622"/>
      <c r="E35" s="622"/>
      <c r="F35" s="622"/>
      <c r="G35"/>
      <c r="H35"/>
      <c r="I35"/>
    </row>
    <row r="36" spans="2:9" ht="15">
      <c r="B36"/>
      <c r="C36" s="622"/>
      <c r="D36" s="622"/>
      <c r="E36" s="622"/>
      <c r="F36" s="622"/>
      <c r="G36" s="622"/>
      <c r="H36" s="622"/>
      <c r="I36" s="622"/>
    </row>
    <row r="37" spans="2:9" ht="15">
      <c r="B37"/>
      <c r="C37" s="622"/>
      <c r="D37" s="622"/>
      <c r="E37" s="622"/>
      <c r="F37" s="622"/>
      <c r="G37" s="622"/>
      <c r="H37" s="622"/>
      <c r="I37" s="622"/>
    </row>
    <row r="38" spans="2:9" ht="15">
      <c r="B38"/>
      <c r="C38" s="622"/>
      <c r="D38" s="622"/>
      <c r="E38" s="622"/>
      <c r="F38" s="622"/>
      <c r="G38" s="622"/>
      <c r="H38" s="622"/>
      <c r="I38" s="622"/>
    </row>
    <row r="39" spans="2:9" ht="15">
      <c r="B39"/>
      <c r="C39" s="622"/>
      <c r="D39" s="622"/>
      <c r="E39" s="622"/>
      <c r="F39" s="622"/>
      <c r="G39"/>
      <c r="H39"/>
      <c r="I39"/>
    </row>
    <row r="40" spans="2:9" ht="15">
      <c r="B40"/>
      <c r="C40" s="622"/>
      <c r="D40" s="622"/>
      <c r="E40" s="622"/>
      <c r="F40" s="622"/>
      <c r="G40" s="622"/>
      <c r="H40" s="622"/>
      <c r="I40" s="622"/>
    </row>
    <row r="41" spans="2:9" ht="15">
      <c r="B41"/>
      <c r="C41" s="622"/>
      <c r="D41" s="622"/>
      <c r="E41" s="622"/>
      <c r="F41" s="622"/>
      <c r="G41" s="622"/>
      <c r="H41" s="622"/>
      <c r="I41" s="622"/>
    </row>
    <row r="42" spans="2:9" ht="15">
      <c r="B42"/>
      <c r="C42" s="622"/>
      <c r="D42" s="622"/>
      <c r="E42" s="622"/>
      <c r="F42" s="622"/>
      <c r="G42" s="622"/>
      <c r="H42" s="622"/>
      <c r="I42" s="622"/>
    </row>
    <row r="43" spans="2:9" ht="15">
      <c r="B43"/>
      <c r="C43" s="622"/>
      <c r="D43" s="622"/>
      <c r="E43" s="622"/>
      <c r="F43" s="622"/>
      <c r="G43" s="622"/>
      <c r="H43" s="622"/>
      <c r="I43" s="622"/>
    </row>
    <row r="44" spans="2:9" ht="15">
      <c r="B44"/>
      <c r="C44" s="622"/>
      <c r="D44" s="622"/>
      <c r="E44" s="622"/>
      <c r="F44" s="622"/>
      <c r="G44" s="622"/>
      <c r="H44" s="622"/>
      <c r="I44" s="622"/>
    </row>
    <row r="45" spans="2:9" ht="15">
      <c r="B45"/>
      <c r="C45" s="622"/>
      <c r="D45" s="622"/>
      <c r="E45" s="622"/>
      <c r="F45" s="622"/>
      <c r="G45" s="622"/>
      <c r="H45" s="622"/>
      <c r="I45" s="622"/>
    </row>
    <row r="46" spans="2:9" ht="15">
      <c r="B46"/>
      <c r="C46" s="622"/>
      <c r="D46" s="622"/>
      <c r="E46" s="622"/>
      <c r="F46" s="622"/>
      <c r="G46"/>
      <c r="H46"/>
      <c r="I46"/>
    </row>
    <row r="47" spans="2:9" ht="15">
      <c r="B47"/>
      <c r="C47" s="622"/>
      <c r="D47" s="622"/>
      <c r="E47" s="622"/>
      <c r="F47" s="622"/>
      <c r="G47" s="622"/>
      <c r="H47" s="622"/>
      <c r="I47" s="622"/>
    </row>
    <row r="48" spans="2:9" ht="15">
      <c r="B48"/>
      <c r="C48" s="622"/>
      <c r="D48" s="622"/>
      <c r="E48" s="622"/>
      <c r="F48" s="622"/>
      <c r="G48" s="622"/>
      <c r="H48" s="622"/>
      <c r="I48" s="622"/>
    </row>
    <row r="49" spans="2:9" ht="15">
      <c r="B49"/>
      <c r="C49" s="622"/>
      <c r="D49" s="622"/>
      <c r="E49" s="622"/>
      <c r="F49" s="622"/>
      <c r="G49" s="622"/>
      <c r="H49" s="622"/>
      <c r="I49" s="622"/>
    </row>
    <row r="50" spans="2:9" ht="15">
      <c r="B50"/>
      <c r="C50" s="622"/>
      <c r="D50" s="622"/>
      <c r="E50" s="622"/>
      <c r="F50" s="622"/>
      <c r="G50" s="622"/>
      <c r="H50" s="622"/>
      <c r="I50" s="622"/>
    </row>
    <row r="51" spans="2:9" ht="15">
      <c r="B51"/>
      <c r="C51" s="622"/>
      <c r="D51" s="622"/>
      <c r="E51" s="622"/>
      <c r="F51" s="622"/>
      <c r="G51" s="622"/>
      <c r="H51" s="622"/>
      <c r="I51" s="622"/>
    </row>
    <row r="52" spans="2:9" ht="15">
      <c r="B52"/>
      <c r="C52" s="622"/>
      <c r="D52" s="622"/>
      <c r="E52" s="622"/>
      <c r="F52" s="622"/>
      <c r="G52" s="622"/>
      <c r="H52" s="622"/>
      <c r="I52" s="622"/>
    </row>
    <row r="53" spans="2:9" ht="15">
      <c r="B53"/>
      <c r="C53" s="622"/>
      <c r="D53" s="622"/>
      <c r="E53" s="622"/>
      <c r="F53" s="622"/>
      <c r="G53" s="622"/>
      <c r="H53" s="622"/>
      <c r="I53" s="622"/>
    </row>
    <row r="54" spans="2:9" ht="15">
      <c r="B54"/>
      <c r="C54" s="622"/>
      <c r="D54" s="622"/>
      <c r="E54" s="622"/>
      <c r="F54" s="622"/>
      <c r="G54" s="622"/>
      <c r="H54" s="622"/>
      <c r="I54" s="622"/>
    </row>
    <row r="55" spans="2:9" ht="15">
      <c r="B55"/>
      <c r="C55" s="622"/>
      <c r="D55" s="622"/>
      <c r="E55" s="622"/>
      <c r="F55" s="622"/>
      <c r="G55" s="622"/>
      <c r="H55" s="622"/>
      <c r="I55" s="622"/>
    </row>
    <row r="56" spans="2:9" ht="15">
      <c r="B56"/>
      <c r="C56" s="622"/>
      <c r="D56" s="622"/>
      <c r="E56" s="622"/>
      <c r="F56" s="622"/>
      <c r="G56" s="622"/>
      <c r="H56" s="622"/>
      <c r="I56" s="622"/>
    </row>
    <row r="57" spans="2:9" ht="15">
      <c r="B57"/>
      <c r="C57" s="622"/>
      <c r="D57" s="622"/>
      <c r="E57" s="622"/>
      <c r="F57" s="622"/>
      <c r="G57" s="622"/>
      <c r="H57" s="622"/>
      <c r="I57" s="622"/>
    </row>
    <row r="58" spans="2:9" ht="15">
      <c r="B58"/>
      <c r="C58" s="622"/>
      <c r="D58" s="622"/>
      <c r="E58" s="622"/>
      <c r="F58" s="622"/>
      <c r="G58" s="622"/>
      <c r="H58" s="622"/>
      <c r="I58" s="622"/>
    </row>
    <row r="59" spans="2:9" ht="15">
      <c r="B59"/>
      <c r="C59" s="622"/>
      <c r="D59" s="622"/>
      <c r="E59" s="622"/>
      <c r="F59" s="622"/>
      <c r="G59" s="622"/>
      <c r="H59" s="622"/>
      <c r="I59" s="622"/>
    </row>
    <row r="60" spans="2:9" ht="15">
      <c r="B60"/>
      <c r="C60" s="622"/>
      <c r="D60" s="622"/>
      <c r="E60" s="622"/>
      <c r="F60" s="622"/>
      <c r="G60" s="622"/>
      <c r="H60"/>
      <c r="I60"/>
    </row>
    <row r="61" spans="2:9" ht="15">
      <c r="B61"/>
      <c r="C61" s="622"/>
      <c r="D61" s="622"/>
      <c r="E61" s="622"/>
      <c r="F61" s="622"/>
      <c r="G61"/>
      <c r="H61"/>
      <c r="I61"/>
    </row>
    <row r="62" spans="2:9" ht="13.5">
      <c r="B62"/>
      <c r="C62" s="623"/>
      <c r="D62"/>
      <c r="E62"/>
      <c r="F62"/>
      <c r="G62"/>
      <c r="H62"/>
      <c r="I62"/>
    </row>
  </sheetData>
  <sheetProtection/>
  <mergeCells count="11">
    <mergeCell ref="I3:M3"/>
    <mergeCell ref="A16:A17"/>
    <mergeCell ref="A26:A27"/>
    <mergeCell ref="B32:C32"/>
    <mergeCell ref="B34:M34"/>
    <mergeCell ref="B33:M33"/>
    <mergeCell ref="L1:M1"/>
    <mergeCell ref="B2:M2"/>
    <mergeCell ref="B3:B4"/>
    <mergeCell ref="C3:C4"/>
    <mergeCell ref="D3:H3"/>
  </mergeCells>
  <printOptions/>
  <pageMargins left="0.38" right="0.34" top="0.43" bottom="0.39" header="0.31" footer="0.29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P63"/>
  <sheetViews>
    <sheetView zoomScaleSheetLayoutView="100" zoomScalePageLayoutView="0" workbookViewId="0" topLeftCell="A1">
      <selection activeCell="P26" sqref="P26"/>
    </sheetView>
  </sheetViews>
  <sheetFormatPr defaultColWidth="9.140625" defaultRowHeight="12.75"/>
  <cols>
    <col min="1" max="1" width="5.8515625" style="314" customWidth="1"/>
    <col min="2" max="2" width="6.28125" style="314" customWidth="1"/>
    <col min="3" max="3" width="20.00390625" style="314" customWidth="1"/>
    <col min="4" max="13" width="11.140625" style="314" customWidth="1"/>
    <col min="14" max="14" width="10.7109375" style="314" customWidth="1"/>
    <col min="15" max="16384" width="9.140625" style="314" customWidth="1"/>
  </cols>
  <sheetData>
    <row r="1" spans="1:13" ht="15.75">
      <c r="A1" s="1"/>
      <c r="B1" s="1"/>
      <c r="C1" s="1"/>
      <c r="D1" s="1"/>
      <c r="E1" s="1"/>
      <c r="F1" s="1"/>
      <c r="L1" s="1275" t="s">
        <v>325</v>
      </c>
      <c r="M1" s="1275"/>
    </row>
    <row r="2" spans="1:13" ht="22.5" customHeight="1" thickBot="1">
      <c r="A2" s="1"/>
      <c r="B2" s="1236" t="s">
        <v>355</v>
      </c>
      <c r="C2" s="1236"/>
      <c r="D2" s="1236"/>
      <c r="E2" s="1236"/>
      <c r="F2" s="1236"/>
      <c r="G2" s="1236"/>
      <c r="H2" s="1236"/>
      <c r="I2" s="1236"/>
      <c r="J2" s="1236"/>
      <c r="K2" s="1236"/>
      <c r="L2" s="1236"/>
      <c r="M2" s="1236"/>
    </row>
    <row r="3" spans="1:13" ht="19.5" customHeight="1">
      <c r="A3" s="14"/>
      <c r="B3" s="1245" t="s">
        <v>294</v>
      </c>
      <c r="C3" s="1269" t="s">
        <v>213</v>
      </c>
      <c r="D3" s="1276" t="s">
        <v>323</v>
      </c>
      <c r="E3" s="1276"/>
      <c r="F3" s="1276"/>
      <c r="G3" s="1276"/>
      <c r="H3" s="1276"/>
      <c r="I3" s="1277" t="s">
        <v>929</v>
      </c>
      <c r="J3" s="1277"/>
      <c r="K3" s="1277"/>
      <c r="L3" s="1277"/>
      <c r="M3" s="1278"/>
    </row>
    <row r="4" spans="1:15" ht="19.5" customHeight="1" thickBot="1">
      <c r="A4" s="14"/>
      <c r="B4" s="1246"/>
      <c r="C4" s="1270"/>
      <c r="D4" s="581">
        <v>2016</v>
      </c>
      <c r="E4" s="581">
        <v>2017</v>
      </c>
      <c r="F4" s="581">
        <v>2018</v>
      </c>
      <c r="G4" s="589">
        <v>2019</v>
      </c>
      <c r="H4" s="1093">
        <v>2020</v>
      </c>
      <c r="I4" s="895">
        <v>2016</v>
      </c>
      <c r="J4" s="895">
        <v>2017</v>
      </c>
      <c r="K4" s="581">
        <v>2018</v>
      </c>
      <c r="L4" s="589">
        <v>2019</v>
      </c>
      <c r="M4" s="1098">
        <v>2020</v>
      </c>
      <c r="O4" s="475"/>
    </row>
    <row r="5" spans="1:16" ht="15.75" customHeight="1">
      <c r="A5" s="1"/>
      <c r="B5" s="10">
        <v>1</v>
      </c>
      <c r="C5" s="104" t="s">
        <v>216</v>
      </c>
      <c r="D5" s="315" t="s">
        <v>297</v>
      </c>
      <c r="E5" s="474" t="s">
        <v>297</v>
      </c>
      <c r="F5" s="474" t="s">
        <v>297</v>
      </c>
      <c r="G5" s="474" t="s">
        <v>297</v>
      </c>
      <c r="H5" s="1094"/>
      <c r="I5" s="480" t="s">
        <v>297</v>
      </c>
      <c r="J5" s="480" t="s">
        <v>297</v>
      </c>
      <c r="K5" s="624" t="s">
        <v>297</v>
      </c>
      <c r="L5" s="892" t="s">
        <v>297</v>
      </c>
      <c r="M5" s="1099"/>
      <c r="N5" s="538"/>
      <c r="O5" s="133"/>
      <c r="P5" s="475"/>
    </row>
    <row r="6" spans="1:16" ht="15.75" customHeight="1">
      <c r="A6" s="1"/>
      <c r="B6" s="11">
        <f aca="true" t="shared" si="0" ref="B6:B31">B5+1</f>
        <v>2</v>
      </c>
      <c r="C6" s="103" t="s">
        <v>217</v>
      </c>
      <c r="D6" s="316">
        <v>0</v>
      </c>
      <c r="E6" s="472">
        <v>2</v>
      </c>
      <c r="F6" s="472">
        <v>0</v>
      </c>
      <c r="G6" s="472">
        <v>0</v>
      </c>
      <c r="H6" s="1095"/>
      <c r="I6" s="473">
        <v>0</v>
      </c>
      <c r="J6" s="473">
        <v>0.69</v>
      </c>
      <c r="K6" s="625">
        <v>0</v>
      </c>
      <c r="L6" s="625">
        <v>0</v>
      </c>
      <c r="M6" s="1100"/>
      <c r="N6" s="538"/>
      <c r="O6" s="133"/>
      <c r="P6" s="475"/>
    </row>
    <row r="7" spans="1:16" ht="15.75" customHeight="1">
      <c r="A7" s="1"/>
      <c r="B7" s="11">
        <f t="shared" si="0"/>
        <v>3</v>
      </c>
      <c r="C7" s="103" t="s">
        <v>218</v>
      </c>
      <c r="D7" s="316">
        <v>0</v>
      </c>
      <c r="E7" s="472">
        <v>0</v>
      </c>
      <c r="F7" s="472">
        <v>0</v>
      </c>
      <c r="G7" s="472">
        <v>0</v>
      </c>
      <c r="H7" s="1095"/>
      <c r="I7" s="473">
        <v>0</v>
      </c>
      <c r="J7" s="473">
        <v>0</v>
      </c>
      <c r="K7" s="625">
        <v>0</v>
      </c>
      <c r="L7" s="625">
        <v>0</v>
      </c>
      <c r="M7" s="1100"/>
      <c r="N7" s="538"/>
      <c r="O7" s="133"/>
      <c r="P7" s="475"/>
    </row>
    <row r="8" spans="1:16" ht="15.75" customHeight="1">
      <c r="A8" s="1"/>
      <c r="B8" s="11">
        <f t="shared" si="0"/>
        <v>4</v>
      </c>
      <c r="C8" s="103" t="s">
        <v>219</v>
      </c>
      <c r="D8" s="316">
        <v>2</v>
      </c>
      <c r="E8" s="472">
        <v>2</v>
      </c>
      <c r="F8" s="472">
        <v>1</v>
      </c>
      <c r="G8" s="472">
        <v>0</v>
      </c>
      <c r="H8" s="1095"/>
      <c r="I8" s="473">
        <v>0.35</v>
      </c>
      <c r="J8" s="473">
        <v>0.35</v>
      </c>
      <c r="K8" s="625">
        <v>0.17</v>
      </c>
      <c r="L8" s="625">
        <v>0</v>
      </c>
      <c r="M8" s="1100"/>
      <c r="N8" s="538"/>
      <c r="O8" s="133"/>
      <c r="P8" s="475"/>
    </row>
    <row r="9" spans="1:16" ht="15.75" customHeight="1">
      <c r="A9" s="1"/>
      <c r="B9" s="11">
        <f t="shared" si="0"/>
        <v>5</v>
      </c>
      <c r="C9" s="103" t="s">
        <v>220</v>
      </c>
      <c r="D9" s="316">
        <v>0</v>
      </c>
      <c r="E9" s="472">
        <v>0</v>
      </c>
      <c r="F9" s="472">
        <v>1</v>
      </c>
      <c r="G9" s="472">
        <v>0</v>
      </c>
      <c r="H9" s="1095"/>
      <c r="I9" s="473">
        <v>0</v>
      </c>
      <c r="J9" s="473"/>
      <c r="K9" s="626"/>
      <c r="L9" s="890"/>
      <c r="M9" s="1100"/>
      <c r="N9" s="538"/>
      <c r="O9" s="133"/>
      <c r="P9" s="475"/>
    </row>
    <row r="10" spans="1:16" ht="15.75" customHeight="1">
      <c r="A10" s="1"/>
      <c r="B10" s="11">
        <f t="shared" si="0"/>
        <v>6</v>
      </c>
      <c r="C10" s="103" t="s">
        <v>221</v>
      </c>
      <c r="D10" s="316">
        <v>0</v>
      </c>
      <c r="E10" s="472">
        <v>0</v>
      </c>
      <c r="F10" s="472">
        <v>0</v>
      </c>
      <c r="G10" s="472">
        <v>0</v>
      </c>
      <c r="H10" s="1095"/>
      <c r="I10" s="473">
        <v>0</v>
      </c>
      <c r="J10" s="473">
        <v>0</v>
      </c>
      <c r="K10" s="625">
        <v>0</v>
      </c>
      <c r="L10" s="625">
        <v>0</v>
      </c>
      <c r="M10" s="1100"/>
      <c r="N10" s="538"/>
      <c r="O10" s="133"/>
      <c r="P10" s="475"/>
    </row>
    <row r="11" spans="1:16" ht="15.75" customHeight="1">
      <c r="A11" s="1"/>
      <c r="B11" s="11">
        <f t="shared" si="0"/>
        <v>7</v>
      </c>
      <c r="C11" s="103" t="s">
        <v>222</v>
      </c>
      <c r="D11" s="316">
        <v>0</v>
      </c>
      <c r="E11" s="472">
        <v>1</v>
      </c>
      <c r="F11" s="472">
        <v>0</v>
      </c>
      <c r="G11" s="472">
        <v>0</v>
      </c>
      <c r="H11" s="1095"/>
      <c r="I11" s="473">
        <v>0</v>
      </c>
      <c r="J11" s="473">
        <v>0.34</v>
      </c>
      <c r="K11" s="625">
        <v>0</v>
      </c>
      <c r="L11" s="625">
        <v>0</v>
      </c>
      <c r="M11" s="1100"/>
      <c r="N11" s="538"/>
      <c r="O11" s="133"/>
      <c r="P11" s="475"/>
    </row>
    <row r="12" spans="1:16" ht="15.75" customHeight="1">
      <c r="A12" s="1"/>
      <c r="B12" s="11">
        <f t="shared" si="0"/>
        <v>8</v>
      </c>
      <c r="C12" s="103" t="s">
        <v>223</v>
      </c>
      <c r="D12" s="316">
        <v>0</v>
      </c>
      <c r="E12" s="472">
        <v>0</v>
      </c>
      <c r="F12" s="472">
        <v>1</v>
      </c>
      <c r="G12" s="472">
        <v>1</v>
      </c>
      <c r="H12" s="1095"/>
      <c r="I12" s="473">
        <v>0</v>
      </c>
      <c r="J12" s="473">
        <v>0</v>
      </c>
      <c r="K12" s="625">
        <v>0.34</v>
      </c>
      <c r="L12" s="472">
        <v>0.07</v>
      </c>
      <c r="M12" s="1100"/>
      <c r="N12" s="538"/>
      <c r="O12" s="133"/>
      <c r="P12" s="475"/>
    </row>
    <row r="13" spans="1:16" ht="15.75" customHeight="1">
      <c r="A13" s="1"/>
      <c r="B13" s="11">
        <f t="shared" si="0"/>
        <v>9</v>
      </c>
      <c r="C13" s="103" t="s">
        <v>224</v>
      </c>
      <c r="D13" s="316">
        <v>0</v>
      </c>
      <c r="E13" s="472">
        <v>0</v>
      </c>
      <c r="F13" s="472">
        <v>0</v>
      </c>
      <c r="G13" s="472">
        <v>0</v>
      </c>
      <c r="H13" s="1095"/>
      <c r="I13" s="473">
        <v>0</v>
      </c>
      <c r="J13" s="473">
        <v>0</v>
      </c>
      <c r="K13" s="625">
        <v>0</v>
      </c>
      <c r="L13" s="625">
        <v>0</v>
      </c>
      <c r="M13" s="1100"/>
      <c r="N13" s="538"/>
      <c r="O13" s="133"/>
      <c r="P13" s="475"/>
    </row>
    <row r="14" spans="1:16" ht="15.75" customHeight="1">
      <c r="A14" s="1"/>
      <c r="B14" s="11">
        <f t="shared" si="0"/>
        <v>10</v>
      </c>
      <c r="C14" s="103" t="s">
        <v>225</v>
      </c>
      <c r="D14" s="316">
        <v>0</v>
      </c>
      <c r="E14" s="472">
        <v>1</v>
      </c>
      <c r="F14" s="472">
        <v>0</v>
      </c>
      <c r="G14" s="472">
        <v>0</v>
      </c>
      <c r="H14" s="1095"/>
      <c r="I14" s="473">
        <v>0</v>
      </c>
      <c r="J14" s="473">
        <v>0.3</v>
      </c>
      <c r="K14" s="625">
        <v>0</v>
      </c>
      <c r="L14" s="625">
        <v>0</v>
      </c>
      <c r="M14" s="1100"/>
      <c r="N14" s="538"/>
      <c r="O14" s="133"/>
      <c r="P14" s="475"/>
    </row>
    <row r="15" spans="1:16" ht="15.75" customHeight="1">
      <c r="A15" s="1"/>
      <c r="B15" s="11">
        <f t="shared" si="0"/>
        <v>11</v>
      </c>
      <c r="C15" s="103" t="s">
        <v>226</v>
      </c>
      <c r="D15" s="316">
        <v>0</v>
      </c>
      <c r="E15" s="472">
        <v>0</v>
      </c>
      <c r="F15" s="472">
        <v>0</v>
      </c>
      <c r="G15" s="472">
        <v>0</v>
      </c>
      <c r="H15" s="1095"/>
      <c r="I15" s="473">
        <v>0</v>
      </c>
      <c r="J15" s="473">
        <v>0</v>
      </c>
      <c r="K15" s="625">
        <v>0</v>
      </c>
      <c r="L15" s="625">
        <v>0</v>
      </c>
      <c r="M15" s="1100"/>
      <c r="N15" s="538"/>
      <c r="O15" s="133"/>
      <c r="P15" s="475"/>
    </row>
    <row r="16" spans="1:16" ht="15.75" customHeight="1">
      <c r="A16" s="1231"/>
      <c r="B16" s="11">
        <f t="shared" si="0"/>
        <v>12</v>
      </c>
      <c r="C16" s="103" t="s">
        <v>227</v>
      </c>
      <c r="D16" s="316">
        <v>0</v>
      </c>
      <c r="E16" s="472">
        <v>0</v>
      </c>
      <c r="F16" s="472">
        <v>0</v>
      </c>
      <c r="G16" s="472">
        <v>0</v>
      </c>
      <c r="H16" s="1095"/>
      <c r="I16" s="473">
        <v>0</v>
      </c>
      <c r="J16" s="473"/>
      <c r="K16" s="626"/>
      <c r="L16" s="891"/>
      <c r="M16" s="1100"/>
      <c r="N16" s="538"/>
      <c r="O16" s="133"/>
      <c r="P16" s="475"/>
    </row>
    <row r="17" spans="1:16" ht="15.75" customHeight="1">
      <c r="A17" s="1231"/>
      <c r="B17" s="11">
        <f t="shared" si="0"/>
        <v>13</v>
      </c>
      <c r="C17" s="103" t="s">
        <v>228</v>
      </c>
      <c r="D17" s="316">
        <v>2</v>
      </c>
      <c r="E17" s="472">
        <v>1</v>
      </c>
      <c r="F17" s="472">
        <v>1</v>
      </c>
      <c r="G17" s="472">
        <v>1</v>
      </c>
      <c r="H17" s="1095"/>
      <c r="I17" s="473">
        <v>0.41</v>
      </c>
      <c r="J17" s="473">
        <v>0.21</v>
      </c>
      <c r="K17" s="625">
        <v>0.21</v>
      </c>
      <c r="L17" s="472">
        <v>0.042</v>
      </c>
      <c r="M17" s="1100"/>
      <c r="N17" s="538"/>
      <c r="O17" s="133"/>
      <c r="P17" s="475"/>
    </row>
    <row r="18" spans="1:16" ht="15.75" customHeight="1">
      <c r="A18" s="1"/>
      <c r="B18" s="11">
        <f t="shared" si="0"/>
        <v>14</v>
      </c>
      <c r="C18" s="103" t="s">
        <v>229</v>
      </c>
      <c r="D18" s="316">
        <v>0</v>
      </c>
      <c r="E18" s="472">
        <v>0</v>
      </c>
      <c r="F18" s="472">
        <v>0</v>
      </c>
      <c r="G18" s="472">
        <v>0</v>
      </c>
      <c r="H18" s="1095"/>
      <c r="I18" s="473">
        <v>0</v>
      </c>
      <c r="J18" s="473">
        <v>0</v>
      </c>
      <c r="K18" s="625">
        <v>0</v>
      </c>
      <c r="L18" s="625">
        <v>0</v>
      </c>
      <c r="M18" s="1100"/>
      <c r="N18" s="538"/>
      <c r="O18" s="133"/>
      <c r="P18" s="475"/>
    </row>
    <row r="19" spans="1:16" ht="15.75" customHeight="1">
      <c r="A19" s="1"/>
      <c r="B19" s="11">
        <f t="shared" si="0"/>
        <v>15</v>
      </c>
      <c r="C19" s="103" t="s">
        <v>230</v>
      </c>
      <c r="D19" s="316">
        <v>2</v>
      </c>
      <c r="E19" s="472">
        <v>0</v>
      </c>
      <c r="F19" s="472">
        <v>0</v>
      </c>
      <c r="G19" s="472">
        <v>1</v>
      </c>
      <c r="H19" s="1095"/>
      <c r="I19" s="473">
        <v>0.44</v>
      </c>
      <c r="J19" s="473">
        <v>0</v>
      </c>
      <c r="K19" s="625">
        <v>0</v>
      </c>
      <c r="L19" s="472">
        <v>0.044</v>
      </c>
      <c r="M19" s="1100"/>
      <c r="N19" s="538"/>
      <c r="O19" s="133"/>
      <c r="P19" s="475"/>
    </row>
    <row r="20" spans="1:16" ht="15.75" customHeight="1">
      <c r="A20" s="1"/>
      <c r="B20" s="11">
        <f t="shared" si="0"/>
        <v>16</v>
      </c>
      <c r="C20" s="103" t="s">
        <v>231</v>
      </c>
      <c r="D20" s="316">
        <v>0</v>
      </c>
      <c r="E20" s="472">
        <v>0</v>
      </c>
      <c r="F20" s="472">
        <v>0</v>
      </c>
      <c r="G20" s="472">
        <v>0</v>
      </c>
      <c r="H20" s="1095"/>
      <c r="I20" s="473">
        <v>0</v>
      </c>
      <c r="J20" s="473">
        <v>0</v>
      </c>
      <c r="K20" s="625">
        <v>0</v>
      </c>
      <c r="L20" s="625">
        <v>0</v>
      </c>
      <c r="M20" s="1100"/>
      <c r="N20" s="538"/>
      <c r="O20" s="133"/>
      <c r="P20" s="475"/>
    </row>
    <row r="21" spans="1:16" ht="15.75" customHeight="1">
      <c r="A21" s="1"/>
      <c r="B21" s="11">
        <f t="shared" si="0"/>
        <v>17</v>
      </c>
      <c r="C21" s="103" t="s">
        <v>232</v>
      </c>
      <c r="D21" s="316">
        <v>2</v>
      </c>
      <c r="E21" s="472">
        <v>0</v>
      </c>
      <c r="F21" s="472">
        <v>1</v>
      </c>
      <c r="G21" s="472">
        <v>0</v>
      </c>
      <c r="H21" s="1095"/>
      <c r="I21" s="473">
        <v>0.72</v>
      </c>
      <c r="J21" s="473">
        <v>0</v>
      </c>
      <c r="K21" s="625">
        <v>0.36</v>
      </c>
      <c r="L21" s="625">
        <v>0</v>
      </c>
      <c r="M21" s="1100"/>
      <c r="N21" s="538"/>
      <c r="O21" s="133"/>
      <c r="P21" s="475"/>
    </row>
    <row r="22" spans="1:16" ht="15.75" customHeight="1">
      <c r="A22" s="1"/>
      <c r="B22" s="11">
        <f t="shared" si="0"/>
        <v>18</v>
      </c>
      <c r="C22" s="103" t="s">
        <v>233</v>
      </c>
      <c r="D22" s="316">
        <v>0</v>
      </c>
      <c r="E22" s="472">
        <v>1</v>
      </c>
      <c r="F22" s="472">
        <v>0</v>
      </c>
      <c r="G22" s="472">
        <v>0</v>
      </c>
      <c r="H22" s="1095"/>
      <c r="I22" s="473">
        <v>0</v>
      </c>
      <c r="J22" s="473">
        <v>0.58</v>
      </c>
      <c r="K22" s="625">
        <v>0</v>
      </c>
      <c r="L22" s="625">
        <v>0</v>
      </c>
      <c r="M22" s="1100"/>
      <c r="N22" s="538"/>
      <c r="O22" s="133"/>
      <c r="P22" s="475"/>
    </row>
    <row r="23" spans="1:16" ht="15.75" customHeight="1">
      <c r="A23" s="1"/>
      <c r="B23" s="11">
        <f t="shared" si="0"/>
        <v>19</v>
      </c>
      <c r="C23" s="103" t="s">
        <v>234</v>
      </c>
      <c r="D23" s="316">
        <v>1</v>
      </c>
      <c r="E23" s="472">
        <v>0</v>
      </c>
      <c r="F23" s="472">
        <v>0</v>
      </c>
      <c r="G23" s="472">
        <v>0</v>
      </c>
      <c r="H23" s="1095"/>
      <c r="I23" s="473">
        <v>0.5</v>
      </c>
      <c r="J23" s="473">
        <v>0</v>
      </c>
      <c r="K23" s="625">
        <v>0</v>
      </c>
      <c r="L23" s="625">
        <v>0</v>
      </c>
      <c r="M23" s="1100"/>
      <c r="N23" s="538"/>
      <c r="O23" s="133"/>
      <c r="P23" s="475"/>
    </row>
    <row r="24" spans="1:16" ht="15.75" customHeight="1">
      <c r="A24" s="1"/>
      <c r="B24" s="11">
        <f t="shared" si="0"/>
        <v>20</v>
      </c>
      <c r="C24" s="103" t="s">
        <v>235</v>
      </c>
      <c r="D24" s="316">
        <v>1</v>
      </c>
      <c r="E24" s="472">
        <v>0</v>
      </c>
      <c r="F24" s="472">
        <v>1</v>
      </c>
      <c r="G24" s="472">
        <v>0</v>
      </c>
      <c r="H24" s="1095"/>
      <c r="I24" s="473">
        <v>0.23</v>
      </c>
      <c r="J24" s="473">
        <v>0</v>
      </c>
      <c r="K24" s="625">
        <v>0.23</v>
      </c>
      <c r="L24" s="625">
        <v>0</v>
      </c>
      <c r="M24" s="1100"/>
      <c r="N24" s="538"/>
      <c r="O24" s="133"/>
      <c r="P24" s="475"/>
    </row>
    <row r="25" spans="1:16" ht="15.75" customHeight="1">
      <c r="A25" s="1"/>
      <c r="B25" s="11">
        <f t="shared" si="0"/>
        <v>21</v>
      </c>
      <c r="C25" s="103" t="s">
        <v>236</v>
      </c>
      <c r="D25" s="316">
        <v>0</v>
      </c>
      <c r="E25" s="472">
        <v>0</v>
      </c>
      <c r="F25" s="472">
        <v>0</v>
      </c>
      <c r="G25" s="472">
        <v>0</v>
      </c>
      <c r="H25" s="1095"/>
      <c r="I25" s="473">
        <v>0</v>
      </c>
      <c r="J25" s="473">
        <v>0</v>
      </c>
      <c r="K25" s="625">
        <v>0</v>
      </c>
      <c r="L25" s="625">
        <v>0</v>
      </c>
      <c r="M25" s="1100"/>
      <c r="N25" s="538"/>
      <c r="O25" s="133"/>
      <c r="P25" s="475"/>
    </row>
    <row r="26" spans="1:16" ht="15.75" customHeight="1">
      <c r="A26" s="1"/>
      <c r="B26" s="11">
        <f t="shared" si="0"/>
        <v>22</v>
      </c>
      <c r="C26" s="103" t="s">
        <v>237</v>
      </c>
      <c r="D26" s="316">
        <v>0</v>
      </c>
      <c r="E26" s="472">
        <v>0</v>
      </c>
      <c r="F26" s="472">
        <v>0</v>
      </c>
      <c r="G26" s="472">
        <v>0</v>
      </c>
      <c r="H26" s="1095"/>
      <c r="I26" s="473">
        <v>0</v>
      </c>
      <c r="J26" s="473">
        <v>0</v>
      </c>
      <c r="K26" s="625">
        <v>0</v>
      </c>
      <c r="L26" s="625">
        <v>0</v>
      </c>
      <c r="M26" s="1100"/>
      <c r="N26" s="538"/>
      <c r="O26" s="133"/>
      <c r="P26" s="475"/>
    </row>
    <row r="27" spans="1:16" ht="15.75" customHeight="1">
      <c r="A27" s="1"/>
      <c r="B27" s="11">
        <f t="shared" si="0"/>
        <v>23</v>
      </c>
      <c r="C27" s="103" t="s">
        <v>238</v>
      </c>
      <c r="D27" s="316">
        <v>0</v>
      </c>
      <c r="E27" s="472">
        <v>0</v>
      </c>
      <c r="F27" s="472">
        <v>0</v>
      </c>
      <c r="G27" s="472">
        <v>0</v>
      </c>
      <c r="H27" s="1095"/>
      <c r="I27" s="473">
        <v>0</v>
      </c>
      <c r="J27" s="473">
        <v>0</v>
      </c>
      <c r="K27" s="625">
        <v>0</v>
      </c>
      <c r="L27" s="625">
        <v>0</v>
      </c>
      <c r="M27" s="1100"/>
      <c r="N27" s="538"/>
      <c r="O27" s="133"/>
      <c r="P27" s="475"/>
    </row>
    <row r="28" spans="1:16" ht="15.75" customHeight="1">
      <c r="A28" s="1"/>
      <c r="B28" s="11">
        <f t="shared" si="0"/>
        <v>24</v>
      </c>
      <c r="C28" s="103" t="s">
        <v>239</v>
      </c>
      <c r="D28" s="316">
        <v>0</v>
      </c>
      <c r="E28" s="472">
        <v>0</v>
      </c>
      <c r="F28" s="472">
        <v>1</v>
      </c>
      <c r="G28" s="472">
        <v>0</v>
      </c>
      <c r="H28" s="1095"/>
      <c r="I28" s="473">
        <v>0</v>
      </c>
      <c r="J28" s="473">
        <v>0</v>
      </c>
      <c r="K28" s="625">
        <v>0.54</v>
      </c>
      <c r="L28" s="625">
        <v>0</v>
      </c>
      <c r="M28" s="1100"/>
      <c r="N28" s="539"/>
      <c r="O28" s="133"/>
      <c r="P28" s="475"/>
    </row>
    <row r="29" spans="1:16" ht="15.75" customHeight="1">
      <c r="A29" s="1"/>
      <c r="B29" s="11">
        <f t="shared" si="0"/>
        <v>25</v>
      </c>
      <c r="C29" s="103" t="s">
        <v>240</v>
      </c>
      <c r="D29" s="316">
        <v>0</v>
      </c>
      <c r="E29" s="472">
        <v>0</v>
      </c>
      <c r="F29" s="472">
        <v>0</v>
      </c>
      <c r="G29" s="472">
        <v>0</v>
      </c>
      <c r="H29" s="1095"/>
      <c r="I29" s="473">
        <v>0</v>
      </c>
      <c r="J29" s="473">
        <v>0</v>
      </c>
      <c r="K29" s="625">
        <v>0</v>
      </c>
      <c r="L29" s="625">
        <v>0</v>
      </c>
      <c r="M29" s="1100"/>
      <c r="N29" s="536"/>
      <c r="O29" s="133"/>
      <c r="P29" s="475"/>
    </row>
    <row r="30" spans="1:16" ht="15.75" customHeight="1">
      <c r="A30" s="1"/>
      <c r="B30" s="11">
        <f t="shared" si="0"/>
        <v>26</v>
      </c>
      <c r="C30" s="103" t="s">
        <v>241</v>
      </c>
      <c r="D30" s="316">
        <v>0</v>
      </c>
      <c r="E30" s="472">
        <v>1</v>
      </c>
      <c r="F30" s="472">
        <v>0</v>
      </c>
      <c r="G30" s="472">
        <v>1</v>
      </c>
      <c r="H30" s="1095"/>
      <c r="I30" s="473">
        <v>0</v>
      </c>
      <c r="J30" s="473">
        <v>0.19</v>
      </c>
      <c r="K30" s="625">
        <v>0</v>
      </c>
      <c r="L30" s="472">
        <v>0.038</v>
      </c>
      <c r="M30" s="1100"/>
      <c r="N30" s="536"/>
      <c r="O30" s="133"/>
      <c r="P30" s="475"/>
    </row>
    <row r="31" spans="1:16" ht="15.75" customHeight="1" thickBot="1">
      <c r="A31" s="1"/>
      <c r="B31" s="36">
        <f t="shared" si="0"/>
        <v>27</v>
      </c>
      <c r="C31" s="105" t="s">
        <v>242</v>
      </c>
      <c r="D31" s="479" t="s">
        <v>297</v>
      </c>
      <c r="E31" s="471" t="s">
        <v>297</v>
      </c>
      <c r="F31" s="471" t="s">
        <v>297</v>
      </c>
      <c r="G31" s="471" t="s">
        <v>297</v>
      </c>
      <c r="H31" s="1096"/>
      <c r="I31" s="478" t="s">
        <v>297</v>
      </c>
      <c r="J31" s="478" t="s">
        <v>297</v>
      </c>
      <c r="K31" s="628" t="s">
        <v>297</v>
      </c>
      <c r="L31" s="893" t="s">
        <v>297</v>
      </c>
      <c r="M31" s="1101"/>
      <c r="N31" s="536"/>
      <c r="O31" s="133"/>
      <c r="P31" s="475"/>
    </row>
    <row r="32" spans="1:16" ht="15.75" customHeight="1" thickBot="1">
      <c r="A32" s="39"/>
      <c r="B32" s="1273" t="s">
        <v>433</v>
      </c>
      <c r="C32" s="1274"/>
      <c r="D32" s="477">
        <v>10</v>
      </c>
      <c r="E32" s="132">
        <v>9</v>
      </c>
      <c r="F32" s="545">
        <v>7</v>
      </c>
      <c r="G32" s="132">
        <v>4</v>
      </c>
      <c r="H32" s="1097"/>
      <c r="I32" s="476">
        <v>0.13</v>
      </c>
      <c r="J32" s="476">
        <v>0.13</v>
      </c>
      <c r="K32" s="629">
        <v>0.09</v>
      </c>
      <c r="L32" s="132">
        <v>0.012</v>
      </c>
      <c r="M32" s="1102"/>
      <c r="N32" s="537"/>
      <c r="O32" s="134"/>
      <c r="P32" s="475"/>
    </row>
    <row r="33" spans="2:16" ht="20.25" customHeight="1">
      <c r="B33" s="1267" t="s">
        <v>434</v>
      </c>
      <c r="C33" s="1267"/>
      <c r="D33" s="1267"/>
      <c r="E33" s="1267"/>
      <c r="F33" s="1267"/>
      <c r="G33" s="1267"/>
      <c r="H33" s="1267"/>
      <c r="I33" s="1267"/>
      <c r="J33" s="1267"/>
      <c r="K33" s="1267"/>
      <c r="L33" s="1267"/>
      <c r="M33" s="1267"/>
      <c r="N33" s="475"/>
      <c r="O33" s="475"/>
      <c r="P33" s="475"/>
    </row>
    <row r="35" spans="2:9" ht="15">
      <c r="B35"/>
      <c r="C35" s="622"/>
      <c r="D35" s="622"/>
      <c r="E35" s="622"/>
      <c r="F35" s="622"/>
      <c r="G35" s="622"/>
      <c r="H35" s="622"/>
      <c r="I35" s="622"/>
    </row>
    <row r="36" spans="2:9" ht="15">
      <c r="B36"/>
      <c r="C36" s="622"/>
      <c r="D36" s="622"/>
      <c r="E36" s="622"/>
      <c r="F36" s="622"/>
      <c r="G36"/>
      <c r="H36"/>
      <c r="I36"/>
    </row>
    <row r="37" spans="2:9" ht="15">
      <c r="B37"/>
      <c r="C37" s="622"/>
      <c r="D37" s="622"/>
      <c r="E37" s="622"/>
      <c r="F37" s="622"/>
      <c r="G37" s="622"/>
      <c r="H37" s="622"/>
      <c r="I37" s="622"/>
    </row>
    <row r="38" spans="2:9" ht="15">
      <c r="B38"/>
      <c r="C38" s="622"/>
      <c r="D38" s="622"/>
      <c r="E38" s="622"/>
      <c r="F38" s="622"/>
      <c r="G38" s="622"/>
      <c r="H38" s="622"/>
      <c r="I38" s="622"/>
    </row>
    <row r="39" spans="2:9" ht="15">
      <c r="B39"/>
      <c r="C39" s="622"/>
      <c r="D39" s="622"/>
      <c r="E39" s="622"/>
      <c r="F39" s="622"/>
      <c r="G39" s="622"/>
      <c r="H39" s="622"/>
      <c r="I39" s="622"/>
    </row>
    <row r="40" spans="2:9" ht="15">
      <c r="B40"/>
      <c r="C40" s="622"/>
      <c r="D40" s="622"/>
      <c r="E40" s="622"/>
      <c r="F40" s="622"/>
      <c r="G40"/>
      <c r="H40"/>
      <c r="I40"/>
    </row>
    <row r="41" spans="2:9" ht="15">
      <c r="B41"/>
      <c r="C41" s="622"/>
      <c r="D41" s="622"/>
      <c r="E41" s="622"/>
      <c r="F41" s="622"/>
      <c r="G41" s="622"/>
      <c r="H41" s="622"/>
      <c r="I41" s="622"/>
    </row>
    <row r="42" spans="2:9" ht="15">
      <c r="B42"/>
      <c r="C42" s="622"/>
      <c r="D42" s="622"/>
      <c r="E42" s="622"/>
      <c r="F42" s="622"/>
      <c r="G42" s="622"/>
      <c r="H42" s="622"/>
      <c r="I42" s="622"/>
    </row>
    <row r="43" spans="2:9" ht="15">
      <c r="B43"/>
      <c r="C43" s="622"/>
      <c r="D43" s="622"/>
      <c r="E43" s="622"/>
      <c r="F43" s="622"/>
      <c r="G43" s="622"/>
      <c r="H43" s="622"/>
      <c r="I43" s="622"/>
    </row>
    <row r="44" spans="2:9" ht="15">
      <c r="B44"/>
      <c r="C44" s="622"/>
      <c r="D44" s="622"/>
      <c r="E44" s="622"/>
      <c r="F44" s="622"/>
      <c r="G44" s="622"/>
      <c r="H44" s="622"/>
      <c r="I44" s="622"/>
    </row>
    <row r="45" spans="2:9" ht="15">
      <c r="B45"/>
      <c r="C45" s="622"/>
      <c r="D45" s="622"/>
      <c r="E45" s="622"/>
      <c r="F45" s="622"/>
      <c r="G45" s="622"/>
      <c r="H45" s="622"/>
      <c r="I45" s="622"/>
    </row>
    <row r="46" spans="2:9" ht="15">
      <c r="B46"/>
      <c r="C46" s="622"/>
      <c r="D46" s="622"/>
      <c r="E46" s="622"/>
      <c r="F46" s="622"/>
      <c r="G46" s="622"/>
      <c r="H46" s="622"/>
      <c r="I46" s="622"/>
    </row>
    <row r="47" spans="2:9" ht="15">
      <c r="B47"/>
      <c r="C47" s="622"/>
      <c r="D47" s="622"/>
      <c r="E47" s="622"/>
      <c r="F47" s="622"/>
      <c r="G47"/>
      <c r="H47"/>
      <c r="I47"/>
    </row>
    <row r="48" spans="2:9" ht="15">
      <c r="B48"/>
      <c r="C48" s="622"/>
      <c r="D48" s="622"/>
      <c r="E48" s="622"/>
      <c r="F48" s="622"/>
      <c r="G48" s="622"/>
      <c r="H48" s="622"/>
      <c r="I48" s="622"/>
    </row>
    <row r="49" spans="2:9" ht="15">
      <c r="B49"/>
      <c r="C49" s="622"/>
      <c r="D49" s="622"/>
      <c r="E49" s="622"/>
      <c r="F49" s="622"/>
      <c r="G49" s="622"/>
      <c r="H49" s="622"/>
      <c r="I49" s="622"/>
    </row>
    <row r="50" spans="2:9" ht="15">
      <c r="B50"/>
      <c r="C50" s="622"/>
      <c r="D50" s="622"/>
      <c r="E50" s="622"/>
      <c r="F50" s="622"/>
      <c r="G50" s="622"/>
      <c r="H50" s="622"/>
      <c r="I50" s="622"/>
    </row>
    <row r="51" spans="2:9" ht="15">
      <c r="B51"/>
      <c r="C51" s="622"/>
      <c r="D51" s="622"/>
      <c r="E51" s="622"/>
      <c r="F51" s="622"/>
      <c r="G51" s="622"/>
      <c r="H51" s="622"/>
      <c r="I51" s="622"/>
    </row>
    <row r="52" spans="2:9" ht="15">
      <c r="B52"/>
      <c r="C52" s="622"/>
      <c r="D52" s="622"/>
      <c r="E52" s="622"/>
      <c r="F52" s="622"/>
      <c r="G52" s="622"/>
      <c r="H52" s="622"/>
      <c r="I52" s="622"/>
    </row>
    <row r="53" spans="2:9" ht="15">
      <c r="B53"/>
      <c r="C53" s="622"/>
      <c r="D53" s="622"/>
      <c r="E53" s="622"/>
      <c r="F53" s="622"/>
      <c r="G53" s="622"/>
      <c r="H53" s="622"/>
      <c r="I53" s="622"/>
    </row>
    <row r="54" spans="2:9" ht="15">
      <c r="B54"/>
      <c r="C54" s="622"/>
      <c r="D54" s="622"/>
      <c r="E54" s="622"/>
      <c r="F54" s="622"/>
      <c r="G54" s="622"/>
      <c r="H54" s="622"/>
      <c r="I54" s="622"/>
    </row>
    <row r="55" spans="2:9" ht="15">
      <c r="B55"/>
      <c r="C55" s="622"/>
      <c r="D55" s="622"/>
      <c r="E55" s="622"/>
      <c r="F55" s="622"/>
      <c r="G55" s="622"/>
      <c r="H55" s="622"/>
      <c r="I55" s="622"/>
    </row>
    <row r="56" spans="2:9" ht="15">
      <c r="B56"/>
      <c r="C56" s="622"/>
      <c r="D56" s="622"/>
      <c r="E56" s="622"/>
      <c r="F56" s="622"/>
      <c r="G56" s="622"/>
      <c r="H56" s="622"/>
      <c r="I56" s="622"/>
    </row>
    <row r="57" spans="2:9" ht="15">
      <c r="B57"/>
      <c r="C57" s="622"/>
      <c r="D57" s="622"/>
      <c r="E57" s="622"/>
      <c r="F57" s="622"/>
      <c r="G57" s="622"/>
      <c r="H57" s="622"/>
      <c r="I57" s="622"/>
    </row>
    <row r="58" spans="2:9" ht="15">
      <c r="B58"/>
      <c r="C58" s="622"/>
      <c r="D58" s="622"/>
      <c r="E58" s="622"/>
      <c r="F58" s="622"/>
      <c r="G58" s="622"/>
      <c r="H58" s="622"/>
      <c r="I58" s="622"/>
    </row>
    <row r="59" spans="2:9" ht="15">
      <c r="B59"/>
      <c r="C59" s="622"/>
      <c r="D59" s="622"/>
      <c r="E59" s="622"/>
      <c r="F59" s="622"/>
      <c r="G59" s="622"/>
      <c r="H59" s="622"/>
      <c r="I59" s="622"/>
    </row>
    <row r="60" spans="2:9" ht="15">
      <c r="B60"/>
      <c r="C60" s="622"/>
      <c r="D60" s="622"/>
      <c r="E60" s="622"/>
      <c r="F60" s="622"/>
      <c r="G60" s="622"/>
      <c r="H60" s="622"/>
      <c r="I60" s="622"/>
    </row>
    <row r="61" spans="2:9" ht="15">
      <c r="B61"/>
      <c r="C61" s="622"/>
      <c r="D61" s="622"/>
      <c r="E61" s="622"/>
      <c r="F61" s="622"/>
      <c r="G61" s="622"/>
      <c r="H61"/>
      <c r="I61"/>
    </row>
    <row r="62" spans="2:9" ht="15">
      <c r="B62"/>
      <c r="C62" s="622"/>
      <c r="D62" s="622"/>
      <c r="E62" s="622"/>
      <c r="F62" s="622"/>
      <c r="G62"/>
      <c r="H62"/>
      <c r="I62"/>
    </row>
    <row r="63" spans="2:9" ht="13.5">
      <c r="B63"/>
      <c r="C63" s="623"/>
      <c r="D63"/>
      <c r="E63"/>
      <c r="F63"/>
      <c r="G63"/>
      <c r="H63"/>
      <c r="I63"/>
    </row>
  </sheetData>
  <sheetProtection/>
  <mergeCells count="9">
    <mergeCell ref="B33:M33"/>
    <mergeCell ref="A16:A17"/>
    <mergeCell ref="B32:C32"/>
    <mergeCell ref="L1:M1"/>
    <mergeCell ref="B3:B4"/>
    <mergeCell ref="C3:C4"/>
    <mergeCell ref="D3:H3"/>
    <mergeCell ref="I3:M3"/>
    <mergeCell ref="B2:M2"/>
  </mergeCells>
  <printOptions/>
  <pageMargins left="0.37" right="0.25" top="0.35" bottom="0.25" header="0.23" footer="0.16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N19"/>
  <sheetViews>
    <sheetView zoomScalePageLayoutView="0" workbookViewId="0" topLeftCell="A1">
      <selection activeCell="E24" sqref="E24"/>
    </sheetView>
  </sheetViews>
  <sheetFormatPr defaultColWidth="9.140625" defaultRowHeight="12.75"/>
  <cols>
    <col min="1" max="1" width="4.00390625" style="314" customWidth="1"/>
    <col min="2" max="2" width="7.7109375" style="314" customWidth="1"/>
    <col min="3" max="3" width="19.00390625" style="314" customWidth="1"/>
    <col min="4" max="13" width="10.140625" style="314" customWidth="1"/>
    <col min="14" max="16384" width="9.140625" style="314" customWidth="1"/>
  </cols>
  <sheetData>
    <row r="1" spans="1:13" ht="15.75">
      <c r="A1" s="28"/>
      <c r="B1" s="28"/>
      <c r="C1" s="28"/>
      <c r="D1" s="28"/>
      <c r="E1" s="28"/>
      <c r="F1" s="28"/>
      <c r="G1" s="28"/>
      <c r="H1" s="28"/>
      <c r="I1" s="28"/>
      <c r="J1" s="28"/>
      <c r="K1" s="1219" t="s">
        <v>306</v>
      </c>
      <c r="L1" s="1219"/>
      <c r="M1" s="1219"/>
    </row>
    <row r="2" spans="1:13" ht="31.5" customHeight="1" thickBot="1">
      <c r="A2" s="28"/>
      <c r="B2" s="1279" t="s">
        <v>298</v>
      </c>
      <c r="C2" s="1279"/>
      <c r="D2" s="1279"/>
      <c r="E2" s="1279"/>
      <c r="F2" s="1279"/>
      <c r="G2" s="1279"/>
      <c r="H2" s="1279"/>
      <c r="I2" s="1279"/>
      <c r="J2" s="1279"/>
      <c r="K2" s="1279"/>
      <c r="L2" s="1279"/>
      <c r="M2" s="1279"/>
    </row>
    <row r="3" spans="1:13" ht="20.25" customHeight="1">
      <c r="A3" s="29"/>
      <c r="B3" s="1196" t="s">
        <v>294</v>
      </c>
      <c r="C3" s="1282" t="s">
        <v>120</v>
      </c>
      <c r="D3" s="1277" t="s">
        <v>323</v>
      </c>
      <c r="E3" s="1277"/>
      <c r="F3" s="1277"/>
      <c r="G3" s="1277"/>
      <c r="H3" s="1277"/>
      <c r="I3" s="1277"/>
      <c r="J3" s="1277"/>
      <c r="K3" s="1277"/>
      <c r="L3" s="1277"/>
      <c r="M3" s="1278"/>
    </row>
    <row r="4" spans="1:13" ht="18.75" customHeight="1">
      <c r="A4" s="29"/>
      <c r="B4" s="1280"/>
      <c r="C4" s="1283"/>
      <c r="D4" s="1285" t="s">
        <v>154</v>
      </c>
      <c r="E4" s="1285"/>
      <c r="F4" s="1285"/>
      <c r="G4" s="1285"/>
      <c r="H4" s="1285"/>
      <c r="I4" s="1285" t="s">
        <v>155</v>
      </c>
      <c r="J4" s="1285"/>
      <c r="K4" s="1285"/>
      <c r="L4" s="1285"/>
      <c r="M4" s="1286"/>
    </row>
    <row r="5" spans="1:13" ht="20.25" customHeight="1" thickBot="1">
      <c r="A5" s="29"/>
      <c r="B5" s="1281"/>
      <c r="C5" s="1284"/>
      <c r="D5" s="581">
        <v>2016</v>
      </c>
      <c r="E5" s="581">
        <v>2017</v>
      </c>
      <c r="F5" s="581">
        <v>2018</v>
      </c>
      <c r="G5" s="589">
        <v>2019</v>
      </c>
      <c r="H5" s="589">
        <v>2020</v>
      </c>
      <c r="I5" s="895">
        <v>2016</v>
      </c>
      <c r="J5" s="895">
        <v>2017</v>
      </c>
      <c r="K5" s="581">
        <v>2018</v>
      </c>
      <c r="L5" s="589">
        <v>2019</v>
      </c>
      <c r="M5" s="590">
        <v>2020</v>
      </c>
    </row>
    <row r="6" spans="1:13" ht="19.5" customHeight="1">
      <c r="A6" s="30"/>
      <c r="B6" s="599">
        <v>1</v>
      </c>
      <c r="C6" s="600" t="s">
        <v>121</v>
      </c>
      <c r="D6" s="541">
        <v>0</v>
      </c>
      <c r="E6" s="315">
        <v>1</v>
      </c>
      <c r="F6" s="541">
        <v>1</v>
      </c>
      <c r="G6" s="857">
        <v>1</v>
      </c>
      <c r="H6" s="887"/>
      <c r="I6" s="315">
        <v>1</v>
      </c>
      <c r="J6" s="315">
        <v>1</v>
      </c>
      <c r="K6" s="541">
        <v>0</v>
      </c>
      <c r="L6" s="857">
        <v>0</v>
      </c>
      <c r="M6" s="888"/>
    </row>
    <row r="7" spans="1:13" ht="19.5" customHeight="1">
      <c r="A7" s="30"/>
      <c r="B7" s="601">
        <v>2</v>
      </c>
      <c r="C7" s="602" t="s">
        <v>122</v>
      </c>
      <c r="D7" s="542">
        <v>2</v>
      </c>
      <c r="E7" s="316">
        <v>2</v>
      </c>
      <c r="F7" s="542">
        <v>3</v>
      </c>
      <c r="G7" s="858">
        <v>2</v>
      </c>
      <c r="H7" s="879"/>
      <c r="I7" s="316">
        <v>5</v>
      </c>
      <c r="J7" s="316">
        <v>1</v>
      </c>
      <c r="K7" s="542">
        <v>2</v>
      </c>
      <c r="L7" s="858">
        <v>2</v>
      </c>
      <c r="M7" s="882"/>
    </row>
    <row r="8" spans="1:13" ht="19.5" customHeight="1">
      <c r="A8" s="1223"/>
      <c r="B8" s="601">
        <v>3</v>
      </c>
      <c r="C8" s="602" t="s">
        <v>123</v>
      </c>
      <c r="D8" s="542">
        <v>0</v>
      </c>
      <c r="E8" s="316">
        <v>0</v>
      </c>
      <c r="F8" s="542">
        <v>0</v>
      </c>
      <c r="G8" s="858">
        <v>0</v>
      </c>
      <c r="H8" s="879"/>
      <c r="I8" s="316">
        <v>1</v>
      </c>
      <c r="J8" s="316">
        <v>0</v>
      </c>
      <c r="K8" s="542">
        <v>0</v>
      </c>
      <c r="L8" s="858">
        <v>1</v>
      </c>
      <c r="M8" s="882"/>
    </row>
    <row r="9" spans="1:13" ht="19.5" customHeight="1">
      <c r="A9" s="1223"/>
      <c r="B9" s="601">
        <v>4</v>
      </c>
      <c r="C9" s="602" t="s">
        <v>124</v>
      </c>
      <c r="D9" s="542">
        <v>0</v>
      </c>
      <c r="E9" s="316">
        <v>1</v>
      </c>
      <c r="F9" s="542">
        <v>0</v>
      </c>
      <c r="G9" s="858">
        <v>0</v>
      </c>
      <c r="H9" s="879"/>
      <c r="I9" s="316">
        <v>0</v>
      </c>
      <c r="J9" s="316">
        <v>1</v>
      </c>
      <c r="K9" s="542">
        <v>0</v>
      </c>
      <c r="L9" s="858">
        <v>0</v>
      </c>
      <c r="M9" s="882"/>
    </row>
    <row r="10" spans="1:13" ht="19.5" customHeight="1">
      <c r="A10" s="30"/>
      <c r="B10" s="601">
        <v>5</v>
      </c>
      <c r="C10" s="602" t="s">
        <v>125</v>
      </c>
      <c r="D10" s="542">
        <v>1</v>
      </c>
      <c r="E10" s="316">
        <v>2</v>
      </c>
      <c r="F10" s="542">
        <v>0</v>
      </c>
      <c r="G10" s="858">
        <v>1</v>
      </c>
      <c r="H10" s="879"/>
      <c r="I10" s="316">
        <v>0</v>
      </c>
      <c r="J10" s="316">
        <v>0</v>
      </c>
      <c r="K10" s="542">
        <v>1</v>
      </c>
      <c r="L10" s="858">
        <v>1</v>
      </c>
      <c r="M10" s="882"/>
    </row>
    <row r="11" spans="1:13" ht="19.5" customHeight="1">
      <c r="A11" s="1223"/>
      <c r="B11" s="601">
        <v>6</v>
      </c>
      <c r="C11" s="602" t="s">
        <v>126</v>
      </c>
      <c r="D11" s="542">
        <v>28</v>
      </c>
      <c r="E11" s="316">
        <v>22</v>
      </c>
      <c r="F11" s="542">
        <v>19</v>
      </c>
      <c r="G11" s="858">
        <v>10</v>
      </c>
      <c r="H11" s="879"/>
      <c r="I11" s="316">
        <v>13</v>
      </c>
      <c r="J11" s="316">
        <v>11</v>
      </c>
      <c r="K11" s="542">
        <v>9</v>
      </c>
      <c r="L11" s="858">
        <v>7</v>
      </c>
      <c r="M11" s="882"/>
    </row>
    <row r="12" spans="1:13" ht="19.5" customHeight="1">
      <c r="A12" s="1223"/>
      <c r="B12" s="601">
        <v>7</v>
      </c>
      <c r="C12" s="602" t="s">
        <v>127</v>
      </c>
      <c r="D12" s="542">
        <v>396</v>
      </c>
      <c r="E12" s="316">
        <v>362</v>
      </c>
      <c r="F12" s="542">
        <v>358</v>
      </c>
      <c r="G12" s="858">
        <v>306</v>
      </c>
      <c r="H12" s="879"/>
      <c r="I12" s="316">
        <v>126</v>
      </c>
      <c r="J12" s="316">
        <v>96</v>
      </c>
      <c r="K12" s="542">
        <v>92</v>
      </c>
      <c r="L12" s="858">
        <v>88</v>
      </c>
      <c r="M12" s="882"/>
    </row>
    <row r="13" spans="1:13" ht="19.5" customHeight="1">
      <c r="A13" s="30"/>
      <c r="B13" s="601">
        <v>8</v>
      </c>
      <c r="C13" s="602" t="s">
        <v>128</v>
      </c>
      <c r="D13" s="542">
        <v>909</v>
      </c>
      <c r="E13" s="316">
        <v>824</v>
      </c>
      <c r="F13" s="542">
        <v>861</v>
      </c>
      <c r="G13" s="858">
        <v>769</v>
      </c>
      <c r="H13" s="879"/>
      <c r="I13" s="316">
        <v>208</v>
      </c>
      <c r="J13" s="316">
        <v>195</v>
      </c>
      <c r="K13" s="542">
        <v>196</v>
      </c>
      <c r="L13" s="858">
        <v>171</v>
      </c>
      <c r="M13" s="882"/>
    </row>
    <row r="14" spans="1:13" ht="19.5" customHeight="1">
      <c r="A14" s="30"/>
      <c r="B14" s="601">
        <v>9</v>
      </c>
      <c r="C14" s="602" t="s">
        <v>129</v>
      </c>
      <c r="D14" s="542">
        <v>1015</v>
      </c>
      <c r="E14" s="316">
        <v>922</v>
      </c>
      <c r="F14" s="542">
        <v>902</v>
      </c>
      <c r="G14" s="858">
        <v>892</v>
      </c>
      <c r="H14" s="879"/>
      <c r="I14" s="316">
        <v>167</v>
      </c>
      <c r="J14" s="316">
        <v>150</v>
      </c>
      <c r="K14" s="542">
        <v>150</v>
      </c>
      <c r="L14" s="858">
        <v>147</v>
      </c>
      <c r="M14" s="882"/>
    </row>
    <row r="15" spans="1:13" ht="19.5" customHeight="1">
      <c r="A15" s="30"/>
      <c r="B15" s="601">
        <v>10</v>
      </c>
      <c r="C15" s="602" t="s">
        <v>130</v>
      </c>
      <c r="D15" s="542">
        <v>759</v>
      </c>
      <c r="E15" s="316">
        <v>682</v>
      </c>
      <c r="F15" s="542">
        <v>650</v>
      </c>
      <c r="G15" s="858">
        <v>608</v>
      </c>
      <c r="H15" s="879"/>
      <c r="I15" s="316">
        <v>102</v>
      </c>
      <c r="J15" s="316">
        <v>104</v>
      </c>
      <c r="K15" s="542">
        <v>93</v>
      </c>
      <c r="L15" s="858">
        <v>85</v>
      </c>
      <c r="M15" s="882"/>
    </row>
    <row r="16" spans="1:13" ht="19.5" customHeight="1">
      <c r="A16" s="30"/>
      <c r="B16" s="601">
        <v>11</v>
      </c>
      <c r="C16" s="602" t="s">
        <v>131</v>
      </c>
      <c r="D16" s="542">
        <v>241</v>
      </c>
      <c r="E16" s="316">
        <v>231</v>
      </c>
      <c r="F16" s="542">
        <v>244</v>
      </c>
      <c r="G16" s="858">
        <v>223</v>
      </c>
      <c r="H16" s="879"/>
      <c r="I16" s="316">
        <v>89</v>
      </c>
      <c r="J16" s="316">
        <v>126</v>
      </c>
      <c r="K16" s="542">
        <v>114</v>
      </c>
      <c r="L16" s="858">
        <v>104</v>
      </c>
      <c r="M16" s="882"/>
    </row>
    <row r="17" spans="1:13" ht="19.5" customHeight="1" thickBot="1">
      <c r="A17" s="30"/>
      <c r="B17" s="603">
        <v>12</v>
      </c>
      <c r="C17" s="604" t="s">
        <v>733</v>
      </c>
      <c r="D17" s="479">
        <v>0</v>
      </c>
      <c r="E17" s="479">
        <v>1</v>
      </c>
      <c r="F17" s="605">
        <v>0</v>
      </c>
      <c r="G17" s="859">
        <v>0</v>
      </c>
      <c r="H17" s="883"/>
      <c r="I17" s="479">
        <v>1</v>
      </c>
      <c r="J17" s="479">
        <v>0</v>
      </c>
      <c r="K17" s="605">
        <v>0</v>
      </c>
      <c r="L17" s="859">
        <v>0</v>
      </c>
      <c r="M17" s="884"/>
    </row>
    <row r="18" spans="2:13" ht="19.5" customHeight="1" thickBot="1">
      <c r="B18" s="1225" t="s">
        <v>215</v>
      </c>
      <c r="C18" s="1226"/>
      <c r="D18" s="545">
        <v>3351</v>
      </c>
      <c r="E18" s="477">
        <v>3050</v>
      </c>
      <c r="F18" s="545">
        <v>3038</v>
      </c>
      <c r="G18" s="894">
        <v>2812</v>
      </c>
      <c r="H18" s="885"/>
      <c r="I18" s="477">
        <v>713</v>
      </c>
      <c r="J18" s="477">
        <v>685</v>
      </c>
      <c r="K18" s="545">
        <v>657</v>
      </c>
      <c r="L18" s="894">
        <v>606</v>
      </c>
      <c r="M18" s="886"/>
    </row>
    <row r="19" spans="8:14" ht="15">
      <c r="H19" s="622"/>
      <c r="I19" s="622"/>
      <c r="M19" s="622"/>
      <c r="N19" s="622"/>
    </row>
  </sheetData>
  <sheetProtection/>
  <mergeCells count="10">
    <mergeCell ref="A8:A9"/>
    <mergeCell ref="A11:A12"/>
    <mergeCell ref="B18:C18"/>
    <mergeCell ref="K1:M1"/>
    <mergeCell ref="B2:M2"/>
    <mergeCell ref="B3:B5"/>
    <mergeCell ref="C3:C5"/>
    <mergeCell ref="D3:M3"/>
    <mergeCell ref="D4:H4"/>
    <mergeCell ref="I4:M4"/>
  </mergeCells>
  <printOptions/>
  <pageMargins left="0.44" right="0.51" top="0.71" bottom="1" header="0.38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6"/>
  <sheetViews>
    <sheetView zoomScaleSheetLayoutView="100" zoomScalePageLayoutView="0" workbookViewId="0" topLeftCell="A4">
      <selection activeCell="D8" sqref="D8:D32"/>
    </sheetView>
  </sheetViews>
  <sheetFormatPr defaultColWidth="9.140625" defaultRowHeight="12.75"/>
  <cols>
    <col min="1" max="1" width="3.7109375" style="165" customWidth="1"/>
    <col min="2" max="2" width="6.421875" style="165" customWidth="1"/>
    <col min="3" max="3" width="20.421875" style="165" customWidth="1"/>
    <col min="4" max="11" width="14.8515625" style="165" customWidth="1"/>
    <col min="12" max="16384" width="9.140625" style="165" customWidth="1"/>
  </cols>
  <sheetData>
    <row r="1" spans="1:11" ht="25.5" customHeight="1">
      <c r="A1" s="20"/>
      <c r="B1" s="20"/>
      <c r="C1" s="20"/>
      <c r="D1" s="20"/>
      <c r="E1" s="20"/>
      <c r="F1" s="57"/>
      <c r="G1" s="57"/>
      <c r="H1" s="57"/>
      <c r="I1" s="1181" t="s">
        <v>212</v>
      </c>
      <c r="J1" s="1181"/>
      <c r="K1" s="1181"/>
    </row>
    <row r="2" spans="1:11" ht="20.25" customHeight="1" thickBot="1">
      <c r="A2" s="21"/>
      <c r="B2" s="1182" t="s">
        <v>50</v>
      </c>
      <c r="C2" s="1182"/>
      <c r="D2" s="1182"/>
      <c r="E2" s="1182"/>
      <c r="F2" s="1182"/>
      <c r="G2" s="1182"/>
      <c r="H2" s="1182"/>
      <c r="I2" s="1182"/>
      <c r="J2" s="1182"/>
      <c r="K2" s="1182"/>
    </row>
    <row r="3" spans="1:11" ht="14.25" customHeight="1">
      <c r="A3" s="25"/>
      <c r="B3" s="1184" t="s">
        <v>294</v>
      </c>
      <c r="C3" s="1187" t="s">
        <v>213</v>
      </c>
      <c r="D3" s="1190" t="s">
        <v>214</v>
      </c>
      <c r="E3" s="1190"/>
      <c r="F3" s="1190"/>
      <c r="G3" s="1190"/>
      <c r="H3" s="1190"/>
      <c r="I3" s="1190"/>
      <c r="J3" s="1174" t="s">
        <v>931</v>
      </c>
      <c r="K3" s="1175"/>
    </row>
    <row r="4" spans="1:11" ht="15" customHeight="1">
      <c r="A4" s="25"/>
      <c r="B4" s="1185"/>
      <c r="C4" s="1188"/>
      <c r="D4" s="1173" t="s">
        <v>215</v>
      </c>
      <c r="E4" s="1173"/>
      <c r="F4" s="1173"/>
      <c r="G4" s="1173" t="s">
        <v>324</v>
      </c>
      <c r="H4" s="1173"/>
      <c r="I4" s="1173"/>
      <c r="J4" s="1176"/>
      <c r="K4" s="1177"/>
    </row>
    <row r="5" spans="1:11" ht="11.25" customHeight="1">
      <c r="A5" s="20"/>
      <c r="B5" s="1185"/>
      <c r="C5" s="1188"/>
      <c r="D5" s="1173" t="s">
        <v>215</v>
      </c>
      <c r="E5" s="1173" t="s">
        <v>282</v>
      </c>
      <c r="F5" s="1173"/>
      <c r="G5" s="1173" t="s">
        <v>180</v>
      </c>
      <c r="H5" s="1171" t="s">
        <v>181</v>
      </c>
      <c r="I5" s="1173" t="s">
        <v>182</v>
      </c>
      <c r="J5" s="1176"/>
      <c r="K5" s="1177"/>
    </row>
    <row r="6" spans="1:11" ht="20.25" customHeight="1" thickBot="1">
      <c r="A6" s="20"/>
      <c r="B6" s="1186"/>
      <c r="C6" s="1189"/>
      <c r="D6" s="1180"/>
      <c r="E6" s="584" t="s">
        <v>183</v>
      </c>
      <c r="F6" s="607" t="s">
        <v>184</v>
      </c>
      <c r="G6" s="1180"/>
      <c r="H6" s="1172"/>
      <c r="I6" s="1180"/>
      <c r="J6" s="987" t="s">
        <v>77</v>
      </c>
      <c r="K6" s="988" t="s">
        <v>78</v>
      </c>
    </row>
    <row r="7" spans="1:11" ht="15.75" customHeight="1">
      <c r="A7" s="20"/>
      <c r="B7" s="26">
        <v>1</v>
      </c>
      <c r="C7" s="117" t="s">
        <v>216</v>
      </c>
      <c r="D7" s="128" t="s">
        <v>297</v>
      </c>
      <c r="E7" s="128" t="s">
        <v>297</v>
      </c>
      <c r="F7" s="128" t="s">
        <v>297</v>
      </c>
      <c r="G7" s="128" t="s">
        <v>297</v>
      </c>
      <c r="H7" s="128" t="s">
        <v>297</v>
      </c>
      <c r="I7" s="128" t="s">
        <v>297</v>
      </c>
      <c r="J7" s="128" t="s">
        <v>297</v>
      </c>
      <c r="K7" s="505" t="s">
        <v>297</v>
      </c>
    </row>
    <row r="8" spans="1:11" ht="15.75" customHeight="1">
      <c r="A8" s="20"/>
      <c r="B8" s="27">
        <f aca="true" t="shared" si="0" ref="B8:B33">B7+1</f>
        <v>2</v>
      </c>
      <c r="C8" s="115" t="s">
        <v>217</v>
      </c>
      <c r="D8" s="129">
        <v>1538331</v>
      </c>
      <c r="E8" s="129">
        <v>747952</v>
      </c>
      <c r="F8" s="129">
        <v>790379</v>
      </c>
      <c r="G8" s="129">
        <v>238349</v>
      </c>
      <c r="H8" s="129">
        <v>44321</v>
      </c>
      <c r="I8" s="129">
        <v>282670</v>
      </c>
      <c r="J8" s="129">
        <v>23291</v>
      </c>
      <c r="K8" s="986">
        <v>270</v>
      </c>
    </row>
    <row r="9" spans="1:11" ht="15.75" customHeight="1">
      <c r="A9" s="20"/>
      <c r="B9" s="27">
        <f t="shared" si="0"/>
        <v>3</v>
      </c>
      <c r="C9" s="115" t="s">
        <v>218</v>
      </c>
      <c r="D9" s="129">
        <v>1028693</v>
      </c>
      <c r="E9" s="129">
        <v>495550</v>
      </c>
      <c r="F9" s="129">
        <v>533143</v>
      </c>
      <c r="G9" s="129">
        <v>202551</v>
      </c>
      <c r="H9" s="129">
        <v>34763</v>
      </c>
      <c r="I9" s="129">
        <v>237314</v>
      </c>
      <c r="J9" s="129">
        <v>15248</v>
      </c>
      <c r="K9" s="986">
        <v>195</v>
      </c>
    </row>
    <row r="10" spans="1:11" ht="15.75" customHeight="1">
      <c r="A10" s="20"/>
      <c r="B10" s="27">
        <f t="shared" si="0"/>
        <v>4</v>
      </c>
      <c r="C10" s="115" t="s">
        <v>219</v>
      </c>
      <c r="D10" s="129">
        <v>3173339</v>
      </c>
      <c r="E10" s="129">
        <v>510612</v>
      </c>
      <c r="F10" s="129">
        <v>2662727</v>
      </c>
      <c r="G10" s="129">
        <v>489831</v>
      </c>
      <c r="H10" s="129">
        <v>85886</v>
      </c>
      <c r="I10" s="129">
        <v>575717</v>
      </c>
      <c r="J10" s="129">
        <v>45875</v>
      </c>
      <c r="K10" s="986">
        <v>515</v>
      </c>
    </row>
    <row r="11" spans="1:11" ht="15.75" customHeight="1">
      <c r="A11" s="20"/>
      <c r="B11" s="27">
        <f t="shared" si="0"/>
        <v>5</v>
      </c>
      <c r="C11" s="115" t="s">
        <v>696</v>
      </c>
      <c r="D11" s="129">
        <v>1883713</v>
      </c>
      <c r="E11" s="129">
        <v>283997</v>
      </c>
      <c r="F11" s="129">
        <v>1599716</v>
      </c>
      <c r="G11" s="129">
        <v>246143</v>
      </c>
      <c r="H11" s="129">
        <v>46454</v>
      </c>
      <c r="I11" s="129">
        <v>295592</v>
      </c>
      <c r="J11" s="129">
        <v>25672</v>
      </c>
      <c r="K11" s="986">
        <v>455</v>
      </c>
    </row>
    <row r="12" spans="1:11" ht="15.75" customHeight="1">
      <c r="A12" s="20"/>
      <c r="B12" s="27">
        <f t="shared" si="0"/>
        <v>6</v>
      </c>
      <c r="C12" s="115" t="s">
        <v>221</v>
      </c>
      <c r="D12" s="129">
        <v>1208981</v>
      </c>
      <c r="E12" s="129">
        <v>494664</v>
      </c>
      <c r="F12" s="129">
        <v>714317</v>
      </c>
      <c r="G12" s="129">
        <v>199479</v>
      </c>
      <c r="H12" s="129">
        <v>36084</v>
      </c>
      <c r="I12" s="129">
        <v>235563</v>
      </c>
      <c r="J12" s="129">
        <v>18455</v>
      </c>
      <c r="K12" s="986">
        <v>236</v>
      </c>
    </row>
    <row r="13" spans="1:12" ht="15.75" customHeight="1">
      <c r="A13" s="20"/>
      <c r="B13" s="27">
        <f t="shared" si="0"/>
        <v>7</v>
      </c>
      <c r="C13" s="115" t="s">
        <v>222</v>
      </c>
      <c r="D13" s="129">
        <v>1250958</v>
      </c>
      <c r="E13" s="129">
        <v>790200</v>
      </c>
      <c r="F13" s="129">
        <v>460758</v>
      </c>
      <c r="G13" s="129">
        <v>247844</v>
      </c>
      <c r="H13" s="129">
        <v>42853</v>
      </c>
      <c r="I13" s="129">
        <v>290697</v>
      </c>
      <c r="J13" s="129">
        <v>15588</v>
      </c>
      <c r="K13" s="1052">
        <v>329</v>
      </c>
      <c r="L13" s="932"/>
    </row>
    <row r="14" spans="1:11" ht="15.75" customHeight="1">
      <c r="A14" s="20"/>
      <c r="B14" s="27">
        <f t="shared" si="0"/>
        <v>8</v>
      </c>
      <c r="C14" s="115" t="s">
        <v>223</v>
      </c>
      <c r="D14" s="129">
        <v>1686612</v>
      </c>
      <c r="E14" s="129">
        <v>384424</v>
      </c>
      <c r="F14" s="129">
        <v>1302188</v>
      </c>
      <c r="G14" s="129">
        <v>245913</v>
      </c>
      <c r="H14" s="129">
        <v>44591</v>
      </c>
      <c r="I14" s="129">
        <v>290504</v>
      </c>
      <c r="J14" s="129">
        <v>26034</v>
      </c>
      <c r="K14" s="986">
        <v>586</v>
      </c>
    </row>
    <row r="15" spans="1:11" ht="15.75" customHeight="1">
      <c r="A15" s="20"/>
      <c r="B15" s="27">
        <f t="shared" si="0"/>
        <v>9</v>
      </c>
      <c r="C15" s="115" t="s">
        <v>224</v>
      </c>
      <c r="D15" s="129">
        <v>1365371</v>
      </c>
      <c r="E15" s="129">
        <v>764884</v>
      </c>
      <c r="F15" s="129">
        <v>600487</v>
      </c>
      <c r="G15" s="129">
        <v>232494</v>
      </c>
      <c r="H15" s="129">
        <v>42286</v>
      </c>
      <c r="I15" s="129">
        <v>274780</v>
      </c>
      <c r="J15" s="129">
        <v>22179</v>
      </c>
      <c r="K15" s="986">
        <v>301</v>
      </c>
    </row>
    <row r="16" spans="1:11" ht="15.75" customHeight="1">
      <c r="A16" s="20"/>
      <c r="B16" s="27">
        <f t="shared" si="0"/>
        <v>10</v>
      </c>
      <c r="C16" s="115" t="s">
        <v>225</v>
      </c>
      <c r="D16" s="129">
        <v>1775265</v>
      </c>
      <c r="E16" s="129">
        <v>680932</v>
      </c>
      <c r="F16" s="129">
        <v>1094333</v>
      </c>
      <c r="G16" s="129">
        <v>306808</v>
      </c>
      <c r="H16" s="129">
        <v>46468</v>
      </c>
      <c r="I16" s="129">
        <v>353276</v>
      </c>
      <c r="J16" s="129">
        <v>24160</v>
      </c>
      <c r="K16" s="986">
        <v>198</v>
      </c>
    </row>
    <row r="17" spans="1:11" ht="15.75" customHeight="1">
      <c r="A17" s="1170"/>
      <c r="B17" s="27">
        <f t="shared" si="0"/>
        <v>11</v>
      </c>
      <c r="C17" s="115" t="s">
        <v>226</v>
      </c>
      <c r="D17" s="129">
        <v>926694</v>
      </c>
      <c r="E17" s="129">
        <v>340829</v>
      </c>
      <c r="F17" s="129">
        <v>585865</v>
      </c>
      <c r="G17" s="129">
        <v>139235</v>
      </c>
      <c r="H17" s="129">
        <v>25218</v>
      </c>
      <c r="I17" s="129">
        <v>164453</v>
      </c>
      <c r="J17" s="129">
        <v>15326</v>
      </c>
      <c r="K17" s="986">
        <v>335</v>
      </c>
    </row>
    <row r="18" spans="1:11" ht="15.75" customHeight="1">
      <c r="A18" s="1170"/>
      <c r="B18" s="27">
        <f t="shared" si="0"/>
        <v>12</v>
      </c>
      <c r="C18" s="115" t="s">
        <v>697</v>
      </c>
      <c r="D18" s="129">
        <v>676148</v>
      </c>
      <c r="E18" s="129">
        <v>190851</v>
      </c>
      <c r="F18" s="129">
        <v>485297</v>
      </c>
      <c r="G18" s="129">
        <v>84813</v>
      </c>
      <c r="H18" s="129">
        <v>16586</v>
      </c>
      <c r="I18" s="129">
        <v>101399</v>
      </c>
      <c r="J18" s="129">
        <v>9514</v>
      </c>
      <c r="K18" s="986">
        <v>180</v>
      </c>
    </row>
    <row r="19" spans="1:11" ht="15.75" customHeight="1">
      <c r="A19" s="20"/>
      <c r="B19" s="27">
        <f t="shared" si="0"/>
        <v>13</v>
      </c>
      <c r="C19" s="115" t="s">
        <v>228</v>
      </c>
      <c r="D19" s="129">
        <v>2493714</v>
      </c>
      <c r="E19" s="129">
        <v>982631</v>
      </c>
      <c r="F19" s="129">
        <v>1511083</v>
      </c>
      <c r="G19" s="129">
        <v>408567</v>
      </c>
      <c r="H19" s="129">
        <v>75025</v>
      </c>
      <c r="I19" s="129">
        <v>483592</v>
      </c>
      <c r="J19" s="129">
        <v>40568</v>
      </c>
      <c r="K19" s="986">
        <v>567</v>
      </c>
    </row>
    <row r="20" spans="1:11" ht="15.75" customHeight="1">
      <c r="A20" s="20"/>
      <c r="B20" s="27">
        <f t="shared" si="0"/>
        <v>14</v>
      </c>
      <c r="C20" s="115" t="s">
        <v>229</v>
      </c>
      <c r="D20" s="129">
        <v>1119147</v>
      </c>
      <c r="E20" s="129">
        <v>354061</v>
      </c>
      <c r="F20" s="129">
        <v>765086</v>
      </c>
      <c r="G20" s="129">
        <v>173024</v>
      </c>
      <c r="H20" s="129">
        <v>30879</v>
      </c>
      <c r="I20" s="129">
        <v>203903</v>
      </c>
      <c r="J20" s="129">
        <v>14484</v>
      </c>
      <c r="K20" s="986">
        <v>263</v>
      </c>
    </row>
    <row r="21" spans="1:11" ht="15.75" customHeight="1">
      <c r="A21" s="20"/>
      <c r="B21" s="27">
        <f t="shared" si="0"/>
        <v>15</v>
      </c>
      <c r="C21" s="115" t="s">
        <v>230</v>
      </c>
      <c r="D21" s="129">
        <v>2366170</v>
      </c>
      <c r="E21" s="129">
        <v>787369</v>
      </c>
      <c r="F21" s="129">
        <v>1578801</v>
      </c>
      <c r="G21" s="129">
        <v>402046</v>
      </c>
      <c r="H21" s="129">
        <v>66774</v>
      </c>
      <c r="I21" s="129">
        <v>468820</v>
      </c>
      <c r="J21" s="129">
        <v>31896</v>
      </c>
      <c r="K21" s="986">
        <v>571</v>
      </c>
    </row>
    <row r="22" spans="1:11" ht="15.75" customHeight="1">
      <c r="A22" s="20"/>
      <c r="B22" s="27">
        <f t="shared" si="0"/>
        <v>16</v>
      </c>
      <c r="C22" s="115" t="s">
        <v>231</v>
      </c>
      <c r="D22" s="129">
        <v>1379140</v>
      </c>
      <c r="E22" s="129">
        <v>523720</v>
      </c>
      <c r="F22" s="129">
        <v>855420</v>
      </c>
      <c r="G22" s="129">
        <v>196761</v>
      </c>
      <c r="H22" s="129">
        <v>34514</v>
      </c>
      <c r="I22" s="129">
        <v>231275</v>
      </c>
      <c r="J22" s="129">
        <v>22658</v>
      </c>
      <c r="K22" s="986">
        <v>470</v>
      </c>
    </row>
    <row r="23" spans="1:11" ht="15.75" customHeight="1">
      <c r="A23" s="20"/>
      <c r="B23" s="27">
        <f t="shared" si="0"/>
        <v>17</v>
      </c>
      <c r="C23" s="115" t="s">
        <v>232</v>
      </c>
      <c r="D23" s="129">
        <v>1151901</v>
      </c>
      <c r="E23" s="129">
        <v>609108</v>
      </c>
      <c r="F23" s="129">
        <v>542793</v>
      </c>
      <c r="G23" s="129">
        <v>235598</v>
      </c>
      <c r="H23" s="129">
        <v>40283</v>
      </c>
      <c r="I23" s="129">
        <v>275881</v>
      </c>
      <c r="J23" s="129">
        <v>18633</v>
      </c>
      <c r="K23" s="986">
        <v>316</v>
      </c>
    </row>
    <row r="24" spans="1:11" ht="15.75" customHeight="1">
      <c r="A24" s="20"/>
      <c r="B24" s="27">
        <f t="shared" si="0"/>
        <v>18</v>
      </c>
      <c r="C24" s="115" t="s">
        <v>233</v>
      </c>
      <c r="D24" s="129">
        <v>1066055</v>
      </c>
      <c r="E24" s="129">
        <v>329080</v>
      </c>
      <c r="F24" s="129">
        <v>736975</v>
      </c>
      <c r="G24" s="129">
        <v>140635</v>
      </c>
      <c r="H24" s="129">
        <v>25575</v>
      </c>
      <c r="I24" s="129">
        <v>166210</v>
      </c>
      <c r="J24" s="129">
        <v>16970</v>
      </c>
      <c r="K24" s="986">
        <v>223</v>
      </c>
    </row>
    <row r="25" spans="1:11" ht="15.75" customHeight="1">
      <c r="A25" s="20"/>
      <c r="B25" s="27">
        <f t="shared" si="0"/>
        <v>19</v>
      </c>
      <c r="C25" s="115" t="s">
        <v>234</v>
      </c>
      <c r="D25" s="129">
        <v>1035444</v>
      </c>
      <c r="E25" s="129">
        <v>566402</v>
      </c>
      <c r="F25" s="129">
        <v>469042</v>
      </c>
      <c r="G25" s="129">
        <v>163387</v>
      </c>
      <c r="H25" s="129">
        <v>30793</v>
      </c>
      <c r="I25" s="129">
        <v>194180</v>
      </c>
      <c r="J25" s="129">
        <v>16719</v>
      </c>
      <c r="K25" s="986">
        <v>252</v>
      </c>
    </row>
    <row r="26" spans="1:11" ht="15.75" customHeight="1">
      <c r="A26" s="20"/>
      <c r="B26" s="27">
        <f t="shared" si="0"/>
        <v>20</v>
      </c>
      <c r="C26" s="115" t="s">
        <v>235</v>
      </c>
      <c r="D26" s="129">
        <v>2642825</v>
      </c>
      <c r="E26" s="129">
        <v>504419</v>
      </c>
      <c r="F26" s="129">
        <v>2138406</v>
      </c>
      <c r="G26" s="129">
        <v>363724</v>
      </c>
      <c r="H26" s="129">
        <v>67179</v>
      </c>
      <c r="I26" s="129">
        <v>430903</v>
      </c>
      <c r="J26" s="129">
        <v>36532</v>
      </c>
      <c r="K26" s="986">
        <v>818</v>
      </c>
    </row>
    <row r="27" spans="1:12" ht="15.75" customHeight="1">
      <c r="A27" s="20"/>
      <c r="B27" s="27">
        <f t="shared" si="0"/>
        <v>21</v>
      </c>
      <c r="C27" s="115" t="s">
        <v>236</v>
      </c>
      <c r="D27" s="129">
        <v>1026481</v>
      </c>
      <c r="E27" s="129">
        <v>398447</v>
      </c>
      <c r="F27" s="129">
        <v>628034</v>
      </c>
      <c r="G27" s="129">
        <v>165609</v>
      </c>
      <c r="H27" s="129">
        <v>29217</v>
      </c>
      <c r="I27" s="129">
        <v>194826</v>
      </c>
      <c r="J27" s="129">
        <v>14119</v>
      </c>
      <c r="K27" s="1052">
        <v>277</v>
      </c>
      <c r="L27" s="932"/>
    </row>
    <row r="28" spans="1:11" ht="15.75" customHeight="1">
      <c r="A28" s="20"/>
      <c r="B28" s="27">
        <f t="shared" si="0"/>
        <v>22</v>
      </c>
      <c r="C28" s="115" t="s">
        <v>237</v>
      </c>
      <c r="D28" s="129">
        <v>1251539</v>
      </c>
      <c r="E28" s="129">
        <v>536430</v>
      </c>
      <c r="F28" s="129">
        <v>715109</v>
      </c>
      <c r="G28" s="129">
        <v>197850</v>
      </c>
      <c r="H28" s="129">
        <v>35249</v>
      </c>
      <c r="I28" s="129">
        <v>233099</v>
      </c>
      <c r="J28" s="129">
        <v>18787</v>
      </c>
      <c r="K28" s="986">
        <v>206</v>
      </c>
    </row>
    <row r="29" spans="1:11" ht="15.75" customHeight="1">
      <c r="A29" s="20"/>
      <c r="B29" s="27">
        <f t="shared" si="0"/>
        <v>23</v>
      </c>
      <c r="C29" s="115" t="s">
        <v>238</v>
      </c>
      <c r="D29" s="129">
        <v>1188508</v>
      </c>
      <c r="E29" s="129">
        <v>515487</v>
      </c>
      <c r="F29" s="129">
        <v>673021</v>
      </c>
      <c r="G29" s="129">
        <v>165501</v>
      </c>
      <c r="H29" s="129">
        <v>30161</v>
      </c>
      <c r="I29" s="129">
        <v>195662</v>
      </c>
      <c r="J29" s="129">
        <v>18720</v>
      </c>
      <c r="K29" s="986">
        <v>286</v>
      </c>
    </row>
    <row r="30" spans="1:11" ht="15.75" customHeight="1">
      <c r="A30" s="20"/>
      <c r="B30" s="27">
        <f t="shared" si="0"/>
        <v>24</v>
      </c>
      <c r="C30" s="115" t="s">
        <v>239</v>
      </c>
      <c r="D30" s="129">
        <v>898567</v>
      </c>
      <c r="E30" s="129">
        <v>512992</v>
      </c>
      <c r="F30" s="129">
        <v>385575</v>
      </c>
      <c r="G30" s="129">
        <v>155327</v>
      </c>
      <c r="H30" s="129">
        <v>27795</v>
      </c>
      <c r="I30" s="129">
        <v>183122</v>
      </c>
      <c r="J30" s="129">
        <v>13625</v>
      </c>
      <c r="K30" s="986">
        <v>180</v>
      </c>
    </row>
    <row r="31" spans="1:11" ht="15.75" customHeight="1">
      <c r="A31" s="20"/>
      <c r="B31" s="27">
        <f t="shared" si="0"/>
        <v>25</v>
      </c>
      <c r="C31" s="115" t="s">
        <v>240</v>
      </c>
      <c r="D31" s="129">
        <v>982752</v>
      </c>
      <c r="E31" s="129">
        <v>343923</v>
      </c>
      <c r="F31" s="129">
        <v>638829</v>
      </c>
      <c r="G31" s="129">
        <v>132966</v>
      </c>
      <c r="H31" s="129">
        <v>24622</v>
      </c>
      <c r="I31" s="129">
        <v>157588</v>
      </c>
      <c r="J31" s="129">
        <v>16660</v>
      </c>
      <c r="K31" s="986">
        <v>373</v>
      </c>
    </row>
    <row r="32" spans="1:11" ht="15.75" customHeight="1">
      <c r="A32" s="24"/>
      <c r="B32" s="27">
        <f t="shared" si="0"/>
        <v>26</v>
      </c>
      <c r="C32" s="115" t="s">
        <v>241</v>
      </c>
      <c r="D32" s="129">
        <v>2926053</v>
      </c>
      <c r="E32" s="129">
        <v>0</v>
      </c>
      <c r="F32" s="129">
        <v>2926053</v>
      </c>
      <c r="G32" s="129">
        <v>487279</v>
      </c>
      <c r="H32" s="129">
        <v>82188</v>
      </c>
      <c r="I32" s="129">
        <v>569467</v>
      </c>
      <c r="J32" s="129">
        <v>45277</v>
      </c>
      <c r="K32" s="986">
        <v>0</v>
      </c>
    </row>
    <row r="33" spans="2:11" ht="15.75" customHeight="1" thickBot="1">
      <c r="B33" s="100">
        <f t="shared" si="0"/>
        <v>27</v>
      </c>
      <c r="C33" s="118" t="s">
        <v>242</v>
      </c>
      <c r="D33" s="506" t="s">
        <v>297</v>
      </c>
      <c r="E33" s="506" t="s">
        <v>297</v>
      </c>
      <c r="F33" s="506" t="s">
        <v>297</v>
      </c>
      <c r="G33" s="506" t="s">
        <v>297</v>
      </c>
      <c r="H33" s="506" t="s">
        <v>297</v>
      </c>
      <c r="I33" s="506" t="s">
        <v>297</v>
      </c>
      <c r="J33" s="506" t="s">
        <v>297</v>
      </c>
      <c r="K33" s="575" t="s">
        <v>297</v>
      </c>
    </row>
    <row r="34" spans="2:11" ht="15.75" customHeight="1" thickBot="1">
      <c r="B34" s="1178" t="s">
        <v>248</v>
      </c>
      <c r="C34" s="1179"/>
      <c r="D34" s="507">
        <v>41732779</v>
      </c>
      <c r="E34" s="507">
        <v>12832246</v>
      </c>
      <c r="F34" s="507">
        <v>28900533</v>
      </c>
      <c r="G34" s="507">
        <v>6386756</v>
      </c>
      <c r="H34" s="507">
        <v>1147174</v>
      </c>
      <c r="I34" s="507">
        <v>7533930</v>
      </c>
      <c r="J34" s="507">
        <v>566990</v>
      </c>
      <c r="K34" s="985">
        <v>8402</v>
      </c>
    </row>
    <row r="35" spans="2:10" ht="13.5" customHeight="1">
      <c r="B35" s="1183" t="s">
        <v>79</v>
      </c>
      <c r="C35" s="1183"/>
      <c r="D35" s="1183"/>
      <c r="E35" s="1183"/>
      <c r="F35" s="1183"/>
      <c r="G35" s="1183"/>
      <c r="H35" s="1183"/>
      <c r="I35" s="1183"/>
      <c r="J35" s="1183"/>
    </row>
    <row r="36" spans="2:13" ht="12.75">
      <c r="B36" s="1169" t="s">
        <v>356</v>
      </c>
      <c r="C36" s="1169"/>
      <c r="D36" s="1169"/>
      <c r="E36" s="1169"/>
      <c r="F36" s="1169"/>
      <c r="G36" s="1169"/>
      <c r="H36" s="1169"/>
      <c r="I36" s="1169"/>
      <c r="J36" s="1169"/>
      <c r="K36" s="1169"/>
      <c r="L36" s="1169"/>
      <c r="M36" s="1169"/>
    </row>
  </sheetData>
  <sheetProtection/>
  <mergeCells count="17">
    <mergeCell ref="I1:K1"/>
    <mergeCell ref="B2:K2"/>
    <mergeCell ref="I5:I6"/>
    <mergeCell ref="B35:J35"/>
    <mergeCell ref="B3:B6"/>
    <mergeCell ref="C3:C6"/>
    <mergeCell ref="D3:I3"/>
    <mergeCell ref="D4:F4"/>
    <mergeCell ref="G4:I4"/>
    <mergeCell ref="D5:D6"/>
    <mergeCell ref="B36:M36"/>
    <mergeCell ref="A17:A18"/>
    <mergeCell ref="H5:H6"/>
    <mergeCell ref="E5:F5"/>
    <mergeCell ref="J3:K5"/>
    <mergeCell ref="B34:C34"/>
    <mergeCell ref="G5:G6"/>
  </mergeCells>
  <printOptions/>
  <pageMargins left="0.55" right="0.16" top="0.31" bottom="0.26" header="0.22" footer="0.16"/>
  <pageSetup horizontalDpi="600" verticalDpi="600" orientation="landscape" paperSize="9" scale="97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0"/>
  </sheetPr>
  <dimension ref="A1:P36"/>
  <sheetViews>
    <sheetView zoomScalePageLayoutView="0" workbookViewId="0" topLeftCell="A1">
      <selection activeCell="T13" sqref="T13"/>
    </sheetView>
  </sheetViews>
  <sheetFormatPr defaultColWidth="9.140625" defaultRowHeight="12.75"/>
  <cols>
    <col min="1" max="1" width="4.7109375" style="0" customWidth="1"/>
    <col min="2" max="2" width="4.57421875" style="0" customWidth="1"/>
    <col min="3" max="3" width="22.140625" style="0" customWidth="1"/>
    <col min="4" max="4" width="11.7109375" style="0" customWidth="1"/>
    <col min="5" max="5" width="12.57421875" style="0" customWidth="1"/>
    <col min="7" max="7" width="8.28125" style="0" customWidth="1"/>
    <col min="8" max="10" width="8.57421875" style="0" customWidth="1"/>
    <col min="11" max="11" width="7.00390625" style="0" customWidth="1"/>
    <col min="12" max="12" width="8.28125" style="0" customWidth="1"/>
    <col min="13" max="13" width="8.57421875" style="0" customWidth="1"/>
    <col min="14" max="14" width="6.8515625" style="0" customWidth="1"/>
  </cols>
  <sheetData>
    <row r="1" ht="15.75">
      <c r="N1" s="41" t="s">
        <v>308</v>
      </c>
    </row>
    <row r="2" spans="2:14" ht="43.5" customHeight="1" thickBot="1">
      <c r="B2" s="1299" t="s">
        <v>932</v>
      </c>
      <c r="C2" s="1299"/>
      <c r="D2" s="1299"/>
      <c r="E2" s="1299"/>
      <c r="F2" s="1299"/>
      <c r="G2" s="1299"/>
      <c r="H2" s="1299"/>
      <c r="I2" s="1299"/>
      <c r="J2" s="1299"/>
      <c r="K2" s="1299"/>
      <c r="L2" s="1299"/>
      <c r="M2" s="1299"/>
      <c r="N2" s="1299"/>
    </row>
    <row r="3" spans="2:14" ht="21" customHeight="1" thickBot="1">
      <c r="B3" s="1300" t="s">
        <v>294</v>
      </c>
      <c r="C3" s="1302" t="s">
        <v>213</v>
      </c>
      <c r="D3" s="1304" t="s">
        <v>588</v>
      </c>
      <c r="E3" s="1304" t="s">
        <v>589</v>
      </c>
      <c r="F3" s="1287" t="s">
        <v>590</v>
      </c>
      <c r="G3" s="1287"/>
      <c r="H3" s="1287"/>
      <c r="I3" s="1287"/>
      <c r="J3" s="1287"/>
      <c r="K3" s="1287"/>
      <c r="L3" s="1288" t="s">
        <v>591</v>
      </c>
      <c r="M3" s="1289"/>
      <c r="N3" s="1290"/>
    </row>
    <row r="4" spans="2:14" ht="22.5" customHeight="1" thickBot="1">
      <c r="B4" s="1301"/>
      <c r="C4" s="1303"/>
      <c r="D4" s="1305"/>
      <c r="E4" s="1305"/>
      <c r="F4" s="1287" t="s">
        <v>731</v>
      </c>
      <c r="G4" s="1287"/>
      <c r="H4" s="1287"/>
      <c r="I4" s="1294" t="s">
        <v>592</v>
      </c>
      <c r="J4" s="1287"/>
      <c r="K4" s="1287"/>
      <c r="L4" s="1291"/>
      <c r="M4" s="1292"/>
      <c r="N4" s="1293"/>
    </row>
    <row r="5" spans="2:14" ht="29.25" customHeight="1" thickBot="1">
      <c r="B5" s="1301"/>
      <c r="C5" s="1303"/>
      <c r="D5" s="1306"/>
      <c r="E5" s="1306"/>
      <c r="F5" s="648" t="s">
        <v>593</v>
      </c>
      <c r="G5" s="649" t="s">
        <v>594</v>
      </c>
      <c r="H5" s="649" t="s">
        <v>595</v>
      </c>
      <c r="I5" s="650" t="s">
        <v>593</v>
      </c>
      <c r="J5" s="649" t="s">
        <v>594</v>
      </c>
      <c r="K5" s="649" t="s">
        <v>595</v>
      </c>
      <c r="L5" s="650" t="s">
        <v>593</v>
      </c>
      <c r="M5" s="649" t="s">
        <v>594</v>
      </c>
      <c r="N5" s="651" t="s">
        <v>595</v>
      </c>
    </row>
    <row r="6" spans="2:14" ht="13.5" customHeight="1">
      <c r="B6" s="652">
        <v>1</v>
      </c>
      <c r="C6" s="653" t="s">
        <v>216</v>
      </c>
      <c r="D6" s="654">
        <f>SUM(F6:N6)</f>
        <v>0</v>
      </c>
      <c r="E6" s="654">
        <f aca="true" t="shared" si="0" ref="E6:E34">SUM(F6:K6)</f>
        <v>0</v>
      </c>
      <c r="F6" s="655" t="s">
        <v>297</v>
      </c>
      <c r="G6" s="656" t="s">
        <v>297</v>
      </c>
      <c r="H6" s="194" t="s">
        <v>297</v>
      </c>
      <c r="I6" s="181" t="s">
        <v>297</v>
      </c>
      <c r="J6" s="182" t="s">
        <v>297</v>
      </c>
      <c r="K6" s="183" t="s">
        <v>297</v>
      </c>
      <c r="L6" s="657" t="s">
        <v>297</v>
      </c>
      <c r="M6" s="180" t="s">
        <v>297</v>
      </c>
      <c r="N6" s="184" t="s">
        <v>297</v>
      </c>
    </row>
    <row r="7" spans="2:16" ht="13.5" customHeight="1">
      <c r="B7" s="658">
        <f aca="true" t="shared" si="1" ref="B7:B32">B6+1</f>
        <v>2</v>
      </c>
      <c r="C7" s="659" t="s">
        <v>217</v>
      </c>
      <c r="D7" s="654">
        <f>SUM(F7:N7)</f>
        <v>547</v>
      </c>
      <c r="E7" s="654">
        <f t="shared" si="0"/>
        <v>482</v>
      </c>
      <c r="F7" s="660">
        <v>261</v>
      </c>
      <c r="G7" s="661">
        <v>71</v>
      </c>
      <c r="H7" s="662">
        <v>34</v>
      </c>
      <c r="I7" s="186">
        <v>102</v>
      </c>
      <c r="J7" s="196">
        <v>14</v>
      </c>
      <c r="K7" s="187">
        <v>0</v>
      </c>
      <c r="L7" s="663">
        <v>54</v>
      </c>
      <c r="M7" s="185">
        <v>10</v>
      </c>
      <c r="N7" s="187">
        <v>1</v>
      </c>
      <c r="O7" s="48"/>
      <c r="P7" s="48"/>
    </row>
    <row r="8" spans="2:16" ht="13.5" customHeight="1">
      <c r="B8" s="658">
        <f t="shared" si="1"/>
        <v>3</v>
      </c>
      <c r="C8" s="659" t="s">
        <v>218</v>
      </c>
      <c r="D8" s="654">
        <f aca="true" t="shared" si="2" ref="D8:D34">SUM(F8:N8)</f>
        <v>537</v>
      </c>
      <c r="E8" s="654">
        <f t="shared" si="0"/>
        <v>468</v>
      </c>
      <c r="F8" s="660">
        <v>277</v>
      </c>
      <c r="G8" s="661">
        <v>99</v>
      </c>
      <c r="H8" s="662">
        <v>43</v>
      </c>
      <c r="I8" s="186">
        <v>41</v>
      </c>
      <c r="J8" s="196">
        <v>5</v>
      </c>
      <c r="K8" s="187">
        <v>3</v>
      </c>
      <c r="L8" s="663">
        <v>61</v>
      </c>
      <c r="M8" s="185">
        <v>5</v>
      </c>
      <c r="N8" s="187">
        <v>3</v>
      </c>
      <c r="O8" s="48"/>
      <c r="P8" s="48"/>
    </row>
    <row r="9" spans="2:16" ht="13.5" customHeight="1">
      <c r="B9" s="658">
        <f t="shared" si="1"/>
        <v>4</v>
      </c>
      <c r="C9" s="659" t="s">
        <v>219</v>
      </c>
      <c r="D9" s="654">
        <f t="shared" si="2"/>
        <v>2337</v>
      </c>
      <c r="E9" s="654">
        <f t="shared" si="0"/>
        <v>2161</v>
      </c>
      <c r="F9" s="660">
        <v>970</v>
      </c>
      <c r="G9" s="661">
        <v>288</v>
      </c>
      <c r="H9" s="662">
        <v>262</v>
      </c>
      <c r="I9" s="186">
        <v>479</v>
      </c>
      <c r="J9" s="196">
        <v>62</v>
      </c>
      <c r="K9" s="187">
        <v>100</v>
      </c>
      <c r="L9" s="663">
        <v>133</v>
      </c>
      <c r="M9" s="185">
        <v>31</v>
      </c>
      <c r="N9" s="187">
        <v>12</v>
      </c>
      <c r="O9" s="48"/>
      <c r="P9" s="48"/>
    </row>
    <row r="10" spans="2:16" ht="13.5" customHeight="1">
      <c r="B10" s="658">
        <f t="shared" si="1"/>
        <v>5</v>
      </c>
      <c r="C10" s="659" t="s">
        <v>220</v>
      </c>
      <c r="D10" s="654">
        <f t="shared" si="2"/>
        <v>1078</v>
      </c>
      <c r="E10" s="654">
        <f t="shared" si="0"/>
        <v>1002</v>
      </c>
      <c r="F10" s="660">
        <v>497</v>
      </c>
      <c r="G10" s="661">
        <v>138</v>
      </c>
      <c r="H10" s="662">
        <v>46</v>
      </c>
      <c r="I10" s="186">
        <v>268</v>
      </c>
      <c r="J10" s="196">
        <v>41</v>
      </c>
      <c r="K10" s="187">
        <v>12</v>
      </c>
      <c r="L10" s="663">
        <v>70</v>
      </c>
      <c r="M10" s="185">
        <v>6</v>
      </c>
      <c r="N10" s="187">
        <v>0</v>
      </c>
      <c r="O10" s="48"/>
      <c r="P10" s="48"/>
    </row>
    <row r="11" spans="2:16" ht="13.5" customHeight="1">
      <c r="B11" s="658">
        <f t="shared" si="1"/>
        <v>6</v>
      </c>
      <c r="C11" s="659" t="s">
        <v>221</v>
      </c>
      <c r="D11" s="654">
        <f t="shared" si="2"/>
        <v>537</v>
      </c>
      <c r="E11" s="654">
        <f t="shared" si="0"/>
        <v>497</v>
      </c>
      <c r="F11" s="660">
        <v>279</v>
      </c>
      <c r="G11" s="661">
        <v>70</v>
      </c>
      <c r="H11" s="662">
        <v>31</v>
      </c>
      <c r="I11" s="186">
        <v>100</v>
      </c>
      <c r="J11" s="196">
        <v>14</v>
      </c>
      <c r="K11" s="187">
        <v>3</v>
      </c>
      <c r="L11" s="663">
        <v>33</v>
      </c>
      <c r="M11" s="185">
        <v>6</v>
      </c>
      <c r="N11" s="187">
        <v>1</v>
      </c>
      <c r="O11" s="48"/>
      <c r="P11" s="48"/>
    </row>
    <row r="12" spans="2:16" ht="13.5" customHeight="1">
      <c r="B12" s="658">
        <f t="shared" si="1"/>
        <v>7</v>
      </c>
      <c r="C12" s="659" t="s">
        <v>222</v>
      </c>
      <c r="D12" s="654">
        <f t="shared" si="2"/>
        <v>793</v>
      </c>
      <c r="E12" s="654">
        <f t="shared" si="0"/>
        <v>755</v>
      </c>
      <c r="F12" s="660">
        <v>404</v>
      </c>
      <c r="G12" s="661">
        <v>79</v>
      </c>
      <c r="H12" s="662">
        <v>131</v>
      </c>
      <c r="I12" s="186">
        <v>111</v>
      </c>
      <c r="J12" s="196">
        <v>13</v>
      </c>
      <c r="K12" s="187">
        <v>17</v>
      </c>
      <c r="L12" s="663">
        <v>33</v>
      </c>
      <c r="M12" s="185">
        <v>2</v>
      </c>
      <c r="N12" s="187">
        <v>3</v>
      </c>
      <c r="O12" s="48"/>
      <c r="P12" s="48"/>
    </row>
    <row r="13" spans="2:16" ht="13.5" customHeight="1">
      <c r="B13" s="658">
        <f t="shared" si="1"/>
        <v>8</v>
      </c>
      <c r="C13" s="659" t="s">
        <v>223</v>
      </c>
      <c r="D13" s="654">
        <f t="shared" si="2"/>
        <v>829</v>
      </c>
      <c r="E13" s="654">
        <f t="shared" si="0"/>
        <v>746</v>
      </c>
      <c r="F13" s="660">
        <v>402</v>
      </c>
      <c r="G13" s="661">
        <v>147</v>
      </c>
      <c r="H13" s="662">
        <v>47</v>
      </c>
      <c r="I13" s="186">
        <v>132</v>
      </c>
      <c r="J13" s="196">
        <v>15</v>
      </c>
      <c r="K13" s="187">
        <v>3</v>
      </c>
      <c r="L13" s="663">
        <v>68</v>
      </c>
      <c r="M13" s="185">
        <v>15</v>
      </c>
      <c r="N13" s="187">
        <v>0</v>
      </c>
      <c r="O13" s="48"/>
      <c r="P13" s="48"/>
    </row>
    <row r="14" spans="2:16" ht="13.5" customHeight="1">
      <c r="B14" s="658">
        <f t="shared" si="1"/>
        <v>9</v>
      </c>
      <c r="C14" s="659" t="s">
        <v>224</v>
      </c>
      <c r="D14" s="654">
        <f t="shared" si="2"/>
        <v>454</v>
      </c>
      <c r="E14" s="654">
        <f t="shared" si="0"/>
        <v>428</v>
      </c>
      <c r="F14" s="660">
        <v>207</v>
      </c>
      <c r="G14" s="661">
        <v>43</v>
      </c>
      <c r="H14" s="662">
        <v>53</v>
      </c>
      <c r="I14" s="186">
        <v>97</v>
      </c>
      <c r="J14" s="196">
        <v>21</v>
      </c>
      <c r="K14" s="187">
        <v>7</v>
      </c>
      <c r="L14" s="663">
        <v>25</v>
      </c>
      <c r="M14" s="185">
        <v>1</v>
      </c>
      <c r="N14" s="187">
        <v>0</v>
      </c>
      <c r="O14" s="48"/>
      <c r="P14" s="48"/>
    </row>
    <row r="15" spans="1:16" ht="13.5" customHeight="1">
      <c r="A15" s="1295">
        <v>63</v>
      </c>
      <c r="B15" s="658">
        <f t="shared" si="1"/>
        <v>10</v>
      </c>
      <c r="C15" s="659" t="s">
        <v>225</v>
      </c>
      <c r="D15" s="654">
        <f t="shared" si="2"/>
        <v>840</v>
      </c>
      <c r="E15" s="654">
        <f t="shared" si="0"/>
        <v>755</v>
      </c>
      <c r="F15" s="660">
        <v>430</v>
      </c>
      <c r="G15" s="661">
        <v>75</v>
      </c>
      <c r="H15" s="662">
        <v>48</v>
      </c>
      <c r="I15" s="186">
        <v>175</v>
      </c>
      <c r="J15" s="196">
        <v>20</v>
      </c>
      <c r="K15" s="187">
        <v>7</v>
      </c>
      <c r="L15" s="663">
        <v>73</v>
      </c>
      <c r="M15" s="185">
        <v>7</v>
      </c>
      <c r="N15" s="187">
        <v>5</v>
      </c>
      <c r="O15" s="48"/>
      <c r="P15" s="48"/>
    </row>
    <row r="16" spans="1:16" ht="13.5" customHeight="1">
      <c r="A16" s="1295"/>
      <c r="B16" s="658">
        <f t="shared" si="1"/>
        <v>11</v>
      </c>
      <c r="C16" s="659" t="s">
        <v>226</v>
      </c>
      <c r="D16" s="654">
        <f t="shared" si="2"/>
        <v>553</v>
      </c>
      <c r="E16" s="654">
        <f t="shared" si="0"/>
        <v>515</v>
      </c>
      <c r="F16" s="660">
        <v>268</v>
      </c>
      <c r="G16" s="661">
        <v>69</v>
      </c>
      <c r="H16" s="662">
        <v>50</v>
      </c>
      <c r="I16" s="186">
        <v>101</v>
      </c>
      <c r="J16" s="196">
        <v>16</v>
      </c>
      <c r="K16" s="187">
        <v>11</v>
      </c>
      <c r="L16" s="663">
        <v>33</v>
      </c>
      <c r="M16" s="185">
        <v>4</v>
      </c>
      <c r="N16" s="187">
        <v>1</v>
      </c>
      <c r="O16" s="48"/>
      <c r="P16" s="48"/>
    </row>
    <row r="17" spans="2:16" ht="13.5" customHeight="1">
      <c r="B17" s="658">
        <f t="shared" si="1"/>
        <v>12</v>
      </c>
      <c r="C17" s="659" t="s">
        <v>227</v>
      </c>
      <c r="D17" s="654">
        <f t="shared" si="2"/>
        <v>353</v>
      </c>
      <c r="E17" s="654">
        <f t="shared" si="0"/>
        <v>343</v>
      </c>
      <c r="F17" s="660">
        <v>182</v>
      </c>
      <c r="G17" s="661">
        <v>56</v>
      </c>
      <c r="H17" s="662">
        <v>31</v>
      </c>
      <c r="I17" s="186">
        <v>57</v>
      </c>
      <c r="J17" s="196">
        <v>10</v>
      </c>
      <c r="K17" s="187">
        <v>7</v>
      </c>
      <c r="L17" s="663">
        <v>8</v>
      </c>
      <c r="M17" s="185">
        <v>2</v>
      </c>
      <c r="N17" s="187">
        <v>0</v>
      </c>
      <c r="O17" s="48"/>
      <c r="P17" s="48"/>
    </row>
    <row r="18" spans="2:16" ht="13.5" customHeight="1">
      <c r="B18" s="658">
        <f t="shared" si="1"/>
        <v>13</v>
      </c>
      <c r="C18" s="659" t="s">
        <v>228</v>
      </c>
      <c r="D18" s="654">
        <f t="shared" si="2"/>
        <v>1132</v>
      </c>
      <c r="E18" s="654">
        <f t="shared" si="0"/>
        <v>1049</v>
      </c>
      <c r="F18" s="660">
        <v>578</v>
      </c>
      <c r="G18" s="661">
        <v>165</v>
      </c>
      <c r="H18" s="662">
        <v>48</v>
      </c>
      <c r="I18" s="186">
        <v>201</v>
      </c>
      <c r="J18" s="196">
        <v>28</v>
      </c>
      <c r="K18" s="187">
        <v>29</v>
      </c>
      <c r="L18" s="663">
        <v>73</v>
      </c>
      <c r="M18" s="185">
        <v>9</v>
      </c>
      <c r="N18" s="187">
        <v>1</v>
      </c>
      <c r="O18" s="48"/>
      <c r="P18" s="48"/>
    </row>
    <row r="19" spans="2:16" ht="13.5" customHeight="1">
      <c r="B19" s="658">
        <f t="shared" si="1"/>
        <v>14</v>
      </c>
      <c r="C19" s="659" t="s">
        <v>229</v>
      </c>
      <c r="D19" s="654">
        <f t="shared" si="2"/>
        <v>583</v>
      </c>
      <c r="E19" s="654">
        <f t="shared" si="0"/>
        <v>566</v>
      </c>
      <c r="F19" s="660">
        <v>323</v>
      </c>
      <c r="G19" s="661">
        <v>69</v>
      </c>
      <c r="H19" s="662">
        <v>47</v>
      </c>
      <c r="I19" s="186">
        <v>105</v>
      </c>
      <c r="J19" s="196">
        <v>10</v>
      </c>
      <c r="K19" s="187">
        <v>12</v>
      </c>
      <c r="L19" s="663">
        <v>13</v>
      </c>
      <c r="M19" s="185">
        <v>3</v>
      </c>
      <c r="N19" s="187">
        <v>1</v>
      </c>
      <c r="O19" s="48"/>
      <c r="P19" s="48"/>
    </row>
    <row r="20" spans="2:16" ht="13.5" customHeight="1">
      <c r="B20" s="658">
        <f t="shared" si="1"/>
        <v>15</v>
      </c>
      <c r="C20" s="659" t="s">
        <v>230</v>
      </c>
      <c r="D20" s="654">
        <f t="shared" si="2"/>
        <v>2286</v>
      </c>
      <c r="E20" s="654">
        <f t="shared" si="0"/>
        <v>2033</v>
      </c>
      <c r="F20" s="660">
        <v>877</v>
      </c>
      <c r="G20" s="661">
        <v>249</v>
      </c>
      <c r="H20" s="662">
        <v>134</v>
      </c>
      <c r="I20" s="186">
        <v>604</v>
      </c>
      <c r="J20" s="196">
        <v>123</v>
      </c>
      <c r="K20" s="187">
        <v>46</v>
      </c>
      <c r="L20" s="663">
        <v>202</v>
      </c>
      <c r="M20" s="185">
        <v>43</v>
      </c>
      <c r="N20" s="187">
        <v>8</v>
      </c>
      <c r="O20" s="48"/>
      <c r="P20" s="48"/>
    </row>
    <row r="21" spans="2:16" ht="13.5" customHeight="1">
      <c r="B21" s="658">
        <f t="shared" si="1"/>
        <v>16</v>
      </c>
      <c r="C21" s="659" t="s">
        <v>231</v>
      </c>
      <c r="D21" s="654">
        <f t="shared" si="2"/>
        <v>571</v>
      </c>
      <c r="E21" s="654">
        <f t="shared" si="0"/>
        <v>547</v>
      </c>
      <c r="F21" s="660">
        <v>284</v>
      </c>
      <c r="G21" s="661">
        <v>72</v>
      </c>
      <c r="H21" s="662">
        <v>66</v>
      </c>
      <c r="I21" s="186">
        <v>106</v>
      </c>
      <c r="J21" s="196">
        <v>13</v>
      </c>
      <c r="K21" s="187">
        <v>6</v>
      </c>
      <c r="L21" s="663">
        <v>21</v>
      </c>
      <c r="M21" s="185">
        <v>2</v>
      </c>
      <c r="N21" s="187">
        <v>1</v>
      </c>
      <c r="O21" s="48"/>
      <c r="P21" s="48"/>
    </row>
    <row r="22" spans="2:16" ht="13.5" customHeight="1">
      <c r="B22" s="658">
        <f t="shared" si="1"/>
        <v>17</v>
      </c>
      <c r="C22" s="659" t="s">
        <v>232</v>
      </c>
      <c r="D22" s="654">
        <f t="shared" si="2"/>
        <v>448</v>
      </c>
      <c r="E22" s="654">
        <f t="shared" si="0"/>
        <v>408</v>
      </c>
      <c r="F22" s="660">
        <v>239</v>
      </c>
      <c r="G22" s="661">
        <v>59</v>
      </c>
      <c r="H22" s="662">
        <v>48</v>
      </c>
      <c r="I22" s="186">
        <v>51</v>
      </c>
      <c r="J22" s="196">
        <v>6</v>
      </c>
      <c r="K22" s="187">
        <v>5</v>
      </c>
      <c r="L22" s="663">
        <v>39</v>
      </c>
      <c r="M22" s="185">
        <v>0</v>
      </c>
      <c r="N22" s="187">
        <v>1</v>
      </c>
      <c r="O22" s="48"/>
      <c r="P22" s="48"/>
    </row>
    <row r="23" spans="2:16" ht="13.5" customHeight="1">
      <c r="B23" s="658">
        <f t="shared" si="1"/>
        <v>18</v>
      </c>
      <c r="C23" s="659" t="s">
        <v>233</v>
      </c>
      <c r="D23" s="654">
        <f t="shared" si="2"/>
        <v>450</v>
      </c>
      <c r="E23" s="654">
        <f t="shared" si="0"/>
        <v>412</v>
      </c>
      <c r="F23" s="660">
        <v>226</v>
      </c>
      <c r="G23" s="661">
        <v>72</v>
      </c>
      <c r="H23" s="662">
        <v>20</v>
      </c>
      <c r="I23" s="186">
        <v>79</v>
      </c>
      <c r="J23" s="196">
        <v>13</v>
      </c>
      <c r="K23" s="187">
        <v>2</v>
      </c>
      <c r="L23" s="663">
        <v>33</v>
      </c>
      <c r="M23" s="185">
        <v>5</v>
      </c>
      <c r="N23" s="187">
        <v>0</v>
      </c>
      <c r="O23" s="48"/>
      <c r="P23" s="48"/>
    </row>
    <row r="24" spans="2:16" ht="13.5" customHeight="1">
      <c r="B24" s="658">
        <f t="shared" si="1"/>
        <v>19</v>
      </c>
      <c r="C24" s="659" t="s">
        <v>234</v>
      </c>
      <c r="D24" s="654">
        <f t="shared" si="2"/>
        <v>235</v>
      </c>
      <c r="E24" s="654">
        <f t="shared" si="0"/>
        <v>210</v>
      </c>
      <c r="F24" s="660">
        <v>123</v>
      </c>
      <c r="G24" s="661">
        <v>29</v>
      </c>
      <c r="H24" s="662">
        <v>14</v>
      </c>
      <c r="I24" s="186">
        <v>39</v>
      </c>
      <c r="J24" s="196">
        <v>5</v>
      </c>
      <c r="K24" s="187">
        <v>0</v>
      </c>
      <c r="L24" s="663">
        <v>25</v>
      </c>
      <c r="M24" s="185">
        <v>0</v>
      </c>
      <c r="N24" s="187">
        <v>0</v>
      </c>
      <c r="O24" s="48"/>
      <c r="P24" s="48"/>
    </row>
    <row r="25" spans="2:16" ht="13.5" customHeight="1">
      <c r="B25" s="658">
        <f t="shared" si="1"/>
        <v>20</v>
      </c>
      <c r="C25" s="659" t="s">
        <v>235</v>
      </c>
      <c r="D25" s="654">
        <f t="shared" si="2"/>
        <v>890</v>
      </c>
      <c r="E25" s="654">
        <f t="shared" si="0"/>
        <v>806</v>
      </c>
      <c r="F25" s="660">
        <v>388</v>
      </c>
      <c r="G25" s="661">
        <v>121</v>
      </c>
      <c r="H25" s="662">
        <v>72</v>
      </c>
      <c r="I25" s="186">
        <v>184</v>
      </c>
      <c r="J25" s="196">
        <v>30</v>
      </c>
      <c r="K25" s="187">
        <v>11</v>
      </c>
      <c r="L25" s="663">
        <v>74</v>
      </c>
      <c r="M25" s="185">
        <v>8</v>
      </c>
      <c r="N25" s="187">
        <v>2</v>
      </c>
      <c r="O25" s="48"/>
      <c r="P25" s="48"/>
    </row>
    <row r="26" spans="2:16" ht="13.5" customHeight="1">
      <c r="B26" s="658">
        <f t="shared" si="1"/>
        <v>21</v>
      </c>
      <c r="C26" s="659" t="s">
        <v>236</v>
      </c>
      <c r="D26" s="654">
        <f t="shared" si="2"/>
        <v>590</v>
      </c>
      <c r="E26" s="654">
        <f t="shared" si="0"/>
        <v>548</v>
      </c>
      <c r="F26" s="660">
        <v>308</v>
      </c>
      <c r="G26" s="661">
        <v>96</v>
      </c>
      <c r="H26" s="662">
        <v>47</v>
      </c>
      <c r="I26" s="186">
        <v>74</v>
      </c>
      <c r="J26" s="196">
        <v>19</v>
      </c>
      <c r="K26" s="187">
        <v>4</v>
      </c>
      <c r="L26" s="663">
        <v>29</v>
      </c>
      <c r="M26" s="185">
        <v>11</v>
      </c>
      <c r="N26" s="187">
        <v>2</v>
      </c>
      <c r="O26" s="48"/>
      <c r="P26" s="48"/>
    </row>
    <row r="27" spans="2:16" ht="13.5" customHeight="1">
      <c r="B27" s="658">
        <f t="shared" si="1"/>
        <v>22</v>
      </c>
      <c r="C27" s="659" t="s">
        <v>237</v>
      </c>
      <c r="D27" s="654">
        <f t="shared" si="2"/>
        <v>559</v>
      </c>
      <c r="E27" s="654">
        <f t="shared" si="0"/>
        <v>506</v>
      </c>
      <c r="F27" s="660">
        <v>229</v>
      </c>
      <c r="G27" s="661">
        <v>52</v>
      </c>
      <c r="H27" s="662">
        <v>62</v>
      </c>
      <c r="I27" s="186">
        <v>101</v>
      </c>
      <c r="J27" s="196">
        <v>32</v>
      </c>
      <c r="K27" s="187">
        <v>30</v>
      </c>
      <c r="L27" s="663">
        <v>46</v>
      </c>
      <c r="M27" s="185">
        <v>4</v>
      </c>
      <c r="N27" s="187">
        <v>3</v>
      </c>
      <c r="O27" s="48"/>
      <c r="P27" s="48"/>
    </row>
    <row r="28" spans="2:16" ht="13.5" customHeight="1">
      <c r="B28" s="658">
        <f t="shared" si="1"/>
        <v>23</v>
      </c>
      <c r="C28" s="659" t="s">
        <v>238</v>
      </c>
      <c r="D28" s="654">
        <f t="shared" si="2"/>
        <v>552</v>
      </c>
      <c r="E28" s="654">
        <f t="shared" si="0"/>
        <v>472</v>
      </c>
      <c r="F28" s="660">
        <v>225</v>
      </c>
      <c r="G28" s="661">
        <v>75</v>
      </c>
      <c r="H28" s="662">
        <v>56</v>
      </c>
      <c r="I28" s="186">
        <v>98</v>
      </c>
      <c r="J28" s="196">
        <v>18</v>
      </c>
      <c r="K28" s="187">
        <v>0</v>
      </c>
      <c r="L28" s="663">
        <v>61</v>
      </c>
      <c r="M28" s="185">
        <v>14</v>
      </c>
      <c r="N28" s="187">
        <v>5</v>
      </c>
      <c r="O28" s="48"/>
      <c r="P28" s="48"/>
    </row>
    <row r="29" spans="2:16" ht="13.5" customHeight="1">
      <c r="B29" s="658">
        <f t="shared" si="1"/>
        <v>24</v>
      </c>
      <c r="C29" s="659" t="s">
        <v>239</v>
      </c>
      <c r="D29" s="654">
        <f t="shared" si="2"/>
        <v>238</v>
      </c>
      <c r="E29" s="654">
        <f t="shared" si="0"/>
        <v>228</v>
      </c>
      <c r="F29" s="660">
        <v>132</v>
      </c>
      <c r="G29" s="661">
        <v>36</v>
      </c>
      <c r="H29" s="662">
        <v>31</v>
      </c>
      <c r="I29" s="186">
        <v>23</v>
      </c>
      <c r="J29" s="196">
        <v>4</v>
      </c>
      <c r="K29" s="187">
        <v>2</v>
      </c>
      <c r="L29" s="663">
        <v>9</v>
      </c>
      <c r="M29" s="185">
        <v>0</v>
      </c>
      <c r="N29" s="187">
        <v>1</v>
      </c>
      <c r="O29" s="48"/>
      <c r="P29" s="48"/>
    </row>
    <row r="30" spans="2:16" ht="13.5" customHeight="1">
      <c r="B30" s="658">
        <f t="shared" si="1"/>
        <v>25</v>
      </c>
      <c r="C30" s="659" t="s">
        <v>240</v>
      </c>
      <c r="D30" s="654">
        <f t="shared" si="2"/>
        <v>441</v>
      </c>
      <c r="E30" s="654">
        <f t="shared" si="0"/>
        <v>409</v>
      </c>
      <c r="F30" s="660">
        <v>245</v>
      </c>
      <c r="G30" s="661">
        <v>48</v>
      </c>
      <c r="H30" s="662">
        <v>20</v>
      </c>
      <c r="I30" s="186">
        <v>61</v>
      </c>
      <c r="J30" s="196">
        <v>27</v>
      </c>
      <c r="K30" s="187">
        <v>8</v>
      </c>
      <c r="L30" s="663">
        <v>28</v>
      </c>
      <c r="M30" s="185">
        <v>2</v>
      </c>
      <c r="N30" s="187">
        <v>2</v>
      </c>
      <c r="O30" s="48"/>
      <c r="P30" s="48"/>
    </row>
    <row r="31" spans="2:16" ht="13.5" customHeight="1">
      <c r="B31" s="658">
        <f t="shared" si="1"/>
        <v>26</v>
      </c>
      <c r="C31" s="659" t="s">
        <v>241</v>
      </c>
      <c r="D31" s="654">
        <f t="shared" si="2"/>
        <v>914</v>
      </c>
      <c r="E31" s="654">
        <f t="shared" si="0"/>
        <v>824</v>
      </c>
      <c r="F31" s="660">
        <v>424</v>
      </c>
      <c r="G31" s="661">
        <v>73</v>
      </c>
      <c r="H31" s="662">
        <v>82</v>
      </c>
      <c r="I31" s="186">
        <v>213</v>
      </c>
      <c r="J31" s="196">
        <v>21</v>
      </c>
      <c r="K31" s="187">
        <v>11</v>
      </c>
      <c r="L31" s="663">
        <v>78</v>
      </c>
      <c r="M31" s="185">
        <v>10</v>
      </c>
      <c r="N31" s="187">
        <v>2</v>
      </c>
      <c r="O31" s="48"/>
      <c r="P31" s="48"/>
    </row>
    <row r="32" spans="2:16" ht="13.5" customHeight="1">
      <c r="B32" s="658">
        <f t="shared" si="1"/>
        <v>27</v>
      </c>
      <c r="C32" s="659" t="s">
        <v>242</v>
      </c>
      <c r="D32" s="654" t="s">
        <v>297</v>
      </c>
      <c r="E32" s="654" t="s">
        <v>297</v>
      </c>
      <c r="F32" s="660" t="s">
        <v>297</v>
      </c>
      <c r="G32" s="661" t="s">
        <v>297</v>
      </c>
      <c r="H32" s="662" t="s">
        <v>297</v>
      </c>
      <c r="I32" s="186" t="s">
        <v>297</v>
      </c>
      <c r="J32" s="196" t="s">
        <v>297</v>
      </c>
      <c r="K32" s="187" t="s">
        <v>297</v>
      </c>
      <c r="L32" s="188" t="s">
        <v>297</v>
      </c>
      <c r="M32" s="189" t="s">
        <v>297</v>
      </c>
      <c r="N32" s="190" t="s">
        <v>297</v>
      </c>
      <c r="O32" s="48"/>
      <c r="P32" s="48"/>
    </row>
    <row r="33" spans="2:16" ht="13.5" customHeight="1">
      <c r="B33" s="664">
        <v>28</v>
      </c>
      <c r="C33" s="665" t="s">
        <v>629</v>
      </c>
      <c r="D33" s="654">
        <f t="shared" si="2"/>
        <v>654</v>
      </c>
      <c r="E33" s="654">
        <f t="shared" si="0"/>
        <v>632</v>
      </c>
      <c r="F33" s="660">
        <v>207</v>
      </c>
      <c r="G33" s="661">
        <v>174</v>
      </c>
      <c r="H33" s="662">
        <v>83</v>
      </c>
      <c r="I33" s="186">
        <v>91</v>
      </c>
      <c r="J33" s="196">
        <v>62</v>
      </c>
      <c r="K33" s="187">
        <v>15</v>
      </c>
      <c r="L33" s="663">
        <v>14</v>
      </c>
      <c r="M33" s="185">
        <v>7</v>
      </c>
      <c r="N33" s="187">
        <v>1</v>
      </c>
      <c r="O33" s="48"/>
      <c r="P33" s="48"/>
    </row>
    <row r="34" spans="2:16" ht="13.5" customHeight="1" thickBot="1">
      <c r="B34" s="666">
        <v>29</v>
      </c>
      <c r="C34" s="667" t="s">
        <v>596</v>
      </c>
      <c r="D34" s="654">
        <f t="shared" si="2"/>
        <v>120</v>
      </c>
      <c r="E34" s="654">
        <f t="shared" si="0"/>
        <v>113</v>
      </c>
      <c r="F34" s="668">
        <v>57</v>
      </c>
      <c r="G34" s="669">
        <v>2</v>
      </c>
      <c r="H34" s="195">
        <v>2</v>
      </c>
      <c r="I34" s="197">
        <v>49</v>
      </c>
      <c r="J34" s="198">
        <v>1</v>
      </c>
      <c r="K34" s="199">
        <v>2</v>
      </c>
      <c r="L34" s="670">
        <v>7</v>
      </c>
      <c r="M34" s="191">
        <v>0</v>
      </c>
      <c r="N34" s="192">
        <v>0</v>
      </c>
      <c r="O34" s="48"/>
      <c r="P34" s="48"/>
    </row>
    <row r="35" spans="2:16" ht="13.5" customHeight="1" thickBot="1">
      <c r="B35" s="1296" t="s">
        <v>117</v>
      </c>
      <c r="C35" s="1297"/>
      <c r="D35" s="193">
        <f>SUM(D7:D34)</f>
        <v>19521</v>
      </c>
      <c r="E35" s="193">
        <f aca="true" t="shared" si="3" ref="E35:N35">SUM(E7:E34)</f>
        <v>17915</v>
      </c>
      <c r="F35" s="328">
        <f t="shared" si="3"/>
        <v>9042</v>
      </c>
      <c r="G35" s="330">
        <f t="shared" si="3"/>
        <v>2527</v>
      </c>
      <c r="H35" s="329">
        <f t="shared" si="3"/>
        <v>1608</v>
      </c>
      <c r="I35" s="328">
        <f t="shared" si="3"/>
        <v>3742</v>
      </c>
      <c r="J35" s="330">
        <f t="shared" si="3"/>
        <v>643</v>
      </c>
      <c r="K35" s="329">
        <f t="shared" si="3"/>
        <v>353</v>
      </c>
      <c r="L35" s="328">
        <f t="shared" si="3"/>
        <v>1343</v>
      </c>
      <c r="M35" s="330">
        <f t="shared" si="3"/>
        <v>207</v>
      </c>
      <c r="N35" s="329">
        <f t="shared" si="3"/>
        <v>56</v>
      </c>
      <c r="O35" s="48"/>
      <c r="P35" s="48"/>
    </row>
    <row r="36" spans="2:14" ht="20.25" customHeight="1">
      <c r="B36" s="1298" t="s">
        <v>597</v>
      </c>
      <c r="C36" s="1298"/>
      <c r="D36" s="1298"/>
      <c r="E36" s="1298"/>
      <c r="F36" s="1298"/>
      <c r="G36" s="1298"/>
      <c r="H36" s="1298"/>
      <c r="I36" s="1298"/>
      <c r="J36" s="1298"/>
      <c r="K36" s="1298"/>
      <c r="L36" s="1298"/>
      <c r="M36" s="1298"/>
      <c r="N36" s="1298"/>
    </row>
  </sheetData>
  <sheetProtection/>
  <mergeCells count="12">
    <mergeCell ref="B36:N36"/>
    <mergeCell ref="B2:N2"/>
    <mergeCell ref="B3:B5"/>
    <mergeCell ref="C3:C5"/>
    <mergeCell ref="D3:D5"/>
    <mergeCell ref="E3:E5"/>
    <mergeCell ref="F3:K3"/>
    <mergeCell ref="L3:N4"/>
    <mergeCell ref="F4:H4"/>
    <mergeCell ref="I4:K4"/>
    <mergeCell ref="A15:A16"/>
    <mergeCell ref="B35:C35"/>
  </mergeCells>
  <printOptions/>
  <pageMargins left="0.27" right="0.19" top="0.27" bottom="0.28" header="0.22" footer="0.2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0"/>
  </sheetPr>
  <dimension ref="A1:S37"/>
  <sheetViews>
    <sheetView zoomScalePageLayoutView="0" workbookViewId="0" topLeftCell="A1">
      <selection activeCell="Q35" sqref="Q35"/>
    </sheetView>
  </sheetViews>
  <sheetFormatPr defaultColWidth="9.140625" defaultRowHeight="12.75"/>
  <cols>
    <col min="1" max="1" width="1.28515625" style="165" customWidth="1"/>
    <col min="2" max="2" width="4.57421875" style="165" customWidth="1"/>
    <col min="3" max="3" width="22.140625" style="165" customWidth="1"/>
    <col min="4" max="4" width="9.140625" style="165" customWidth="1"/>
    <col min="5" max="5" width="8.28125" style="165" customWidth="1"/>
    <col min="6" max="6" width="8.57421875" style="165" customWidth="1"/>
    <col min="7" max="7" width="7.00390625" style="165" customWidth="1"/>
    <col min="8" max="9" width="8.57421875" style="165" customWidth="1"/>
    <col min="10" max="10" width="7.00390625" style="165" customWidth="1"/>
    <col min="11" max="11" width="8.7109375" style="165" customWidth="1"/>
    <col min="12" max="12" width="8.28125" style="165" customWidth="1"/>
    <col min="13" max="13" width="8.57421875" style="165" customWidth="1"/>
    <col min="14" max="14" width="6.8515625" style="165" customWidth="1"/>
    <col min="15" max="15" width="8.28125" style="165" customWidth="1"/>
    <col min="16" max="16" width="8.57421875" style="165" customWidth="1"/>
    <col min="17" max="17" width="7.140625" style="165" customWidth="1"/>
    <col min="18" max="16384" width="9.140625" style="165" customWidth="1"/>
  </cols>
  <sheetData>
    <row r="1" spans="16:17" ht="15.75">
      <c r="P1" s="1316" t="s">
        <v>132</v>
      </c>
      <c r="Q1" s="1316"/>
    </row>
    <row r="2" spans="2:17" ht="30" customHeight="1" thickBot="1">
      <c r="B2" s="1317" t="s">
        <v>599</v>
      </c>
      <c r="C2" s="1317"/>
      <c r="D2" s="1317"/>
      <c r="E2" s="1317"/>
      <c r="F2" s="1317"/>
      <c r="G2" s="1317"/>
      <c r="H2" s="1317"/>
      <c r="I2" s="1317"/>
      <c r="J2" s="1317"/>
      <c r="K2" s="1317"/>
      <c r="L2" s="1317"/>
      <c r="M2" s="1317"/>
      <c r="N2" s="1317"/>
      <c r="O2" s="1317"/>
      <c r="P2" s="1317"/>
      <c r="Q2" s="1317"/>
    </row>
    <row r="3" spans="2:17" ht="10.5" customHeight="1">
      <c r="B3" s="1300" t="s">
        <v>294</v>
      </c>
      <c r="C3" s="1302" t="s">
        <v>213</v>
      </c>
      <c r="D3" s="1320">
        <v>2019</v>
      </c>
      <c r="E3" s="1321"/>
      <c r="F3" s="1321"/>
      <c r="G3" s="1321"/>
      <c r="H3" s="1321"/>
      <c r="I3" s="1321"/>
      <c r="J3" s="1322"/>
      <c r="K3" s="1320">
        <v>2020</v>
      </c>
      <c r="L3" s="1321"/>
      <c r="M3" s="1321"/>
      <c r="N3" s="1321"/>
      <c r="O3" s="1321"/>
      <c r="P3" s="1321"/>
      <c r="Q3" s="1322"/>
    </row>
    <row r="4" spans="2:17" ht="12.75" customHeight="1">
      <c r="B4" s="1301"/>
      <c r="C4" s="1303"/>
      <c r="D4" s="1310" t="s">
        <v>607</v>
      </c>
      <c r="E4" s="1307" t="s">
        <v>282</v>
      </c>
      <c r="F4" s="1307"/>
      <c r="G4" s="1307"/>
      <c r="H4" s="1307"/>
      <c r="I4" s="1307"/>
      <c r="J4" s="1307"/>
      <c r="K4" s="1310" t="s">
        <v>607</v>
      </c>
      <c r="L4" s="1307" t="s">
        <v>282</v>
      </c>
      <c r="M4" s="1307"/>
      <c r="N4" s="1307"/>
      <c r="O4" s="1307"/>
      <c r="P4" s="1307"/>
      <c r="Q4" s="1312"/>
    </row>
    <row r="5" spans="2:17" ht="12.75">
      <c r="B5" s="1301"/>
      <c r="C5" s="1303"/>
      <c r="D5" s="1310"/>
      <c r="E5" s="1307" t="s">
        <v>608</v>
      </c>
      <c r="F5" s="1307"/>
      <c r="G5" s="1307"/>
      <c r="H5" s="1308" t="s">
        <v>609</v>
      </c>
      <c r="I5" s="1308"/>
      <c r="J5" s="1308"/>
      <c r="K5" s="1310"/>
      <c r="L5" s="1307" t="s">
        <v>608</v>
      </c>
      <c r="M5" s="1307"/>
      <c r="N5" s="1307"/>
      <c r="O5" s="1308" t="s">
        <v>609</v>
      </c>
      <c r="P5" s="1308"/>
      <c r="Q5" s="1309"/>
    </row>
    <row r="6" spans="2:17" ht="26.25" thickBot="1">
      <c r="B6" s="1318"/>
      <c r="C6" s="1319"/>
      <c r="D6" s="1311"/>
      <c r="E6" s="201" t="s">
        <v>593</v>
      </c>
      <c r="F6" s="201" t="s">
        <v>594</v>
      </c>
      <c r="G6" s="201" t="s">
        <v>610</v>
      </c>
      <c r="H6" s="201" t="s">
        <v>593</v>
      </c>
      <c r="I6" s="201" t="s">
        <v>594</v>
      </c>
      <c r="J6" s="201" t="s">
        <v>610</v>
      </c>
      <c r="K6" s="1311"/>
      <c r="L6" s="201" t="s">
        <v>593</v>
      </c>
      <c r="M6" s="201" t="s">
        <v>594</v>
      </c>
      <c r="N6" s="201" t="s">
        <v>610</v>
      </c>
      <c r="O6" s="201" t="s">
        <v>593</v>
      </c>
      <c r="P6" s="201" t="s">
        <v>594</v>
      </c>
      <c r="Q6" s="202" t="s">
        <v>610</v>
      </c>
    </row>
    <row r="7" spans="2:17" ht="13.5" customHeight="1">
      <c r="B7" s="652">
        <v>1</v>
      </c>
      <c r="C7" s="671" t="s">
        <v>216</v>
      </c>
      <c r="D7" s="663">
        <f aca="true" t="shared" si="0" ref="D7:D35">SUM(E7:J7)</f>
        <v>0</v>
      </c>
      <c r="E7" s="656" t="s">
        <v>297</v>
      </c>
      <c r="F7" s="203" t="s">
        <v>297</v>
      </c>
      <c r="G7" s="204" t="s">
        <v>297</v>
      </c>
      <c r="H7" s="204" t="s">
        <v>297</v>
      </c>
      <c r="I7" s="205" t="s">
        <v>297</v>
      </c>
      <c r="J7" s="207" t="s">
        <v>297</v>
      </c>
      <c r="K7" s="672">
        <f aca="true" t="shared" si="1" ref="K7:K33">SUM(L7:Q7)</f>
        <v>0</v>
      </c>
      <c r="L7" s="656" t="s">
        <v>297</v>
      </c>
      <c r="M7" s="203" t="s">
        <v>297</v>
      </c>
      <c r="N7" s="204" t="s">
        <v>297</v>
      </c>
      <c r="O7" s="204" t="s">
        <v>297</v>
      </c>
      <c r="P7" s="205" t="s">
        <v>297</v>
      </c>
      <c r="Q7" s="207" t="s">
        <v>297</v>
      </c>
    </row>
    <row r="8" spans="2:19" ht="13.5" customHeight="1">
      <c r="B8" s="658">
        <f aca="true" t="shared" si="2" ref="B8:B32">B7+1</f>
        <v>2</v>
      </c>
      <c r="C8" s="673" t="s">
        <v>217</v>
      </c>
      <c r="D8" s="663">
        <f>SUM(E8:J8)</f>
        <v>904</v>
      </c>
      <c r="E8" s="674">
        <v>596</v>
      </c>
      <c r="F8" s="208">
        <v>166</v>
      </c>
      <c r="G8" s="209">
        <v>38</v>
      </c>
      <c r="H8" s="209">
        <v>91</v>
      </c>
      <c r="I8" s="210">
        <v>9</v>
      </c>
      <c r="J8" s="211">
        <v>4</v>
      </c>
      <c r="K8" s="672">
        <f t="shared" si="1"/>
        <v>547</v>
      </c>
      <c r="L8" s="674">
        <v>363</v>
      </c>
      <c r="M8" s="208">
        <v>85</v>
      </c>
      <c r="N8" s="209">
        <v>34</v>
      </c>
      <c r="O8" s="209">
        <v>54</v>
      </c>
      <c r="P8" s="210">
        <v>10</v>
      </c>
      <c r="Q8" s="211">
        <v>1</v>
      </c>
      <c r="R8" s="212"/>
      <c r="S8" s="212"/>
    </row>
    <row r="9" spans="2:19" ht="13.5" customHeight="1">
      <c r="B9" s="658">
        <f t="shared" si="2"/>
        <v>3</v>
      </c>
      <c r="C9" s="673" t="s">
        <v>218</v>
      </c>
      <c r="D9" s="663">
        <f t="shared" si="0"/>
        <v>719</v>
      </c>
      <c r="E9" s="674">
        <v>422</v>
      </c>
      <c r="F9" s="208">
        <v>138</v>
      </c>
      <c r="G9" s="209">
        <v>68</v>
      </c>
      <c r="H9" s="209">
        <v>84</v>
      </c>
      <c r="I9" s="210">
        <v>7</v>
      </c>
      <c r="J9" s="211">
        <v>0</v>
      </c>
      <c r="K9" s="672">
        <f t="shared" si="1"/>
        <v>537</v>
      </c>
      <c r="L9" s="674">
        <v>318</v>
      </c>
      <c r="M9" s="208">
        <v>104</v>
      </c>
      <c r="N9" s="209">
        <v>46</v>
      </c>
      <c r="O9" s="209">
        <v>61</v>
      </c>
      <c r="P9" s="210">
        <v>5</v>
      </c>
      <c r="Q9" s="211">
        <v>3</v>
      </c>
      <c r="R9" s="212"/>
      <c r="S9" s="212"/>
    </row>
    <row r="10" spans="2:19" ht="13.5" customHeight="1">
      <c r="B10" s="658">
        <f t="shared" si="2"/>
        <v>4</v>
      </c>
      <c r="C10" s="673" t="s">
        <v>219</v>
      </c>
      <c r="D10" s="663">
        <f t="shared" si="0"/>
        <v>3235</v>
      </c>
      <c r="E10" s="674">
        <v>1826</v>
      </c>
      <c r="F10" s="208">
        <v>431</v>
      </c>
      <c r="G10" s="209">
        <v>731</v>
      </c>
      <c r="H10" s="209">
        <v>195</v>
      </c>
      <c r="I10" s="210">
        <v>36</v>
      </c>
      <c r="J10" s="211">
        <v>16</v>
      </c>
      <c r="K10" s="672">
        <f t="shared" si="1"/>
        <v>2337</v>
      </c>
      <c r="L10" s="674">
        <v>1449</v>
      </c>
      <c r="M10" s="208">
        <v>350</v>
      </c>
      <c r="N10" s="209">
        <v>362</v>
      </c>
      <c r="O10" s="209">
        <v>133</v>
      </c>
      <c r="P10" s="210">
        <v>31</v>
      </c>
      <c r="Q10" s="211">
        <v>12</v>
      </c>
      <c r="R10" s="212"/>
      <c r="S10" s="212"/>
    </row>
    <row r="11" spans="2:19" ht="13.5" customHeight="1">
      <c r="B11" s="658">
        <f t="shared" si="2"/>
        <v>5</v>
      </c>
      <c r="C11" s="673" t="s">
        <v>220</v>
      </c>
      <c r="D11" s="663">
        <f t="shared" si="0"/>
        <v>1393</v>
      </c>
      <c r="E11" s="674">
        <v>978</v>
      </c>
      <c r="F11" s="208">
        <v>194</v>
      </c>
      <c r="G11" s="209">
        <v>153</v>
      </c>
      <c r="H11" s="209">
        <v>60</v>
      </c>
      <c r="I11" s="210">
        <v>7</v>
      </c>
      <c r="J11" s="211">
        <v>1</v>
      </c>
      <c r="K11" s="672">
        <f t="shared" si="1"/>
        <v>1078</v>
      </c>
      <c r="L11" s="674">
        <v>765</v>
      </c>
      <c r="M11" s="208">
        <v>179</v>
      </c>
      <c r="N11" s="209">
        <v>58</v>
      </c>
      <c r="O11" s="209">
        <v>70</v>
      </c>
      <c r="P11" s="210">
        <v>6</v>
      </c>
      <c r="Q11" s="211">
        <v>0</v>
      </c>
      <c r="R11" s="212"/>
      <c r="S11" s="212"/>
    </row>
    <row r="12" spans="2:19" ht="13.5" customHeight="1">
      <c r="B12" s="658">
        <f t="shared" si="2"/>
        <v>6</v>
      </c>
      <c r="C12" s="673" t="s">
        <v>221</v>
      </c>
      <c r="D12" s="663">
        <f t="shared" si="0"/>
        <v>872</v>
      </c>
      <c r="E12" s="674">
        <v>625</v>
      </c>
      <c r="F12" s="208">
        <v>117</v>
      </c>
      <c r="G12" s="209">
        <v>58</v>
      </c>
      <c r="H12" s="209">
        <v>70</v>
      </c>
      <c r="I12" s="210">
        <v>2</v>
      </c>
      <c r="J12" s="211">
        <v>0</v>
      </c>
      <c r="K12" s="672">
        <f t="shared" si="1"/>
        <v>537</v>
      </c>
      <c r="L12" s="674">
        <v>379</v>
      </c>
      <c r="M12" s="208">
        <v>84</v>
      </c>
      <c r="N12" s="209">
        <v>34</v>
      </c>
      <c r="O12" s="209">
        <v>33</v>
      </c>
      <c r="P12" s="210">
        <v>6</v>
      </c>
      <c r="Q12" s="211">
        <v>1</v>
      </c>
      <c r="R12" s="212"/>
      <c r="S12" s="212"/>
    </row>
    <row r="13" spans="2:19" ht="13.5" customHeight="1">
      <c r="B13" s="658">
        <f t="shared" si="2"/>
        <v>7</v>
      </c>
      <c r="C13" s="673" t="s">
        <v>222</v>
      </c>
      <c r="D13" s="663">
        <f t="shared" si="0"/>
        <v>1123</v>
      </c>
      <c r="E13" s="674">
        <v>714</v>
      </c>
      <c r="F13" s="208">
        <v>105</v>
      </c>
      <c r="G13" s="209">
        <v>254</v>
      </c>
      <c r="H13" s="209">
        <v>44</v>
      </c>
      <c r="I13" s="210">
        <v>0</v>
      </c>
      <c r="J13" s="211">
        <v>6</v>
      </c>
      <c r="K13" s="672">
        <f t="shared" si="1"/>
        <v>793</v>
      </c>
      <c r="L13" s="674">
        <v>515</v>
      </c>
      <c r="M13" s="208">
        <v>92</v>
      </c>
      <c r="N13" s="209">
        <v>148</v>
      </c>
      <c r="O13" s="209">
        <v>33</v>
      </c>
      <c r="P13" s="210">
        <v>2</v>
      </c>
      <c r="Q13" s="211">
        <v>3</v>
      </c>
      <c r="R13" s="212"/>
      <c r="S13" s="212"/>
    </row>
    <row r="14" spans="2:19" ht="13.5" customHeight="1">
      <c r="B14" s="658">
        <f t="shared" si="2"/>
        <v>8</v>
      </c>
      <c r="C14" s="673" t="s">
        <v>223</v>
      </c>
      <c r="D14" s="663">
        <f t="shared" si="0"/>
        <v>1176</v>
      </c>
      <c r="E14" s="674">
        <v>749</v>
      </c>
      <c r="F14" s="208">
        <v>243</v>
      </c>
      <c r="G14" s="209">
        <v>90</v>
      </c>
      <c r="H14" s="209">
        <v>84</v>
      </c>
      <c r="I14" s="210">
        <v>10</v>
      </c>
      <c r="J14" s="211">
        <v>0</v>
      </c>
      <c r="K14" s="672">
        <f t="shared" si="1"/>
        <v>829</v>
      </c>
      <c r="L14" s="674">
        <v>534</v>
      </c>
      <c r="M14" s="208">
        <v>162</v>
      </c>
      <c r="N14" s="209">
        <v>50</v>
      </c>
      <c r="O14" s="209">
        <v>68</v>
      </c>
      <c r="P14" s="210">
        <v>15</v>
      </c>
      <c r="Q14" s="211">
        <v>0</v>
      </c>
      <c r="R14" s="212"/>
      <c r="S14" s="212"/>
    </row>
    <row r="15" spans="2:19" ht="13.5" customHeight="1">
      <c r="B15" s="658">
        <f t="shared" si="2"/>
        <v>9</v>
      </c>
      <c r="C15" s="673" t="s">
        <v>224</v>
      </c>
      <c r="D15" s="663">
        <f t="shared" si="0"/>
        <v>784</v>
      </c>
      <c r="E15" s="674">
        <v>526</v>
      </c>
      <c r="F15" s="208">
        <v>98</v>
      </c>
      <c r="G15" s="209">
        <v>105</v>
      </c>
      <c r="H15" s="209">
        <v>46</v>
      </c>
      <c r="I15" s="210">
        <v>6</v>
      </c>
      <c r="J15" s="211">
        <v>3</v>
      </c>
      <c r="K15" s="672">
        <f t="shared" si="1"/>
        <v>454</v>
      </c>
      <c r="L15" s="674">
        <v>304</v>
      </c>
      <c r="M15" s="208">
        <v>64</v>
      </c>
      <c r="N15" s="209">
        <v>60</v>
      </c>
      <c r="O15" s="209">
        <v>25</v>
      </c>
      <c r="P15" s="210">
        <v>1</v>
      </c>
      <c r="Q15" s="211">
        <v>0</v>
      </c>
      <c r="R15" s="212"/>
      <c r="S15" s="212"/>
    </row>
    <row r="16" spans="1:19" ht="13.5" customHeight="1">
      <c r="A16" s="1313">
        <v>63</v>
      </c>
      <c r="B16" s="658">
        <f t="shared" si="2"/>
        <v>10</v>
      </c>
      <c r="C16" s="673" t="s">
        <v>225</v>
      </c>
      <c r="D16" s="663">
        <f t="shared" si="0"/>
        <v>1332</v>
      </c>
      <c r="E16" s="674">
        <v>962</v>
      </c>
      <c r="F16" s="208">
        <v>153</v>
      </c>
      <c r="G16" s="209">
        <v>80</v>
      </c>
      <c r="H16" s="209">
        <v>119</v>
      </c>
      <c r="I16" s="210">
        <v>11</v>
      </c>
      <c r="J16" s="211">
        <v>7</v>
      </c>
      <c r="K16" s="672">
        <f t="shared" si="1"/>
        <v>840</v>
      </c>
      <c r="L16" s="674">
        <v>605</v>
      </c>
      <c r="M16" s="208">
        <v>95</v>
      </c>
      <c r="N16" s="209">
        <v>55</v>
      </c>
      <c r="O16" s="209">
        <v>73</v>
      </c>
      <c r="P16" s="210">
        <v>7</v>
      </c>
      <c r="Q16" s="211">
        <v>5</v>
      </c>
      <c r="R16" s="212"/>
      <c r="S16" s="212"/>
    </row>
    <row r="17" spans="1:19" ht="13.5" customHeight="1">
      <c r="A17" s="1313"/>
      <c r="B17" s="658">
        <f t="shared" si="2"/>
        <v>11</v>
      </c>
      <c r="C17" s="673" t="s">
        <v>226</v>
      </c>
      <c r="D17" s="663">
        <f t="shared" si="0"/>
        <v>835</v>
      </c>
      <c r="E17" s="674">
        <v>568</v>
      </c>
      <c r="F17" s="208">
        <v>63</v>
      </c>
      <c r="G17" s="209">
        <v>145</v>
      </c>
      <c r="H17" s="209">
        <v>53</v>
      </c>
      <c r="I17" s="210">
        <v>4</v>
      </c>
      <c r="J17" s="211">
        <v>2</v>
      </c>
      <c r="K17" s="672">
        <f t="shared" si="1"/>
        <v>553</v>
      </c>
      <c r="L17" s="674">
        <v>369</v>
      </c>
      <c r="M17" s="208">
        <v>85</v>
      </c>
      <c r="N17" s="209">
        <v>61</v>
      </c>
      <c r="O17" s="209">
        <v>33</v>
      </c>
      <c r="P17" s="210">
        <v>4</v>
      </c>
      <c r="Q17" s="211">
        <v>1</v>
      </c>
      <c r="R17" s="212"/>
      <c r="S17" s="212"/>
    </row>
    <row r="18" spans="2:19" ht="13.5" customHeight="1">
      <c r="B18" s="658">
        <f t="shared" si="2"/>
        <v>12</v>
      </c>
      <c r="C18" s="673" t="s">
        <v>227</v>
      </c>
      <c r="D18" s="663">
        <f t="shared" si="0"/>
        <v>464</v>
      </c>
      <c r="E18" s="674">
        <v>316</v>
      </c>
      <c r="F18" s="208">
        <v>75</v>
      </c>
      <c r="G18" s="209">
        <v>52</v>
      </c>
      <c r="H18" s="209">
        <v>16</v>
      </c>
      <c r="I18" s="210">
        <v>4</v>
      </c>
      <c r="J18" s="211">
        <v>1</v>
      </c>
      <c r="K18" s="672">
        <f t="shared" si="1"/>
        <v>353</v>
      </c>
      <c r="L18" s="674">
        <v>239</v>
      </c>
      <c r="M18" s="208">
        <v>66</v>
      </c>
      <c r="N18" s="209">
        <v>38</v>
      </c>
      <c r="O18" s="209">
        <v>8</v>
      </c>
      <c r="P18" s="210">
        <v>2</v>
      </c>
      <c r="Q18" s="211">
        <v>0</v>
      </c>
      <c r="R18" s="212"/>
      <c r="S18" s="212"/>
    </row>
    <row r="19" spans="2:19" ht="13.5" customHeight="1">
      <c r="B19" s="658">
        <f t="shared" si="2"/>
        <v>13</v>
      </c>
      <c r="C19" s="673" t="s">
        <v>228</v>
      </c>
      <c r="D19" s="663">
        <f t="shared" si="0"/>
        <v>1638</v>
      </c>
      <c r="E19" s="674">
        <v>1126</v>
      </c>
      <c r="F19" s="208">
        <v>338</v>
      </c>
      <c r="G19" s="209">
        <v>82</v>
      </c>
      <c r="H19" s="209">
        <v>80</v>
      </c>
      <c r="I19" s="210">
        <v>10</v>
      </c>
      <c r="J19" s="211">
        <v>2</v>
      </c>
      <c r="K19" s="672">
        <f t="shared" si="1"/>
        <v>1132</v>
      </c>
      <c r="L19" s="674">
        <v>779</v>
      </c>
      <c r="M19" s="208">
        <v>193</v>
      </c>
      <c r="N19" s="209">
        <v>77</v>
      </c>
      <c r="O19" s="209">
        <v>73</v>
      </c>
      <c r="P19" s="210">
        <v>9</v>
      </c>
      <c r="Q19" s="211">
        <v>1</v>
      </c>
      <c r="R19" s="212"/>
      <c r="S19" s="212"/>
    </row>
    <row r="20" spans="2:19" ht="13.5" customHeight="1">
      <c r="B20" s="658">
        <f t="shared" si="2"/>
        <v>14</v>
      </c>
      <c r="C20" s="673" t="s">
        <v>229</v>
      </c>
      <c r="D20" s="663">
        <f t="shared" si="0"/>
        <v>888</v>
      </c>
      <c r="E20" s="674">
        <v>573</v>
      </c>
      <c r="F20" s="208">
        <v>147</v>
      </c>
      <c r="G20" s="209">
        <v>127</v>
      </c>
      <c r="H20" s="209">
        <v>36</v>
      </c>
      <c r="I20" s="210">
        <v>4</v>
      </c>
      <c r="J20" s="211">
        <v>1</v>
      </c>
      <c r="K20" s="672">
        <f t="shared" si="1"/>
        <v>583</v>
      </c>
      <c r="L20" s="674">
        <v>428</v>
      </c>
      <c r="M20" s="208">
        <v>79</v>
      </c>
      <c r="N20" s="209">
        <v>59</v>
      </c>
      <c r="O20" s="209">
        <v>13</v>
      </c>
      <c r="P20" s="210">
        <v>3</v>
      </c>
      <c r="Q20" s="211">
        <v>1</v>
      </c>
      <c r="R20" s="212"/>
      <c r="S20" s="212"/>
    </row>
    <row r="21" spans="2:19" ht="13.5" customHeight="1">
      <c r="B21" s="658">
        <f t="shared" si="2"/>
        <v>15</v>
      </c>
      <c r="C21" s="673" t="s">
        <v>230</v>
      </c>
      <c r="D21" s="663">
        <f t="shared" si="0"/>
        <v>3414</v>
      </c>
      <c r="E21" s="674">
        <v>2087</v>
      </c>
      <c r="F21" s="208">
        <v>532</v>
      </c>
      <c r="G21" s="209">
        <v>186</v>
      </c>
      <c r="H21" s="209">
        <v>531</v>
      </c>
      <c r="I21" s="210">
        <v>61</v>
      </c>
      <c r="J21" s="211">
        <v>17</v>
      </c>
      <c r="K21" s="672">
        <f t="shared" si="1"/>
        <v>2286</v>
      </c>
      <c r="L21" s="674">
        <v>1481</v>
      </c>
      <c r="M21" s="208">
        <v>372</v>
      </c>
      <c r="N21" s="209">
        <v>180</v>
      </c>
      <c r="O21" s="209">
        <v>202</v>
      </c>
      <c r="P21" s="210">
        <v>43</v>
      </c>
      <c r="Q21" s="211">
        <v>8</v>
      </c>
      <c r="R21" s="212"/>
      <c r="S21" s="212"/>
    </row>
    <row r="22" spans="2:19" ht="13.5" customHeight="1">
      <c r="B22" s="658">
        <f t="shared" si="2"/>
        <v>16</v>
      </c>
      <c r="C22" s="673" t="s">
        <v>231</v>
      </c>
      <c r="D22" s="663">
        <f t="shared" si="0"/>
        <v>810</v>
      </c>
      <c r="E22" s="674">
        <v>535</v>
      </c>
      <c r="F22" s="208">
        <v>147</v>
      </c>
      <c r="G22" s="209">
        <v>89</v>
      </c>
      <c r="H22" s="209">
        <v>37</v>
      </c>
      <c r="I22" s="210">
        <v>2</v>
      </c>
      <c r="J22" s="211">
        <v>0</v>
      </c>
      <c r="K22" s="672">
        <f t="shared" si="1"/>
        <v>571</v>
      </c>
      <c r="L22" s="674">
        <v>390</v>
      </c>
      <c r="M22" s="208">
        <v>85</v>
      </c>
      <c r="N22" s="209">
        <v>72</v>
      </c>
      <c r="O22" s="209">
        <v>21</v>
      </c>
      <c r="P22" s="210">
        <v>2</v>
      </c>
      <c r="Q22" s="211">
        <v>1</v>
      </c>
      <c r="R22" s="212"/>
      <c r="S22" s="212"/>
    </row>
    <row r="23" spans="2:19" ht="13.5" customHeight="1">
      <c r="B23" s="658">
        <f t="shared" si="2"/>
        <v>17</v>
      </c>
      <c r="C23" s="673" t="s">
        <v>232</v>
      </c>
      <c r="D23" s="663">
        <f t="shared" si="0"/>
        <v>650</v>
      </c>
      <c r="E23" s="674">
        <v>397</v>
      </c>
      <c r="F23" s="208">
        <v>134</v>
      </c>
      <c r="G23" s="209">
        <v>43</v>
      </c>
      <c r="H23" s="209">
        <v>72</v>
      </c>
      <c r="I23" s="210">
        <v>4</v>
      </c>
      <c r="J23" s="211">
        <v>0</v>
      </c>
      <c r="K23" s="672">
        <f t="shared" si="1"/>
        <v>448</v>
      </c>
      <c r="L23" s="674">
        <v>290</v>
      </c>
      <c r="M23" s="208">
        <v>65</v>
      </c>
      <c r="N23" s="209">
        <v>53</v>
      </c>
      <c r="O23" s="209">
        <v>39</v>
      </c>
      <c r="P23" s="210">
        <v>0</v>
      </c>
      <c r="Q23" s="211">
        <v>1</v>
      </c>
      <c r="R23" s="212"/>
      <c r="S23" s="212"/>
    </row>
    <row r="24" spans="2:19" ht="13.5" customHeight="1">
      <c r="B24" s="658">
        <f t="shared" si="2"/>
        <v>18</v>
      </c>
      <c r="C24" s="673" t="s">
        <v>233</v>
      </c>
      <c r="D24" s="663">
        <f t="shared" si="0"/>
        <v>685</v>
      </c>
      <c r="E24" s="674">
        <v>448</v>
      </c>
      <c r="F24" s="208">
        <v>124</v>
      </c>
      <c r="G24" s="209">
        <v>39</v>
      </c>
      <c r="H24" s="209">
        <v>64</v>
      </c>
      <c r="I24" s="210">
        <v>10</v>
      </c>
      <c r="J24" s="211">
        <v>0</v>
      </c>
      <c r="K24" s="672">
        <f t="shared" si="1"/>
        <v>450</v>
      </c>
      <c r="L24" s="674">
        <v>305</v>
      </c>
      <c r="M24" s="208">
        <v>85</v>
      </c>
      <c r="N24" s="209">
        <v>22</v>
      </c>
      <c r="O24" s="209">
        <v>33</v>
      </c>
      <c r="P24" s="210">
        <v>5</v>
      </c>
      <c r="Q24" s="211">
        <v>0</v>
      </c>
      <c r="R24" s="212"/>
      <c r="S24" s="212"/>
    </row>
    <row r="25" spans="2:19" ht="13.5" customHeight="1">
      <c r="B25" s="658">
        <f t="shared" si="2"/>
        <v>19</v>
      </c>
      <c r="C25" s="673" t="s">
        <v>234</v>
      </c>
      <c r="D25" s="663">
        <f t="shared" si="0"/>
        <v>475</v>
      </c>
      <c r="E25" s="674">
        <v>319</v>
      </c>
      <c r="F25" s="208">
        <v>80</v>
      </c>
      <c r="G25" s="209">
        <v>36</v>
      </c>
      <c r="H25" s="209">
        <v>40</v>
      </c>
      <c r="I25" s="210">
        <v>0</v>
      </c>
      <c r="J25" s="211">
        <v>0</v>
      </c>
      <c r="K25" s="672">
        <f t="shared" si="1"/>
        <v>235</v>
      </c>
      <c r="L25" s="674">
        <v>162</v>
      </c>
      <c r="M25" s="208">
        <v>34</v>
      </c>
      <c r="N25" s="209">
        <v>14</v>
      </c>
      <c r="O25" s="209">
        <v>25</v>
      </c>
      <c r="P25" s="210">
        <v>0</v>
      </c>
      <c r="Q25" s="211">
        <v>0</v>
      </c>
      <c r="R25" s="212"/>
      <c r="S25" s="212"/>
    </row>
    <row r="26" spans="2:19" ht="13.5" customHeight="1">
      <c r="B26" s="658">
        <f t="shared" si="2"/>
        <v>20</v>
      </c>
      <c r="C26" s="673" t="s">
        <v>235</v>
      </c>
      <c r="D26" s="663">
        <f t="shared" si="0"/>
        <v>1289</v>
      </c>
      <c r="E26" s="674">
        <v>890</v>
      </c>
      <c r="F26" s="208">
        <v>191</v>
      </c>
      <c r="G26" s="209">
        <v>126</v>
      </c>
      <c r="H26" s="209">
        <v>70</v>
      </c>
      <c r="I26" s="210">
        <v>10</v>
      </c>
      <c r="J26" s="211">
        <v>2</v>
      </c>
      <c r="K26" s="672">
        <f t="shared" si="1"/>
        <v>890</v>
      </c>
      <c r="L26" s="674">
        <v>572</v>
      </c>
      <c r="M26" s="208">
        <v>151</v>
      </c>
      <c r="N26" s="209">
        <v>83</v>
      </c>
      <c r="O26" s="209">
        <v>74</v>
      </c>
      <c r="P26" s="210">
        <v>8</v>
      </c>
      <c r="Q26" s="211">
        <v>2</v>
      </c>
      <c r="R26" s="212"/>
      <c r="S26" s="212"/>
    </row>
    <row r="27" spans="2:19" ht="13.5" customHeight="1">
      <c r="B27" s="658">
        <f t="shared" si="2"/>
        <v>21</v>
      </c>
      <c r="C27" s="673" t="s">
        <v>236</v>
      </c>
      <c r="D27" s="663">
        <f t="shared" si="0"/>
        <v>808</v>
      </c>
      <c r="E27" s="674">
        <v>542</v>
      </c>
      <c r="F27" s="208">
        <v>146</v>
      </c>
      <c r="G27" s="209">
        <v>66</v>
      </c>
      <c r="H27" s="209">
        <v>42</v>
      </c>
      <c r="I27" s="210">
        <v>11</v>
      </c>
      <c r="J27" s="211">
        <v>1</v>
      </c>
      <c r="K27" s="672">
        <f t="shared" si="1"/>
        <v>590</v>
      </c>
      <c r="L27" s="674">
        <v>382</v>
      </c>
      <c r="M27" s="208">
        <v>115</v>
      </c>
      <c r="N27" s="209">
        <v>51</v>
      </c>
      <c r="O27" s="209">
        <v>29</v>
      </c>
      <c r="P27" s="210">
        <v>11</v>
      </c>
      <c r="Q27" s="211">
        <v>2</v>
      </c>
      <c r="R27" s="212"/>
      <c r="S27" s="212"/>
    </row>
    <row r="28" spans="2:19" ht="13.5" customHeight="1">
      <c r="B28" s="658">
        <f t="shared" si="2"/>
        <v>22</v>
      </c>
      <c r="C28" s="673" t="s">
        <v>237</v>
      </c>
      <c r="D28" s="663">
        <f t="shared" si="0"/>
        <v>841</v>
      </c>
      <c r="E28" s="674">
        <v>530</v>
      </c>
      <c r="F28" s="208">
        <v>138</v>
      </c>
      <c r="G28" s="209">
        <v>108</v>
      </c>
      <c r="H28" s="209">
        <v>49</v>
      </c>
      <c r="I28" s="210">
        <v>15</v>
      </c>
      <c r="J28" s="211">
        <v>1</v>
      </c>
      <c r="K28" s="672">
        <f t="shared" si="1"/>
        <v>559</v>
      </c>
      <c r="L28" s="674">
        <v>330</v>
      </c>
      <c r="M28" s="208">
        <v>84</v>
      </c>
      <c r="N28" s="209">
        <v>92</v>
      </c>
      <c r="O28" s="209">
        <v>46</v>
      </c>
      <c r="P28" s="210">
        <v>4</v>
      </c>
      <c r="Q28" s="211">
        <v>3</v>
      </c>
      <c r="R28" s="212"/>
      <c r="S28" s="212"/>
    </row>
    <row r="29" spans="2:19" ht="13.5" customHeight="1">
      <c r="B29" s="658">
        <f t="shared" si="2"/>
        <v>23</v>
      </c>
      <c r="C29" s="673" t="s">
        <v>238</v>
      </c>
      <c r="D29" s="663">
        <f t="shared" si="0"/>
        <v>739</v>
      </c>
      <c r="E29" s="674">
        <v>470</v>
      </c>
      <c r="F29" s="208">
        <v>96</v>
      </c>
      <c r="G29" s="209">
        <v>71</v>
      </c>
      <c r="H29" s="209">
        <v>80</v>
      </c>
      <c r="I29" s="210">
        <v>21</v>
      </c>
      <c r="J29" s="211">
        <v>1</v>
      </c>
      <c r="K29" s="672">
        <f t="shared" si="1"/>
        <v>552</v>
      </c>
      <c r="L29" s="674">
        <v>323</v>
      </c>
      <c r="M29" s="208">
        <v>93</v>
      </c>
      <c r="N29" s="209">
        <v>56</v>
      </c>
      <c r="O29" s="209">
        <v>61</v>
      </c>
      <c r="P29" s="210">
        <v>14</v>
      </c>
      <c r="Q29" s="211">
        <v>5</v>
      </c>
      <c r="R29" s="212"/>
      <c r="S29" s="212"/>
    </row>
    <row r="30" spans="2:19" ht="13.5" customHeight="1">
      <c r="B30" s="658">
        <f t="shared" si="2"/>
        <v>24</v>
      </c>
      <c r="C30" s="673" t="s">
        <v>239</v>
      </c>
      <c r="D30" s="663">
        <f t="shared" si="0"/>
        <v>407</v>
      </c>
      <c r="E30" s="674">
        <v>282</v>
      </c>
      <c r="F30" s="208">
        <v>52</v>
      </c>
      <c r="G30" s="209">
        <v>42</v>
      </c>
      <c r="H30" s="209">
        <v>28</v>
      </c>
      <c r="I30" s="210">
        <v>2</v>
      </c>
      <c r="J30" s="211">
        <v>1</v>
      </c>
      <c r="K30" s="672">
        <f t="shared" si="1"/>
        <v>238</v>
      </c>
      <c r="L30" s="674">
        <v>155</v>
      </c>
      <c r="M30" s="208">
        <v>40</v>
      </c>
      <c r="N30" s="209">
        <v>33</v>
      </c>
      <c r="O30" s="209">
        <v>9</v>
      </c>
      <c r="P30" s="210">
        <v>0</v>
      </c>
      <c r="Q30" s="211">
        <v>1</v>
      </c>
      <c r="R30" s="212"/>
      <c r="S30" s="212"/>
    </row>
    <row r="31" spans="2:19" ht="13.5" customHeight="1">
      <c r="B31" s="658">
        <f t="shared" si="2"/>
        <v>25</v>
      </c>
      <c r="C31" s="673" t="s">
        <v>240</v>
      </c>
      <c r="D31" s="663">
        <f t="shared" si="0"/>
        <v>620</v>
      </c>
      <c r="E31" s="674">
        <v>432</v>
      </c>
      <c r="F31" s="208">
        <v>113</v>
      </c>
      <c r="G31" s="209">
        <v>51</v>
      </c>
      <c r="H31" s="209">
        <v>23</v>
      </c>
      <c r="I31" s="210">
        <v>0</v>
      </c>
      <c r="J31" s="211">
        <v>1</v>
      </c>
      <c r="K31" s="672">
        <f t="shared" si="1"/>
        <v>441</v>
      </c>
      <c r="L31" s="674">
        <v>306</v>
      </c>
      <c r="M31" s="208">
        <v>75</v>
      </c>
      <c r="N31" s="209">
        <v>28</v>
      </c>
      <c r="O31" s="209">
        <v>28</v>
      </c>
      <c r="P31" s="210">
        <v>2</v>
      </c>
      <c r="Q31" s="211">
        <v>2</v>
      </c>
      <c r="R31" s="212"/>
      <c r="S31" s="212"/>
    </row>
    <row r="32" spans="2:19" ht="13.5" customHeight="1">
      <c r="B32" s="658">
        <f t="shared" si="2"/>
        <v>26</v>
      </c>
      <c r="C32" s="673" t="s">
        <v>241</v>
      </c>
      <c r="D32" s="663">
        <f t="shared" si="0"/>
        <v>1421</v>
      </c>
      <c r="E32" s="674">
        <v>1033</v>
      </c>
      <c r="F32" s="208">
        <v>143</v>
      </c>
      <c r="G32" s="209">
        <v>107</v>
      </c>
      <c r="H32" s="209">
        <v>117</v>
      </c>
      <c r="I32" s="210">
        <v>16</v>
      </c>
      <c r="J32" s="211">
        <v>5</v>
      </c>
      <c r="K32" s="672">
        <f t="shared" si="1"/>
        <v>914</v>
      </c>
      <c r="L32" s="674">
        <v>637</v>
      </c>
      <c r="M32" s="208">
        <v>94</v>
      </c>
      <c r="N32" s="209">
        <v>93</v>
      </c>
      <c r="O32" s="209">
        <v>78</v>
      </c>
      <c r="P32" s="210">
        <v>10</v>
      </c>
      <c r="Q32" s="211">
        <v>2</v>
      </c>
      <c r="R32" s="212"/>
      <c r="S32" s="212"/>
    </row>
    <row r="33" spans="2:19" ht="13.5" customHeight="1">
      <c r="B33" s="658">
        <v>27</v>
      </c>
      <c r="C33" s="673" t="s">
        <v>242</v>
      </c>
      <c r="D33" s="663">
        <f t="shared" si="0"/>
        <v>0</v>
      </c>
      <c r="E33" s="209" t="s">
        <v>297</v>
      </c>
      <c r="F33" s="209" t="s">
        <v>297</v>
      </c>
      <c r="G33" s="209" t="s">
        <v>297</v>
      </c>
      <c r="H33" s="209" t="s">
        <v>297</v>
      </c>
      <c r="I33" s="210" t="s">
        <v>297</v>
      </c>
      <c r="J33" s="211" t="s">
        <v>297</v>
      </c>
      <c r="K33" s="672">
        <f t="shared" si="1"/>
        <v>0</v>
      </c>
      <c r="L33" s="209" t="s">
        <v>297</v>
      </c>
      <c r="M33" s="209" t="s">
        <v>297</v>
      </c>
      <c r="N33" s="209" t="s">
        <v>297</v>
      </c>
      <c r="O33" s="209" t="s">
        <v>297</v>
      </c>
      <c r="P33" s="210" t="s">
        <v>297</v>
      </c>
      <c r="Q33" s="211" t="s">
        <v>297</v>
      </c>
      <c r="R33" s="212"/>
      <c r="S33" s="212"/>
    </row>
    <row r="34" spans="2:19" ht="13.5" customHeight="1">
      <c r="B34" s="664">
        <v>28</v>
      </c>
      <c r="C34" s="675" t="s">
        <v>629</v>
      </c>
      <c r="D34" s="663">
        <f t="shared" si="0"/>
        <v>858</v>
      </c>
      <c r="E34" s="674">
        <v>386</v>
      </c>
      <c r="F34" s="208">
        <v>308</v>
      </c>
      <c r="G34" s="209">
        <v>132</v>
      </c>
      <c r="H34" s="209">
        <v>17</v>
      </c>
      <c r="I34" s="210">
        <v>9</v>
      </c>
      <c r="J34" s="211">
        <v>6</v>
      </c>
      <c r="K34" s="672">
        <f>SUM(L34:Q34)</f>
        <v>654</v>
      </c>
      <c r="L34" s="674">
        <v>298</v>
      </c>
      <c r="M34" s="208">
        <v>236</v>
      </c>
      <c r="N34" s="209">
        <v>98</v>
      </c>
      <c r="O34" s="209">
        <v>14</v>
      </c>
      <c r="P34" s="210">
        <v>7</v>
      </c>
      <c r="Q34" s="211">
        <v>1</v>
      </c>
      <c r="R34" s="212"/>
      <c r="S34" s="212"/>
    </row>
    <row r="35" spans="2:19" ht="13.5" customHeight="1" thickBot="1">
      <c r="B35" s="676">
        <v>29</v>
      </c>
      <c r="C35" s="677" t="s">
        <v>596</v>
      </c>
      <c r="D35" s="663">
        <f t="shared" si="0"/>
        <v>159</v>
      </c>
      <c r="E35" s="674">
        <v>143</v>
      </c>
      <c r="F35" s="208">
        <v>3</v>
      </c>
      <c r="G35" s="209">
        <v>3</v>
      </c>
      <c r="H35" s="213">
        <v>9</v>
      </c>
      <c r="I35" s="214">
        <v>1</v>
      </c>
      <c r="J35" s="215">
        <v>0</v>
      </c>
      <c r="K35" s="672">
        <f>SUM(L35:Q35)</f>
        <v>120</v>
      </c>
      <c r="L35" s="674">
        <v>106</v>
      </c>
      <c r="M35" s="208">
        <v>3</v>
      </c>
      <c r="N35" s="209">
        <v>4</v>
      </c>
      <c r="O35" s="213">
        <v>7</v>
      </c>
      <c r="P35" s="214">
        <v>0</v>
      </c>
      <c r="Q35" s="215">
        <v>0</v>
      </c>
      <c r="R35" s="212"/>
      <c r="S35" s="212"/>
    </row>
    <row r="36" spans="2:19" ht="13.5" customHeight="1" thickBot="1">
      <c r="B36" s="1314" t="s">
        <v>117</v>
      </c>
      <c r="C36" s="1315"/>
      <c r="D36" s="678">
        <f aca="true" t="shared" si="3" ref="D36:Q36">SUM(D8:D35)</f>
        <v>28539</v>
      </c>
      <c r="E36" s="678">
        <f t="shared" si="3"/>
        <v>18475</v>
      </c>
      <c r="F36" s="678">
        <f t="shared" si="3"/>
        <v>4475</v>
      </c>
      <c r="G36" s="678">
        <f t="shared" si="3"/>
        <v>3082</v>
      </c>
      <c r="H36" s="678">
        <f t="shared" si="3"/>
        <v>2157</v>
      </c>
      <c r="I36" s="678">
        <f t="shared" si="3"/>
        <v>272</v>
      </c>
      <c r="J36" s="678">
        <f t="shared" si="3"/>
        <v>78</v>
      </c>
      <c r="K36" s="679">
        <f t="shared" si="3"/>
        <v>19521</v>
      </c>
      <c r="L36" s="680">
        <f t="shared" si="3"/>
        <v>12784</v>
      </c>
      <c r="M36" s="681">
        <f t="shared" si="3"/>
        <v>3170</v>
      </c>
      <c r="N36" s="681">
        <f t="shared" si="3"/>
        <v>1961</v>
      </c>
      <c r="O36" s="681">
        <f t="shared" si="3"/>
        <v>1343</v>
      </c>
      <c r="P36" s="681">
        <f t="shared" si="3"/>
        <v>207</v>
      </c>
      <c r="Q36" s="682">
        <f t="shared" si="3"/>
        <v>56</v>
      </c>
      <c r="R36" s="212"/>
      <c r="S36" s="212"/>
    </row>
    <row r="37" spans="2:17" ht="20.25" customHeight="1">
      <c r="B37" s="1298" t="s">
        <v>611</v>
      </c>
      <c r="C37" s="1298"/>
      <c r="D37" s="1298"/>
      <c r="E37" s="1298"/>
      <c r="F37" s="1298"/>
      <c r="G37" s="1298"/>
      <c r="H37" s="1298"/>
      <c r="I37" s="1298"/>
      <c r="J37" s="1298"/>
      <c r="K37" s="1298"/>
      <c r="L37" s="1298"/>
      <c r="M37" s="1298"/>
      <c r="N37" s="1298"/>
      <c r="O37" s="1298"/>
      <c r="P37" s="1298"/>
      <c r="Q37" s="1298"/>
    </row>
  </sheetData>
  <sheetProtection/>
  <mergeCells count="17">
    <mergeCell ref="A16:A17"/>
    <mergeCell ref="B36:C36"/>
    <mergeCell ref="P1:Q1"/>
    <mergeCell ref="B2:Q2"/>
    <mergeCell ref="B3:B6"/>
    <mergeCell ref="C3:C6"/>
    <mergeCell ref="D3:J3"/>
    <mergeCell ref="K3:Q3"/>
    <mergeCell ref="D4:D6"/>
    <mergeCell ref="E4:J4"/>
    <mergeCell ref="B37:Q37"/>
    <mergeCell ref="E5:G5"/>
    <mergeCell ref="H5:J5"/>
    <mergeCell ref="L5:N5"/>
    <mergeCell ref="O5:Q5"/>
    <mergeCell ref="K4:K6"/>
    <mergeCell ref="L4:Q4"/>
  </mergeCells>
  <printOptions/>
  <pageMargins left="0.27" right="0.19" top="0.27" bottom="0.28" header="0.22" footer="0.2"/>
  <pageSetup horizontalDpi="600" verticalDpi="600" orientation="landscape" paperSize="9" scale="9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N37"/>
  <sheetViews>
    <sheetView zoomScale="90" zoomScaleNormal="90" zoomScalePageLayoutView="0" workbookViewId="0" topLeftCell="A1">
      <selection activeCell="Q12" sqref="Q12"/>
    </sheetView>
  </sheetViews>
  <sheetFormatPr defaultColWidth="9.140625" defaultRowHeight="12.75"/>
  <cols>
    <col min="1" max="1" width="5.57421875" style="165" customWidth="1"/>
    <col min="2" max="2" width="5.8515625" style="165" customWidth="1"/>
    <col min="3" max="3" width="23.8515625" style="165" customWidth="1"/>
    <col min="4" max="4" width="12.7109375" style="165" customWidth="1"/>
    <col min="5" max="6" width="9.140625" style="165" customWidth="1"/>
    <col min="7" max="8" width="12.7109375" style="165" customWidth="1"/>
    <col min="9" max="9" width="9.00390625" style="165" customWidth="1"/>
    <col min="10" max="10" width="10.140625" style="165" customWidth="1"/>
    <col min="11" max="11" width="11.421875" style="165" customWidth="1"/>
    <col min="12" max="12" width="10.28125" style="165" customWidth="1"/>
    <col min="13" max="13" width="11.8515625" style="165" customWidth="1"/>
    <col min="14" max="14" width="5.421875" style="165" customWidth="1"/>
    <col min="15" max="16384" width="9.140625" style="165" customWidth="1"/>
  </cols>
  <sheetData>
    <row r="1" spans="6:14" ht="14.25" customHeight="1">
      <c r="F1" s="1329"/>
      <c r="G1" s="1329"/>
      <c r="H1" s="1329"/>
      <c r="M1" s="1316" t="s">
        <v>118</v>
      </c>
      <c r="N1" s="1316"/>
    </row>
    <row r="2" spans="2:14" ht="33.75" customHeight="1">
      <c r="B2" s="1337" t="s">
        <v>60</v>
      </c>
      <c r="C2" s="1338"/>
      <c r="D2" s="1338"/>
      <c r="E2" s="1338"/>
      <c r="F2" s="1338"/>
      <c r="G2" s="1338"/>
      <c r="H2" s="1338"/>
      <c r="I2" s="1338"/>
      <c r="J2" s="1338"/>
      <c r="K2" s="1338"/>
      <c r="L2" s="1338"/>
      <c r="M2" s="1338"/>
      <c r="N2" s="1338"/>
    </row>
    <row r="3" spans="2:3" ht="6" customHeight="1" thickBot="1">
      <c r="B3" s="735"/>
      <c r="C3" s="735"/>
    </row>
    <row r="4" spans="2:14" ht="15" customHeight="1" thickBot="1">
      <c r="B4" s="1325" t="s">
        <v>295</v>
      </c>
      <c r="C4" s="1325" t="s">
        <v>213</v>
      </c>
      <c r="D4" s="1330" t="s">
        <v>933</v>
      </c>
      <c r="E4" s="1331"/>
      <c r="F4" s="1331"/>
      <c r="G4" s="1331"/>
      <c r="H4" s="1331"/>
      <c r="I4" s="1331"/>
      <c r="J4" s="1331"/>
      <c r="K4" s="1331"/>
      <c r="L4" s="1331"/>
      <c r="M4" s="1331"/>
      <c r="N4" s="1332"/>
    </row>
    <row r="5" spans="2:14" ht="56.25" customHeight="1">
      <c r="B5" s="1326"/>
      <c r="C5" s="1326"/>
      <c r="D5" s="1333" t="s">
        <v>652</v>
      </c>
      <c r="E5" s="1334"/>
      <c r="F5" s="1334" t="s">
        <v>723</v>
      </c>
      <c r="G5" s="1334"/>
      <c r="H5" s="1334"/>
      <c r="I5" s="1335" t="s">
        <v>653</v>
      </c>
      <c r="J5" s="1335"/>
      <c r="K5" s="1335"/>
      <c r="L5" s="1335"/>
      <c r="M5" s="1335"/>
      <c r="N5" s="1336"/>
    </row>
    <row r="6" spans="2:14" ht="66.75" customHeight="1" thickBot="1">
      <c r="B6" s="1327"/>
      <c r="C6" s="1327"/>
      <c r="D6" s="280" t="s">
        <v>654</v>
      </c>
      <c r="E6" s="281" t="s">
        <v>655</v>
      </c>
      <c r="F6" s="281" t="s">
        <v>656</v>
      </c>
      <c r="G6" s="281" t="s">
        <v>657</v>
      </c>
      <c r="H6" s="281" t="s">
        <v>658</v>
      </c>
      <c r="I6" s="282" t="s">
        <v>659</v>
      </c>
      <c r="J6" s="281" t="s">
        <v>660</v>
      </c>
      <c r="K6" s="281" t="s">
        <v>661</v>
      </c>
      <c r="L6" s="281" t="s">
        <v>716</v>
      </c>
      <c r="M6" s="283" t="s">
        <v>717</v>
      </c>
      <c r="N6" s="284" t="s">
        <v>718</v>
      </c>
    </row>
    <row r="7" spans="2:14" ht="15.75">
      <c r="B7" s="707">
        <v>1</v>
      </c>
      <c r="C7" s="736" t="s">
        <v>216</v>
      </c>
      <c r="D7" s="245" t="s">
        <v>297</v>
      </c>
      <c r="E7" s="737" t="s">
        <v>297</v>
      </c>
      <c r="F7" s="737" t="s">
        <v>297</v>
      </c>
      <c r="G7" s="246" t="s">
        <v>297</v>
      </c>
      <c r="H7" s="246" t="s">
        <v>297</v>
      </c>
      <c r="I7" s="246" t="s">
        <v>297</v>
      </c>
      <c r="J7" s="246" t="s">
        <v>297</v>
      </c>
      <c r="K7" s="246" t="s">
        <v>297</v>
      </c>
      <c r="L7" s="246" t="s">
        <v>297</v>
      </c>
      <c r="M7" s="246" t="s">
        <v>297</v>
      </c>
      <c r="N7" s="285" t="s">
        <v>297</v>
      </c>
    </row>
    <row r="8" spans="2:14" ht="15.75">
      <c r="B8" s="251">
        <v>2</v>
      </c>
      <c r="C8" s="738" t="s">
        <v>217</v>
      </c>
      <c r="D8" s="251">
        <v>98</v>
      </c>
      <c r="E8" s="739">
        <v>20</v>
      </c>
      <c r="F8" s="739">
        <v>117</v>
      </c>
      <c r="G8" s="252">
        <v>90</v>
      </c>
      <c r="H8" s="252">
        <v>27</v>
      </c>
      <c r="I8" s="254">
        <v>3</v>
      </c>
      <c r="J8" s="252">
        <v>2</v>
      </c>
      <c r="K8" s="252">
        <v>2</v>
      </c>
      <c r="L8" s="252">
        <v>0</v>
      </c>
      <c r="M8" s="286">
        <v>1</v>
      </c>
      <c r="N8" s="287">
        <v>0</v>
      </c>
    </row>
    <row r="9" spans="2:14" ht="15.75">
      <c r="B9" s="251">
        <v>3</v>
      </c>
      <c r="C9" s="738" t="s">
        <v>218</v>
      </c>
      <c r="D9" s="251">
        <v>111</v>
      </c>
      <c r="E9" s="739">
        <v>37</v>
      </c>
      <c r="F9" s="739">
        <v>132</v>
      </c>
      <c r="G9" s="252">
        <v>104</v>
      </c>
      <c r="H9" s="252">
        <v>28</v>
      </c>
      <c r="I9" s="254">
        <v>1</v>
      </c>
      <c r="J9" s="252">
        <v>0</v>
      </c>
      <c r="K9" s="252">
        <v>0</v>
      </c>
      <c r="L9" s="252">
        <v>0</v>
      </c>
      <c r="M9" s="286">
        <v>0</v>
      </c>
      <c r="N9" s="287">
        <v>6</v>
      </c>
    </row>
    <row r="10" spans="2:14" ht="15.75">
      <c r="B10" s="251">
        <v>4</v>
      </c>
      <c r="C10" s="738" t="s">
        <v>219</v>
      </c>
      <c r="D10" s="251">
        <v>540</v>
      </c>
      <c r="E10" s="739">
        <v>67</v>
      </c>
      <c r="F10" s="739">
        <v>598</v>
      </c>
      <c r="G10" s="252">
        <v>394</v>
      </c>
      <c r="H10" s="252">
        <v>204</v>
      </c>
      <c r="I10" s="254">
        <v>36</v>
      </c>
      <c r="J10" s="252">
        <v>0</v>
      </c>
      <c r="K10" s="252">
        <v>11</v>
      </c>
      <c r="L10" s="252">
        <v>0</v>
      </c>
      <c r="M10" s="286">
        <v>7</v>
      </c>
      <c r="N10" s="287">
        <v>92</v>
      </c>
    </row>
    <row r="11" spans="2:14" ht="15.75">
      <c r="B11" s="251">
        <v>5</v>
      </c>
      <c r="C11" s="738" t="s">
        <v>220</v>
      </c>
      <c r="D11" s="251">
        <v>286</v>
      </c>
      <c r="E11" s="739">
        <v>51</v>
      </c>
      <c r="F11" s="739">
        <v>330</v>
      </c>
      <c r="G11" s="252">
        <v>251</v>
      </c>
      <c r="H11" s="252">
        <v>79</v>
      </c>
      <c r="I11" s="254">
        <v>5</v>
      </c>
      <c r="J11" s="252">
        <v>11</v>
      </c>
      <c r="K11" s="252">
        <v>13</v>
      </c>
      <c r="L11" s="252">
        <v>0</v>
      </c>
      <c r="M11" s="286">
        <v>6</v>
      </c>
      <c r="N11" s="287">
        <v>0</v>
      </c>
    </row>
    <row r="12" spans="2:14" ht="15.75">
      <c r="B12" s="251">
        <v>6</v>
      </c>
      <c r="C12" s="738" t="s">
        <v>221</v>
      </c>
      <c r="D12" s="251">
        <v>94</v>
      </c>
      <c r="E12" s="739">
        <v>36</v>
      </c>
      <c r="F12" s="739">
        <v>126</v>
      </c>
      <c r="G12" s="252">
        <v>93</v>
      </c>
      <c r="H12" s="252">
        <v>33</v>
      </c>
      <c r="I12" s="254">
        <v>0</v>
      </c>
      <c r="J12" s="252">
        <v>0</v>
      </c>
      <c r="K12" s="252">
        <v>0</v>
      </c>
      <c r="L12" s="252">
        <v>0</v>
      </c>
      <c r="M12" s="286">
        <v>0</v>
      </c>
      <c r="N12" s="287">
        <v>1</v>
      </c>
    </row>
    <row r="13" spans="2:14" ht="15.75">
      <c r="B13" s="251">
        <v>7</v>
      </c>
      <c r="C13" s="738" t="s">
        <v>222</v>
      </c>
      <c r="D13" s="251">
        <v>121</v>
      </c>
      <c r="E13" s="739">
        <v>34</v>
      </c>
      <c r="F13" s="739">
        <v>129</v>
      </c>
      <c r="G13" s="252">
        <v>95</v>
      </c>
      <c r="H13" s="252">
        <v>34</v>
      </c>
      <c r="I13" s="254">
        <v>12</v>
      </c>
      <c r="J13" s="252">
        <v>2</v>
      </c>
      <c r="K13" s="252">
        <v>6</v>
      </c>
      <c r="L13" s="252">
        <v>0</v>
      </c>
      <c r="M13" s="286">
        <v>0</v>
      </c>
      <c r="N13" s="287">
        <v>6</v>
      </c>
    </row>
    <row r="14" spans="2:14" ht="15.75">
      <c r="B14" s="251">
        <v>8</v>
      </c>
      <c r="C14" s="738" t="s">
        <v>223</v>
      </c>
      <c r="D14" s="251">
        <v>217</v>
      </c>
      <c r="E14" s="739">
        <v>12</v>
      </c>
      <c r="F14" s="739">
        <v>269</v>
      </c>
      <c r="G14" s="252">
        <v>191</v>
      </c>
      <c r="H14" s="252">
        <v>78</v>
      </c>
      <c r="I14" s="254">
        <v>4</v>
      </c>
      <c r="J14" s="252">
        <v>0</v>
      </c>
      <c r="K14" s="252">
        <v>5</v>
      </c>
      <c r="L14" s="252">
        <v>0</v>
      </c>
      <c r="M14" s="286">
        <v>1</v>
      </c>
      <c r="N14" s="287">
        <v>16</v>
      </c>
    </row>
    <row r="15" spans="2:14" ht="15.75">
      <c r="B15" s="251">
        <v>9</v>
      </c>
      <c r="C15" s="738" t="s">
        <v>224</v>
      </c>
      <c r="D15" s="251">
        <v>49</v>
      </c>
      <c r="E15" s="739">
        <v>7</v>
      </c>
      <c r="F15" s="739">
        <v>53</v>
      </c>
      <c r="G15" s="252">
        <v>37</v>
      </c>
      <c r="H15" s="252">
        <v>16</v>
      </c>
      <c r="I15" s="254">
        <v>3</v>
      </c>
      <c r="J15" s="252">
        <v>7</v>
      </c>
      <c r="K15" s="252">
        <v>2</v>
      </c>
      <c r="L15" s="252">
        <v>0</v>
      </c>
      <c r="M15" s="286">
        <v>0</v>
      </c>
      <c r="N15" s="287">
        <v>0</v>
      </c>
    </row>
    <row r="16" spans="1:14" ht="15.75">
      <c r="A16" s="1328"/>
      <c r="B16" s="251">
        <v>10</v>
      </c>
      <c r="C16" s="738" t="s">
        <v>225</v>
      </c>
      <c r="D16" s="251">
        <v>158</v>
      </c>
      <c r="E16" s="739">
        <v>21</v>
      </c>
      <c r="F16" s="739">
        <v>187</v>
      </c>
      <c r="G16" s="252">
        <v>155</v>
      </c>
      <c r="H16" s="252">
        <v>32</v>
      </c>
      <c r="I16" s="254">
        <v>1</v>
      </c>
      <c r="J16" s="252">
        <v>0</v>
      </c>
      <c r="K16" s="252">
        <v>0</v>
      </c>
      <c r="L16" s="252">
        <v>0</v>
      </c>
      <c r="M16" s="286">
        <v>0</v>
      </c>
      <c r="N16" s="287">
        <v>2</v>
      </c>
    </row>
    <row r="17" spans="1:14" ht="15.75">
      <c r="A17" s="1328"/>
      <c r="B17" s="251">
        <v>11</v>
      </c>
      <c r="C17" s="738" t="s">
        <v>226</v>
      </c>
      <c r="D17" s="251">
        <v>142</v>
      </c>
      <c r="E17" s="739">
        <v>21</v>
      </c>
      <c r="F17" s="739">
        <v>100</v>
      </c>
      <c r="G17" s="252">
        <v>77</v>
      </c>
      <c r="H17" s="252">
        <v>23</v>
      </c>
      <c r="I17" s="254">
        <v>21</v>
      </c>
      <c r="J17" s="252">
        <v>35</v>
      </c>
      <c r="K17" s="252">
        <v>4</v>
      </c>
      <c r="L17" s="252">
        <v>0</v>
      </c>
      <c r="M17" s="286">
        <v>0</v>
      </c>
      <c r="N17" s="287">
        <v>5</v>
      </c>
    </row>
    <row r="18" spans="1:14" ht="15.75">
      <c r="A18" s="1328"/>
      <c r="B18" s="251">
        <v>12</v>
      </c>
      <c r="C18" s="738" t="s">
        <v>227</v>
      </c>
      <c r="D18" s="251">
        <v>109</v>
      </c>
      <c r="E18" s="739">
        <v>16</v>
      </c>
      <c r="F18" s="739">
        <v>133</v>
      </c>
      <c r="G18" s="252">
        <v>103</v>
      </c>
      <c r="H18" s="252">
        <v>30</v>
      </c>
      <c r="I18" s="254">
        <v>0</v>
      </c>
      <c r="J18" s="252">
        <v>1</v>
      </c>
      <c r="K18" s="252">
        <v>3</v>
      </c>
      <c r="L18" s="252">
        <v>0</v>
      </c>
      <c r="M18" s="286">
        <v>0</v>
      </c>
      <c r="N18" s="287">
        <v>2</v>
      </c>
    </row>
    <row r="19" spans="1:14" ht="15.75">
      <c r="A19" s="1328"/>
      <c r="B19" s="251">
        <v>13</v>
      </c>
      <c r="C19" s="738" t="s">
        <v>228</v>
      </c>
      <c r="D19" s="251">
        <v>170</v>
      </c>
      <c r="E19" s="739">
        <v>38</v>
      </c>
      <c r="F19" s="739">
        <v>190</v>
      </c>
      <c r="G19" s="252">
        <v>162</v>
      </c>
      <c r="H19" s="252">
        <v>28</v>
      </c>
      <c r="I19" s="254">
        <v>0</v>
      </c>
      <c r="J19" s="252">
        <v>8</v>
      </c>
      <c r="K19" s="252">
        <v>0</v>
      </c>
      <c r="L19" s="252">
        <v>0</v>
      </c>
      <c r="M19" s="286">
        <v>0</v>
      </c>
      <c r="N19" s="287">
        <v>0</v>
      </c>
    </row>
    <row r="20" spans="2:14" ht="15.75">
      <c r="B20" s="251">
        <v>14</v>
      </c>
      <c r="C20" s="738" t="s">
        <v>229</v>
      </c>
      <c r="D20" s="251">
        <v>173</v>
      </c>
      <c r="E20" s="739">
        <v>25</v>
      </c>
      <c r="F20" s="739">
        <v>183</v>
      </c>
      <c r="G20" s="252">
        <v>146</v>
      </c>
      <c r="H20" s="252">
        <v>37</v>
      </c>
      <c r="I20" s="254">
        <v>4</v>
      </c>
      <c r="J20" s="252">
        <v>1</v>
      </c>
      <c r="K20" s="252">
        <v>3</v>
      </c>
      <c r="L20" s="252">
        <v>0</v>
      </c>
      <c r="M20" s="286">
        <v>19</v>
      </c>
      <c r="N20" s="287">
        <v>0</v>
      </c>
    </row>
    <row r="21" spans="2:14" ht="15.75">
      <c r="B21" s="251">
        <v>15</v>
      </c>
      <c r="C21" s="738" t="s">
        <v>230</v>
      </c>
      <c r="D21" s="251">
        <v>391</v>
      </c>
      <c r="E21" s="739">
        <v>62</v>
      </c>
      <c r="F21" s="739">
        <v>442</v>
      </c>
      <c r="G21" s="252">
        <v>310</v>
      </c>
      <c r="H21" s="252">
        <v>132</v>
      </c>
      <c r="I21" s="254">
        <v>0</v>
      </c>
      <c r="J21" s="252">
        <v>33</v>
      </c>
      <c r="K21" s="252">
        <v>5</v>
      </c>
      <c r="L21" s="252">
        <v>0</v>
      </c>
      <c r="M21" s="286">
        <v>33</v>
      </c>
      <c r="N21" s="287">
        <v>10</v>
      </c>
    </row>
    <row r="22" spans="2:14" ht="15.75">
      <c r="B22" s="251">
        <v>16</v>
      </c>
      <c r="C22" s="738" t="s">
        <v>231</v>
      </c>
      <c r="D22" s="251">
        <v>136</v>
      </c>
      <c r="E22" s="739">
        <v>26</v>
      </c>
      <c r="F22" s="739">
        <v>142</v>
      </c>
      <c r="G22" s="252">
        <v>84</v>
      </c>
      <c r="H22" s="252">
        <v>58</v>
      </c>
      <c r="I22" s="254">
        <v>6</v>
      </c>
      <c r="J22" s="252">
        <v>9</v>
      </c>
      <c r="K22" s="252">
        <v>5</v>
      </c>
      <c r="L22" s="252">
        <v>0</v>
      </c>
      <c r="M22" s="286">
        <v>0</v>
      </c>
      <c r="N22" s="287">
        <v>32</v>
      </c>
    </row>
    <row r="23" spans="2:14" ht="15.75">
      <c r="B23" s="251">
        <v>17</v>
      </c>
      <c r="C23" s="738" t="s">
        <v>232</v>
      </c>
      <c r="D23" s="251">
        <v>39</v>
      </c>
      <c r="E23" s="739">
        <v>17</v>
      </c>
      <c r="F23" s="739">
        <v>57</v>
      </c>
      <c r="G23" s="252">
        <v>37</v>
      </c>
      <c r="H23" s="252">
        <v>20</v>
      </c>
      <c r="I23" s="254">
        <v>1</v>
      </c>
      <c r="J23" s="252">
        <v>0</v>
      </c>
      <c r="K23" s="252">
        <v>0</v>
      </c>
      <c r="L23" s="252">
        <v>0</v>
      </c>
      <c r="M23" s="286">
        <v>0</v>
      </c>
      <c r="N23" s="287">
        <v>1</v>
      </c>
    </row>
    <row r="24" spans="2:14" ht="15.75">
      <c r="B24" s="251">
        <v>18</v>
      </c>
      <c r="C24" s="738" t="s">
        <v>233</v>
      </c>
      <c r="D24" s="251">
        <v>105</v>
      </c>
      <c r="E24" s="739">
        <v>11</v>
      </c>
      <c r="F24" s="739">
        <v>124</v>
      </c>
      <c r="G24" s="252">
        <v>94</v>
      </c>
      <c r="H24" s="252">
        <v>30</v>
      </c>
      <c r="I24" s="254">
        <v>1</v>
      </c>
      <c r="J24" s="252">
        <v>0</v>
      </c>
      <c r="K24" s="252">
        <v>3</v>
      </c>
      <c r="L24" s="252">
        <v>0</v>
      </c>
      <c r="M24" s="286">
        <v>0</v>
      </c>
      <c r="N24" s="287">
        <v>7</v>
      </c>
    </row>
    <row r="25" spans="2:14" ht="15.75">
      <c r="B25" s="251">
        <v>19</v>
      </c>
      <c r="C25" s="738" t="s">
        <v>234</v>
      </c>
      <c r="D25" s="251">
        <v>34</v>
      </c>
      <c r="E25" s="739">
        <v>5</v>
      </c>
      <c r="F25" s="739">
        <v>40</v>
      </c>
      <c r="G25" s="252">
        <v>33</v>
      </c>
      <c r="H25" s="252">
        <v>7</v>
      </c>
      <c r="I25" s="254">
        <v>1</v>
      </c>
      <c r="J25" s="252">
        <v>0</v>
      </c>
      <c r="K25" s="252">
        <v>0</v>
      </c>
      <c r="L25" s="252">
        <v>0</v>
      </c>
      <c r="M25" s="286">
        <v>0</v>
      </c>
      <c r="N25" s="287">
        <v>0</v>
      </c>
    </row>
    <row r="26" spans="2:14" ht="15.75">
      <c r="B26" s="251">
        <v>20</v>
      </c>
      <c r="C26" s="738" t="s">
        <v>235</v>
      </c>
      <c r="D26" s="251">
        <v>185</v>
      </c>
      <c r="E26" s="739">
        <v>54</v>
      </c>
      <c r="F26" s="739">
        <v>236</v>
      </c>
      <c r="G26" s="252">
        <v>169</v>
      </c>
      <c r="H26" s="252">
        <v>67</v>
      </c>
      <c r="I26" s="254">
        <v>1</v>
      </c>
      <c r="J26" s="252">
        <v>6</v>
      </c>
      <c r="K26" s="252">
        <v>9</v>
      </c>
      <c r="L26" s="252">
        <v>0</v>
      </c>
      <c r="M26" s="286">
        <v>0</v>
      </c>
      <c r="N26" s="287">
        <v>0</v>
      </c>
    </row>
    <row r="27" spans="2:14" ht="15.75">
      <c r="B27" s="251">
        <v>21</v>
      </c>
      <c r="C27" s="738" t="s">
        <v>236</v>
      </c>
      <c r="D27" s="251">
        <v>180</v>
      </c>
      <c r="E27" s="739">
        <v>45</v>
      </c>
      <c r="F27" s="739">
        <v>232</v>
      </c>
      <c r="G27" s="252">
        <v>179</v>
      </c>
      <c r="H27" s="252">
        <v>53</v>
      </c>
      <c r="I27" s="254">
        <v>0</v>
      </c>
      <c r="J27" s="252">
        <v>0</v>
      </c>
      <c r="K27" s="252">
        <v>1</v>
      </c>
      <c r="L27" s="252">
        <v>0</v>
      </c>
      <c r="M27" s="286">
        <v>0</v>
      </c>
      <c r="N27" s="287">
        <v>0</v>
      </c>
    </row>
    <row r="28" spans="2:14" ht="15.75">
      <c r="B28" s="251">
        <v>22</v>
      </c>
      <c r="C28" s="738" t="s">
        <v>237</v>
      </c>
      <c r="D28" s="251">
        <v>80</v>
      </c>
      <c r="E28" s="739">
        <v>12</v>
      </c>
      <c r="F28" s="739">
        <v>110</v>
      </c>
      <c r="G28" s="252">
        <v>80</v>
      </c>
      <c r="H28" s="252">
        <v>30</v>
      </c>
      <c r="I28" s="254">
        <v>0</v>
      </c>
      <c r="J28" s="252">
        <v>0</v>
      </c>
      <c r="K28" s="252">
        <v>0</v>
      </c>
      <c r="L28" s="252">
        <v>0</v>
      </c>
      <c r="M28" s="286">
        <v>0</v>
      </c>
      <c r="N28" s="287">
        <v>0</v>
      </c>
    </row>
    <row r="29" spans="2:14" ht="15.75">
      <c r="B29" s="251">
        <v>23</v>
      </c>
      <c r="C29" s="738" t="s">
        <v>238</v>
      </c>
      <c r="D29" s="251">
        <v>87</v>
      </c>
      <c r="E29" s="739">
        <v>36</v>
      </c>
      <c r="F29" s="739">
        <v>127</v>
      </c>
      <c r="G29" s="252">
        <v>83</v>
      </c>
      <c r="H29" s="252">
        <v>44</v>
      </c>
      <c r="I29" s="254">
        <v>0</v>
      </c>
      <c r="J29" s="252">
        <v>0</v>
      </c>
      <c r="K29" s="252">
        <v>4</v>
      </c>
      <c r="L29" s="252">
        <v>0</v>
      </c>
      <c r="M29" s="286">
        <v>0</v>
      </c>
      <c r="N29" s="287">
        <v>0</v>
      </c>
    </row>
    <row r="30" spans="2:14" ht="15.75">
      <c r="B30" s="251">
        <v>24</v>
      </c>
      <c r="C30" s="738" t="s">
        <v>239</v>
      </c>
      <c r="D30" s="251">
        <v>28</v>
      </c>
      <c r="E30" s="739">
        <v>4</v>
      </c>
      <c r="F30" s="739">
        <v>33</v>
      </c>
      <c r="G30" s="252">
        <v>28</v>
      </c>
      <c r="H30" s="252">
        <v>5</v>
      </c>
      <c r="I30" s="254">
        <v>0</v>
      </c>
      <c r="J30" s="252">
        <v>0</v>
      </c>
      <c r="K30" s="252">
        <v>0</v>
      </c>
      <c r="L30" s="252">
        <v>0</v>
      </c>
      <c r="M30" s="286">
        <v>0</v>
      </c>
      <c r="N30" s="287">
        <v>0</v>
      </c>
    </row>
    <row r="31" spans="2:14" ht="15.75">
      <c r="B31" s="251">
        <v>25</v>
      </c>
      <c r="C31" s="738" t="s">
        <v>240</v>
      </c>
      <c r="D31" s="251">
        <v>109</v>
      </c>
      <c r="E31" s="739">
        <v>30</v>
      </c>
      <c r="F31" s="739">
        <v>126</v>
      </c>
      <c r="G31" s="252">
        <v>96</v>
      </c>
      <c r="H31" s="252">
        <v>30</v>
      </c>
      <c r="I31" s="254">
        <v>0</v>
      </c>
      <c r="J31" s="252">
        <v>12</v>
      </c>
      <c r="K31" s="252">
        <v>1</v>
      </c>
      <c r="L31" s="252">
        <v>0</v>
      </c>
      <c r="M31" s="286">
        <v>0</v>
      </c>
      <c r="N31" s="287">
        <v>0</v>
      </c>
    </row>
    <row r="32" spans="2:14" ht="15.75">
      <c r="B32" s="251">
        <v>26</v>
      </c>
      <c r="C32" s="738" t="s">
        <v>241</v>
      </c>
      <c r="D32" s="251">
        <v>169</v>
      </c>
      <c r="E32" s="739">
        <v>34</v>
      </c>
      <c r="F32" s="739">
        <v>240</v>
      </c>
      <c r="G32" s="252">
        <v>164</v>
      </c>
      <c r="H32" s="252">
        <v>76</v>
      </c>
      <c r="I32" s="254">
        <v>1</v>
      </c>
      <c r="J32" s="252">
        <v>0</v>
      </c>
      <c r="K32" s="252">
        <v>0</v>
      </c>
      <c r="L32" s="252">
        <v>0</v>
      </c>
      <c r="M32" s="286">
        <v>0</v>
      </c>
      <c r="N32" s="287">
        <v>4</v>
      </c>
    </row>
    <row r="33" spans="2:14" ht="15.75">
      <c r="B33" s="251">
        <v>27</v>
      </c>
      <c r="C33" s="738" t="s">
        <v>242</v>
      </c>
      <c r="D33" s="251" t="s">
        <v>297</v>
      </c>
      <c r="E33" s="739" t="s">
        <v>297</v>
      </c>
      <c r="F33" s="739" t="s">
        <v>297</v>
      </c>
      <c r="G33" s="252" t="s">
        <v>297</v>
      </c>
      <c r="H33" s="252" t="s">
        <v>297</v>
      </c>
      <c r="I33" s="252" t="s">
        <v>297</v>
      </c>
      <c r="J33" s="252" t="s">
        <v>297</v>
      </c>
      <c r="K33" s="252" t="s">
        <v>297</v>
      </c>
      <c r="L33" s="252" t="s">
        <v>297</v>
      </c>
      <c r="M33" s="252" t="s">
        <v>297</v>
      </c>
      <c r="N33" s="287" t="s">
        <v>297</v>
      </c>
    </row>
    <row r="34" spans="2:14" ht="15.75">
      <c r="B34" s="251">
        <v>28</v>
      </c>
      <c r="C34" s="738" t="s">
        <v>629</v>
      </c>
      <c r="D34" s="251">
        <v>258</v>
      </c>
      <c r="E34" s="739">
        <v>37</v>
      </c>
      <c r="F34" s="739">
        <v>408</v>
      </c>
      <c r="G34" s="252">
        <v>229</v>
      </c>
      <c r="H34" s="252">
        <v>179</v>
      </c>
      <c r="I34" s="254">
        <v>7</v>
      </c>
      <c r="J34" s="252">
        <v>2</v>
      </c>
      <c r="K34" s="252">
        <v>0</v>
      </c>
      <c r="L34" s="252">
        <v>14</v>
      </c>
      <c r="M34" s="286">
        <v>0</v>
      </c>
      <c r="N34" s="287">
        <v>6</v>
      </c>
    </row>
    <row r="35" spans="2:14" ht="16.5" thickBot="1">
      <c r="B35" s="256">
        <v>29</v>
      </c>
      <c r="C35" s="740" t="s">
        <v>719</v>
      </c>
      <c r="D35" s="256">
        <v>14</v>
      </c>
      <c r="E35" s="741">
        <v>1</v>
      </c>
      <c r="F35" s="741">
        <v>13</v>
      </c>
      <c r="G35" s="257">
        <v>13</v>
      </c>
      <c r="H35" s="257">
        <v>0</v>
      </c>
      <c r="I35" s="260">
        <v>0</v>
      </c>
      <c r="J35" s="257">
        <v>1</v>
      </c>
      <c r="K35" s="257">
        <v>0</v>
      </c>
      <c r="L35" s="257">
        <v>0</v>
      </c>
      <c r="M35" s="288">
        <v>0</v>
      </c>
      <c r="N35" s="289">
        <v>0</v>
      </c>
    </row>
    <row r="36" spans="2:14" ht="16.5" thickBot="1">
      <c r="B36" s="179" t="s">
        <v>117</v>
      </c>
      <c r="C36" s="290"/>
      <c r="D36" s="291">
        <f>SUM(D7:D35)</f>
        <v>4083</v>
      </c>
      <c r="E36" s="292">
        <f aca="true" t="shared" si="0" ref="E36:N36">SUM(E8:E35)</f>
        <v>759</v>
      </c>
      <c r="F36" s="292">
        <f t="shared" si="0"/>
        <v>4877</v>
      </c>
      <c r="G36" s="292">
        <f t="shared" si="0"/>
        <v>3497</v>
      </c>
      <c r="H36" s="292">
        <f t="shared" si="0"/>
        <v>1380</v>
      </c>
      <c r="I36" s="292">
        <f t="shared" si="0"/>
        <v>108</v>
      </c>
      <c r="J36" s="292">
        <f t="shared" si="0"/>
        <v>130</v>
      </c>
      <c r="K36" s="292">
        <f t="shared" si="0"/>
        <v>77</v>
      </c>
      <c r="L36" s="292">
        <f t="shared" si="0"/>
        <v>14</v>
      </c>
      <c r="M36" s="292">
        <f t="shared" si="0"/>
        <v>67</v>
      </c>
      <c r="N36" s="293">
        <f t="shared" si="0"/>
        <v>190</v>
      </c>
    </row>
    <row r="37" spans="2:13" ht="12.75">
      <c r="B37" s="1323" t="s">
        <v>720</v>
      </c>
      <c r="C37" s="1323"/>
      <c r="D37" s="1323"/>
      <c r="E37" s="1323"/>
      <c r="F37" s="1323"/>
      <c r="G37" s="1323"/>
      <c r="H37" s="1324"/>
      <c r="I37" s="1324"/>
      <c r="J37" s="1324"/>
      <c r="K37" s="1324"/>
      <c r="L37" s="1324"/>
      <c r="M37" s="1324"/>
    </row>
  </sheetData>
  <sheetProtection/>
  <mergeCells count="12">
    <mergeCell ref="M1:N1"/>
    <mergeCell ref="B2:N2"/>
    <mergeCell ref="B37:M37"/>
    <mergeCell ref="B4:B6"/>
    <mergeCell ref="C4:C6"/>
    <mergeCell ref="A16:A17"/>
    <mergeCell ref="A18:A19"/>
    <mergeCell ref="F1:H1"/>
    <mergeCell ref="D4:N4"/>
    <mergeCell ref="D5:E5"/>
    <mergeCell ref="F5:H5"/>
    <mergeCell ref="I5:N5"/>
  </mergeCells>
  <printOptions/>
  <pageMargins left="0.31" right="0.34" top="0.23" bottom="0.18" header="0.16" footer="0.1"/>
  <pageSetup fitToHeight="1" fitToWidth="1" horizontalDpi="600" verticalDpi="600" orientation="landscape" paperSize="9" scale="86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S39"/>
  <sheetViews>
    <sheetView zoomScalePageLayoutView="0" workbookViewId="0" topLeftCell="A2">
      <selection activeCell="O7" sqref="O7"/>
    </sheetView>
  </sheetViews>
  <sheetFormatPr defaultColWidth="9.140625" defaultRowHeight="12.75"/>
  <cols>
    <col min="1" max="1" width="3.57421875" style="165" customWidth="1"/>
    <col min="2" max="2" width="7.00390625" style="165" customWidth="1"/>
    <col min="3" max="3" width="22.57421875" style="165" customWidth="1"/>
    <col min="4" max="4" width="9.7109375" style="165" customWidth="1"/>
    <col min="5" max="5" width="10.28125" style="165" customWidth="1"/>
    <col min="6" max="6" width="10.8515625" style="165" customWidth="1"/>
    <col min="7" max="9" width="9.00390625" style="165" customWidth="1"/>
    <col min="10" max="10" width="9.421875" style="165" customWidth="1"/>
    <col min="11" max="11" width="9.8515625" style="165" customWidth="1"/>
    <col min="12" max="12" width="9.28125" style="165" customWidth="1"/>
    <col min="13" max="13" width="9.7109375" style="165" customWidth="1"/>
    <col min="14" max="14" width="9.140625" style="165" customWidth="1"/>
    <col min="15" max="16" width="9.7109375" style="165" customWidth="1"/>
    <col min="17" max="17" width="12.28125" style="165" customWidth="1"/>
    <col min="18" max="18" width="9.140625" style="165" customWidth="1"/>
    <col min="19" max="19" width="11.00390625" style="165" customWidth="1"/>
    <col min="20" max="16384" width="9.140625" style="165" customWidth="1"/>
  </cols>
  <sheetData>
    <row r="1" spans="13:15" ht="18" customHeight="1">
      <c r="M1" s="1316" t="s">
        <v>119</v>
      </c>
      <c r="N1" s="1316"/>
      <c r="O1" s="200"/>
    </row>
    <row r="2" spans="2:15" ht="18.75">
      <c r="B2" s="1355" t="s">
        <v>725</v>
      </c>
      <c r="C2" s="1355"/>
      <c r="D2" s="1355"/>
      <c r="E2" s="1355"/>
      <c r="F2" s="1355"/>
      <c r="G2" s="1355"/>
      <c r="H2" s="1355"/>
      <c r="I2" s="1355"/>
      <c r="J2" s="1355"/>
      <c r="K2" s="1355"/>
      <c r="L2" s="1355"/>
      <c r="M2" s="1355"/>
      <c r="N2" s="1355"/>
      <c r="O2" s="518"/>
    </row>
    <row r="3" spans="2:3" ht="11.25" customHeight="1" thickBot="1">
      <c r="B3" s="735"/>
      <c r="C3" s="735"/>
    </row>
    <row r="4" spans="2:15" ht="12.75" customHeight="1">
      <c r="B4" s="1343" t="s">
        <v>295</v>
      </c>
      <c r="C4" s="1346" t="s">
        <v>213</v>
      </c>
      <c r="D4" s="1349" t="s">
        <v>722</v>
      </c>
      <c r="E4" s="1349"/>
      <c r="F4" s="1349"/>
      <c r="G4" s="1349"/>
      <c r="H4" s="1349"/>
      <c r="I4" s="1349"/>
      <c r="J4" s="1349"/>
      <c r="K4" s="1349"/>
      <c r="L4" s="1349"/>
      <c r="M4" s="1349"/>
      <c r="N4" s="1349"/>
      <c r="O4" s="1350"/>
    </row>
    <row r="5" spans="2:15" ht="13.5" customHeight="1">
      <c r="B5" s="1344"/>
      <c r="C5" s="1347"/>
      <c r="D5" s="1351"/>
      <c r="E5" s="1351"/>
      <c r="F5" s="1351"/>
      <c r="G5" s="1351"/>
      <c r="H5" s="1351"/>
      <c r="I5" s="1351"/>
      <c r="J5" s="1351"/>
      <c r="K5" s="1351"/>
      <c r="L5" s="1351"/>
      <c r="M5" s="1351"/>
      <c r="N5" s="1351"/>
      <c r="O5" s="1352"/>
    </row>
    <row r="6" spans="2:15" ht="16.5" customHeight="1">
      <c r="B6" s="1344"/>
      <c r="C6" s="1347"/>
      <c r="D6" s="1353" t="s">
        <v>321</v>
      </c>
      <c r="E6" s="1353"/>
      <c r="F6" s="1353"/>
      <c r="G6" s="1353"/>
      <c r="H6" s="1353"/>
      <c r="I6" s="1354"/>
      <c r="J6" s="1351" t="s">
        <v>732</v>
      </c>
      <c r="K6" s="1351"/>
      <c r="L6" s="1351"/>
      <c r="M6" s="1351"/>
      <c r="N6" s="1351"/>
      <c r="O6" s="1352"/>
    </row>
    <row r="7" spans="2:15" ht="16.5" thickBot="1">
      <c r="B7" s="1345"/>
      <c r="C7" s="1348"/>
      <c r="D7" s="862">
        <v>2015</v>
      </c>
      <c r="E7" s="520">
        <v>2016</v>
      </c>
      <c r="F7" s="520">
        <v>2017</v>
      </c>
      <c r="G7" s="520">
        <v>2018</v>
      </c>
      <c r="H7" s="520">
        <v>2019</v>
      </c>
      <c r="I7" s="862">
        <v>2020</v>
      </c>
      <c r="J7" s="862">
        <v>2015</v>
      </c>
      <c r="K7" s="520">
        <v>2016</v>
      </c>
      <c r="L7" s="520">
        <v>2017</v>
      </c>
      <c r="M7" s="520">
        <v>2018</v>
      </c>
      <c r="N7" s="520">
        <v>2019</v>
      </c>
      <c r="O7" s="863">
        <v>2020</v>
      </c>
    </row>
    <row r="8" spans="2:15" ht="15.75">
      <c r="B8" s="245">
        <v>1</v>
      </c>
      <c r="C8" s="742" t="s">
        <v>216</v>
      </c>
      <c r="D8" s="743" t="s">
        <v>297</v>
      </c>
      <c r="E8" s="743" t="s">
        <v>297</v>
      </c>
      <c r="F8" s="743" t="s">
        <v>297</v>
      </c>
      <c r="G8" s="743" t="s">
        <v>297</v>
      </c>
      <c r="H8" s="743" t="s">
        <v>297</v>
      </c>
      <c r="I8" s="869" t="s">
        <v>297</v>
      </c>
      <c r="J8" s="865" t="s">
        <v>297</v>
      </c>
      <c r="K8" s="744" t="s">
        <v>297</v>
      </c>
      <c r="L8" s="744" t="s">
        <v>297</v>
      </c>
      <c r="M8" s="745" t="s">
        <v>297</v>
      </c>
      <c r="N8" s="745" t="s">
        <v>297</v>
      </c>
      <c r="O8" s="870" t="s">
        <v>297</v>
      </c>
    </row>
    <row r="9" spans="2:19" ht="15.75">
      <c r="B9" s="251">
        <v>2</v>
      </c>
      <c r="C9" s="746" t="s">
        <v>217</v>
      </c>
      <c r="D9" s="252">
        <v>220</v>
      </c>
      <c r="E9" s="252">
        <v>201</v>
      </c>
      <c r="F9" s="252">
        <v>160</v>
      </c>
      <c r="G9" s="252">
        <v>124</v>
      </c>
      <c r="H9" s="252">
        <v>147</v>
      </c>
      <c r="I9" s="254">
        <v>98</v>
      </c>
      <c r="J9" s="866">
        <v>13.720090203356682</v>
      </c>
      <c r="K9" s="253">
        <v>12.601264640349877</v>
      </c>
      <c r="L9" s="253">
        <v>10.1056546190421</v>
      </c>
      <c r="M9" s="253">
        <v>7.9045185160158935</v>
      </c>
      <c r="N9" s="253">
        <v>9.463667563891022</v>
      </c>
      <c r="O9" s="871">
        <v>6.37054054036485</v>
      </c>
      <c r="P9" s="1105"/>
      <c r="Q9" s="591"/>
      <c r="R9" s="792"/>
      <c r="S9" s="749"/>
    </row>
    <row r="10" spans="2:19" ht="15.75">
      <c r="B10" s="251">
        <v>3</v>
      </c>
      <c r="C10" s="746" t="s">
        <v>218</v>
      </c>
      <c r="D10" s="252">
        <v>215</v>
      </c>
      <c r="E10" s="252">
        <v>185</v>
      </c>
      <c r="F10" s="252">
        <v>160</v>
      </c>
      <c r="G10" s="252">
        <v>160</v>
      </c>
      <c r="H10" s="252">
        <v>138</v>
      </c>
      <c r="I10" s="254">
        <v>111</v>
      </c>
      <c r="J10" s="866">
        <v>20.669300800815236</v>
      </c>
      <c r="K10" s="253">
        <v>17.78948785506856</v>
      </c>
      <c r="L10" s="253">
        <v>15.410902828478578</v>
      </c>
      <c r="M10" s="253">
        <v>15.448056393129864</v>
      </c>
      <c r="N10" s="253">
        <v>13.364297183232262</v>
      </c>
      <c r="O10" s="871">
        <v>10.790391302361346</v>
      </c>
      <c r="P10" s="1105"/>
      <c r="Q10" s="591"/>
      <c r="R10" s="792"/>
      <c r="S10" s="749"/>
    </row>
    <row r="11" spans="2:19" ht="15.75">
      <c r="B11" s="251">
        <v>4</v>
      </c>
      <c r="C11" s="746" t="s">
        <v>219</v>
      </c>
      <c r="D11" s="252">
        <v>1001</v>
      </c>
      <c r="E11" s="252">
        <v>982</v>
      </c>
      <c r="F11" s="252">
        <v>897</v>
      </c>
      <c r="G11" s="252">
        <v>780</v>
      </c>
      <c r="H11" s="252">
        <v>787</v>
      </c>
      <c r="I11" s="254">
        <v>540</v>
      </c>
      <c r="J11" s="866">
        <v>30.580497890831595</v>
      </c>
      <c r="K11" s="253">
        <v>30.200748867856348</v>
      </c>
      <c r="L11" s="253">
        <v>27.795836636090215</v>
      </c>
      <c r="M11" s="253">
        <v>24.16483390859063</v>
      </c>
      <c r="N11" s="253">
        <v>24.569426267994686</v>
      </c>
      <c r="O11" s="871">
        <v>17.016776335588478</v>
      </c>
      <c r="P11" s="1105"/>
      <c r="Q11" s="591"/>
      <c r="R11" s="792"/>
      <c r="S11" s="749"/>
    </row>
    <row r="12" spans="2:19" ht="15.75">
      <c r="B12" s="251">
        <v>5</v>
      </c>
      <c r="C12" s="746" t="s">
        <v>220</v>
      </c>
      <c r="D12" s="252">
        <v>391</v>
      </c>
      <c r="E12" s="252">
        <v>394</v>
      </c>
      <c r="F12" s="252">
        <v>373</v>
      </c>
      <c r="G12" s="252">
        <v>335</v>
      </c>
      <c r="H12" s="252">
        <v>317</v>
      </c>
      <c r="I12" s="254">
        <v>286</v>
      </c>
      <c r="J12" s="866">
        <v>19.893804733402664</v>
      </c>
      <c r="K12" s="253">
        <v>20.046442621382738</v>
      </c>
      <c r="L12" s="253">
        <v>19.1675231243577</v>
      </c>
      <c r="M12" s="253">
        <v>17.38032350229602</v>
      </c>
      <c r="N12" s="253">
        <v>16.6358701898326</v>
      </c>
      <c r="O12" s="872">
        <v>15.18277996701196</v>
      </c>
      <c r="P12" s="1105"/>
      <c r="Q12" s="591"/>
      <c r="R12" s="792"/>
      <c r="S12" s="749"/>
    </row>
    <row r="13" spans="2:19" ht="15.75">
      <c r="B13" s="251">
        <v>6</v>
      </c>
      <c r="C13" s="746" t="s">
        <v>221</v>
      </c>
      <c r="D13" s="252">
        <v>246</v>
      </c>
      <c r="E13" s="252">
        <v>252</v>
      </c>
      <c r="F13" s="252">
        <v>199</v>
      </c>
      <c r="G13" s="252">
        <v>200</v>
      </c>
      <c r="H13" s="252">
        <v>141</v>
      </c>
      <c r="I13" s="254">
        <v>94</v>
      </c>
      <c r="J13" s="866">
        <v>19.57453241932468</v>
      </c>
      <c r="K13" s="253">
        <v>20.18716384767343</v>
      </c>
      <c r="L13" s="253">
        <v>16.03221266286996</v>
      </c>
      <c r="M13" s="253">
        <v>16.233660820384284</v>
      </c>
      <c r="N13" s="253">
        <v>11.54827095355957</v>
      </c>
      <c r="O13" s="871">
        <v>7.775142868250204</v>
      </c>
      <c r="P13" s="1105"/>
      <c r="Q13" s="591"/>
      <c r="R13" s="792"/>
      <c r="S13" s="749"/>
    </row>
    <row r="14" spans="2:19" ht="15.75">
      <c r="B14" s="251">
        <v>7</v>
      </c>
      <c r="C14" s="746" t="s">
        <v>222</v>
      </c>
      <c r="D14" s="252">
        <v>265</v>
      </c>
      <c r="E14" s="252">
        <v>221</v>
      </c>
      <c r="F14" s="252">
        <v>227</v>
      </c>
      <c r="G14" s="252">
        <v>208</v>
      </c>
      <c r="H14" s="252">
        <v>194</v>
      </c>
      <c r="I14" s="254">
        <v>121</v>
      </c>
      <c r="J14" s="866">
        <v>21.086352991914776</v>
      </c>
      <c r="K14" s="253">
        <v>17.590989592661135</v>
      </c>
      <c r="L14" s="253">
        <v>18.07405425719618</v>
      </c>
      <c r="M14" s="253">
        <v>16.56945389310472</v>
      </c>
      <c r="N14" s="253">
        <v>15.470876871756797</v>
      </c>
      <c r="O14" s="871">
        <v>9.672586929377324</v>
      </c>
      <c r="P14" s="1105"/>
      <c r="Q14" s="591"/>
      <c r="R14" s="792"/>
      <c r="S14" s="749"/>
    </row>
    <row r="15" spans="2:19" ht="15.75">
      <c r="B15" s="251">
        <v>8</v>
      </c>
      <c r="C15" s="746" t="s">
        <v>223</v>
      </c>
      <c r="D15" s="252">
        <v>334</v>
      </c>
      <c r="E15" s="252">
        <v>369</v>
      </c>
      <c r="F15" s="252">
        <v>347</v>
      </c>
      <c r="G15" s="252">
        <v>356</v>
      </c>
      <c r="H15" s="252">
        <v>348</v>
      </c>
      <c r="I15" s="254">
        <v>217</v>
      </c>
      <c r="J15" s="866">
        <v>18.922044011314703</v>
      </c>
      <c r="K15" s="253">
        <v>21.051394497998405</v>
      </c>
      <c r="L15" s="253">
        <v>19.957450944643092</v>
      </c>
      <c r="M15" s="253">
        <v>20.66905018747293</v>
      </c>
      <c r="N15" s="253">
        <v>20.409994563199724</v>
      </c>
      <c r="O15" s="871">
        <v>12.866029649972845</v>
      </c>
      <c r="P15" s="1105"/>
      <c r="Q15" s="591"/>
      <c r="R15" s="792"/>
      <c r="S15" s="749"/>
    </row>
    <row r="16" spans="2:19" ht="15.75">
      <c r="B16" s="251">
        <v>9</v>
      </c>
      <c r="C16" s="746" t="s">
        <v>224</v>
      </c>
      <c r="D16" s="252">
        <v>122</v>
      </c>
      <c r="E16" s="252">
        <v>129</v>
      </c>
      <c r="F16" s="252">
        <v>103</v>
      </c>
      <c r="G16" s="252">
        <v>102</v>
      </c>
      <c r="H16" s="252">
        <v>92</v>
      </c>
      <c r="I16" s="254">
        <v>49</v>
      </c>
      <c r="J16" s="866">
        <v>8.841688124670702</v>
      </c>
      <c r="K16" s="253">
        <v>9.350360170075078</v>
      </c>
      <c r="L16" s="253">
        <v>7.479002518899004</v>
      </c>
      <c r="M16" s="253">
        <v>7.419422885282629</v>
      </c>
      <c r="N16" s="253">
        <v>6.71275116269228</v>
      </c>
      <c r="O16" s="871">
        <v>3.5887681809559453</v>
      </c>
      <c r="P16" s="1105"/>
      <c r="Q16" s="591"/>
      <c r="R16" s="792"/>
      <c r="S16" s="749"/>
    </row>
    <row r="17" spans="2:19" ht="15.75">
      <c r="B17" s="251">
        <v>10</v>
      </c>
      <c r="C17" s="746" t="s">
        <v>225</v>
      </c>
      <c r="D17" s="252">
        <v>399</v>
      </c>
      <c r="E17" s="252">
        <v>347</v>
      </c>
      <c r="F17" s="252">
        <v>319</v>
      </c>
      <c r="G17" s="252">
        <v>266</v>
      </c>
      <c r="H17" s="252">
        <v>251</v>
      </c>
      <c r="I17" s="254">
        <v>158</v>
      </c>
      <c r="J17" s="866">
        <v>23.15117017850771</v>
      </c>
      <c r="K17" s="253">
        <v>20.098977326963443</v>
      </c>
      <c r="L17" s="253">
        <v>18.453258301652347</v>
      </c>
      <c r="M17" s="253">
        <v>15.212996245363897</v>
      </c>
      <c r="N17" s="253">
        <v>14.243874424641108</v>
      </c>
      <c r="O17" s="871">
        <v>8.900079706410029</v>
      </c>
      <c r="P17" s="1105"/>
      <c r="Q17" s="591"/>
      <c r="R17" s="792"/>
      <c r="S17" s="749"/>
    </row>
    <row r="18" spans="1:19" ht="15.75">
      <c r="A18" s="1328"/>
      <c r="B18" s="251">
        <v>11</v>
      </c>
      <c r="C18" s="746" t="s">
        <v>226</v>
      </c>
      <c r="D18" s="252">
        <v>272</v>
      </c>
      <c r="E18" s="252">
        <v>254</v>
      </c>
      <c r="F18" s="252">
        <v>243</v>
      </c>
      <c r="G18" s="252">
        <v>204</v>
      </c>
      <c r="H18" s="252">
        <v>198</v>
      </c>
      <c r="I18" s="254">
        <v>142</v>
      </c>
      <c r="J18" s="866">
        <v>27.921376688114115</v>
      </c>
      <c r="K18" s="253">
        <v>26.274004768628423</v>
      </c>
      <c r="L18" s="253">
        <v>25.329887912640032</v>
      </c>
      <c r="M18" s="253">
        <v>21.4774144983076</v>
      </c>
      <c r="N18" s="253">
        <v>21.083253295056934</v>
      </c>
      <c r="O18" s="871">
        <v>15.323289025287743</v>
      </c>
      <c r="P18" s="1105"/>
      <c r="Q18" s="591"/>
      <c r="R18" s="792"/>
      <c r="S18" s="749"/>
    </row>
    <row r="19" spans="1:19" ht="15.75">
      <c r="A19" s="1328"/>
      <c r="B19" s="251">
        <v>12</v>
      </c>
      <c r="C19" s="746" t="s">
        <v>227</v>
      </c>
      <c r="D19" s="252">
        <v>101</v>
      </c>
      <c r="E19" s="252">
        <v>156</v>
      </c>
      <c r="F19" s="252">
        <v>160</v>
      </c>
      <c r="G19" s="252">
        <v>147</v>
      </c>
      <c r="H19" s="252">
        <v>157</v>
      </c>
      <c r="I19" s="254">
        <v>109</v>
      </c>
      <c r="J19" s="866">
        <v>14.039145585939727</v>
      </c>
      <c r="K19" s="253">
        <v>21.905835798910044</v>
      </c>
      <c r="L19" s="253">
        <v>22.717914495449318</v>
      </c>
      <c r="M19" s="253">
        <v>21.2139579184345</v>
      </c>
      <c r="N19" s="253">
        <v>22.93236267604605</v>
      </c>
      <c r="O19" s="872">
        <v>16.120730964226766</v>
      </c>
      <c r="P19" s="1105"/>
      <c r="Q19" s="591"/>
      <c r="R19" s="792"/>
      <c r="S19" s="749"/>
    </row>
    <row r="20" spans="2:19" ht="15.75">
      <c r="B20" s="251">
        <v>13</v>
      </c>
      <c r="C20" s="746" t="s">
        <v>228</v>
      </c>
      <c r="D20" s="252">
        <v>370</v>
      </c>
      <c r="E20" s="252">
        <v>256</v>
      </c>
      <c r="F20" s="252">
        <v>279</v>
      </c>
      <c r="G20" s="252">
        <v>268</v>
      </c>
      <c r="H20" s="252">
        <v>247</v>
      </c>
      <c r="I20" s="254">
        <v>170</v>
      </c>
      <c r="J20" s="866">
        <v>14.685867313585737</v>
      </c>
      <c r="K20" s="253">
        <v>10.175673462638583</v>
      </c>
      <c r="L20" s="253">
        <v>11.090542152606655</v>
      </c>
      <c r="M20" s="253">
        <v>10.672027103763163</v>
      </c>
      <c r="N20" s="253">
        <v>9.865592289021114</v>
      </c>
      <c r="O20" s="871">
        <v>6.817141019379127</v>
      </c>
      <c r="P20" s="1105"/>
      <c r="Q20" s="591"/>
      <c r="R20" s="792"/>
      <c r="S20" s="749"/>
    </row>
    <row r="21" spans="2:19" ht="15.75">
      <c r="B21" s="251">
        <v>14</v>
      </c>
      <c r="C21" s="746" t="s">
        <v>229</v>
      </c>
      <c r="D21" s="252">
        <v>462</v>
      </c>
      <c r="E21" s="252">
        <v>475</v>
      </c>
      <c r="F21" s="252">
        <v>337</v>
      </c>
      <c r="G21" s="252">
        <v>281</v>
      </c>
      <c r="H21" s="252">
        <v>229</v>
      </c>
      <c r="I21" s="254">
        <v>173</v>
      </c>
      <c r="J21" s="866">
        <v>39.70344448865487</v>
      </c>
      <c r="K21" s="253">
        <v>41.03700068769374</v>
      </c>
      <c r="L21" s="253">
        <v>29.319364439699985</v>
      </c>
      <c r="M21" s="253">
        <v>24.635962016782262</v>
      </c>
      <c r="N21" s="253">
        <v>20.258656152217704</v>
      </c>
      <c r="O21" s="871">
        <v>15.458201648219582</v>
      </c>
      <c r="P21" s="1105"/>
      <c r="Q21" s="591"/>
      <c r="R21" s="792"/>
      <c r="S21" s="749"/>
    </row>
    <row r="22" spans="2:19" ht="15.75">
      <c r="B22" s="251">
        <v>15</v>
      </c>
      <c r="C22" s="746" t="s">
        <v>230</v>
      </c>
      <c r="D22" s="252">
        <v>780</v>
      </c>
      <c r="E22" s="252">
        <v>716</v>
      </c>
      <c r="F22" s="252">
        <v>588</v>
      </c>
      <c r="G22" s="252">
        <v>596</v>
      </c>
      <c r="H22" s="252">
        <v>598</v>
      </c>
      <c r="I22" s="254">
        <v>391</v>
      </c>
      <c r="J22" s="866">
        <v>32.69916516516013</v>
      </c>
      <c r="K22" s="253">
        <v>30.09378248163586</v>
      </c>
      <c r="L22" s="253">
        <v>24.753142133552462</v>
      </c>
      <c r="M22" s="253">
        <v>25.126316654827225</v>
      </c>
      <c r="N22" s="253">
        <v>25.24007617606937</v>
      </c>
      <c r="O22" s="871">
        <v>16.524594598021274</v>
      </c>
      <c r="P22" s="1105"/>
      <c r="Q22" s="591"/>
      <c r="R22" s="792"/>
      <c r="S22" s="749"/>
    </row>
    <row r="23" spans="2:19" ht="15.75">
      <c r="B23" s="251">
        <v>16</v>
      </c>
      <c r="C23" s="746" t="s">
        <v>231</v>
      </c>
      <c r="D23" s="252">
        <v>283</v>
      </c>
      <c r="E23" s="252">
        <v>221</v>
      </c>
      <c r="F23" s="252">
        <v>205</v>
      </c>
      <c r="G23" s="252">
        <v>193</v>
      </c>
      <c r="H23" s="252">
        <v>206</v>
      </c>
      <c r="I23" s="254">
        <v>136</v>
      </c>
      <c r="J23" s="866">
        <v>19.637272514688057</v>
      </c>
      <c r="K23" s="253">
        <v>15.442558573415042</v>
      </c>
      <c r="L23" s="253">
        <v>14.446895326957907</v>
      </c>
      <c r="M23" s="253">
        <v>13.726972647762326</v>
      </c>
      <c r="N23" s="253">
        <v>14.792463885922816</v>
      </c>
      <c r="O23" s="871">
        <v>9.86121786040576</v>
      </c>
      <c r="P23" s="1105"/>
      <c r="Q23" s="591"/>
      <c r="R23" s="792"/>
      <c r="S23" s="749"/>
    </row>
    <row r="24" spans="2:19" ht="15.75">
      <c r="B24" s="251">
        <v>17</v>
      </c>
      <c r="C24" s="746" t="s">
        <v>232</v>
      </c>
      <c r="D24" s="252">
        <v>92</v>
      </c>
      <c r="E24" s="252">
        <v>110</v>
      </c>
      <c r="F24" s="252">
        <v>89</v>
      </c>
      <c r="G24" s="252">
        <v>89</v>
      </c>
      <c r="H24" s="252">
        <v>69</v>
      </c>
      <c r="I24" s="254">
        <v>39</v>
      </c>
      <c r="J24" s="866">
        <v>7.93041235558245</v>
      </c>
      <c r="K24" s="253">
        <v>9.476623324037627</v>
      </c>
      <c r="L24" s="253">
        <v>7.661166408281635</v>
      </c>
      <c r="M24" s="253">
        <v>7.675146409885588</v>
      </c>
      <c r="N24" s="253">
        <v>5.96761401818479</v>
      </c>
      <c r="O24" s="871">
        <v>3.385707625915769</v>
      </c>
      <c r="P24" s="1105"/>
      <c r="Q24" s="591"/>
      <c r="R24" s="792"/>
      <c r="S24" s="749"/>
    </row>
    <row r="25" spans="2:19" ht="15.75">
      <c r="B25" s="251">
        <v>18</v>
      </c>
      <c r="C25" s="746" t="s">
        <v>233</v>
      </c>
      <c r="D25" s="252">
        <v>210</v>
      </c>
      <c r="E25" s="252">
        <v>153</v>
      </c>
      <c r="F25" s="252">
        <v>158</v>
      </c>
      <c r="G25" s="252">
        <v>142</v>
      </c>
      <c r="H25" s="252">
        <v>128</v>
      </c>
      <c r="I25" s="254">
        <v>105</v>
      </c>
      <c r="J25" s="866">
        <v>18.72899676791027</v>
      </c>
      <c r="K25" s="253">
        <v>13.770583872756205</v>
      </c>
      <c r="L25" s="253">
        <v>14.333184860890999</v>
      </c>
      <c r="M25" s="253">
        <v>13.002567549254092</v>
      </c>
      <c r="N25" s="253">
        <v>11.860351770620797</v>
      </c>
      <c r="O25" s="871">
        <v>9.849398014173753</v>
      </c>
      <c r="P25" s="1105"/>
      <c r="Q25" s="591"/>
      <c r="R25" s="792"/>
      <c r="S25" s="749"/>
    </row>
    <row r="26" spans="2:19" ht="15.75">
      <c r="B26" s="251">
        <v>19</v>
      </c>
      <c r="C26" s="746" t="s">
        <v>234</v>
      </c>
      <c r="D26" s="252">
        <v>94</v>
      </c>
      <c r="E26" s="252">
        <v>100</v>
      </c>
      <c r="F26" s="252">
        <v>80</v>
      </c>
      <c r="G26" s="252">
        <v>73</v>
      </c>
      <c r="H26" s="252">
        <v>59</v>
      </c>
      <c r="I26" s="254">
        <v>34</v>
      </c>
      <c r="J26" s="866">
        <v>8.812348537759508</v>
      </c>
      <c r="K26" s="253">
        <v>9.412136762112008</v>
      </c>
      <c r="L26" s="253">
        <v>7.576180866165818</v>
      </c>
      <c r="M26" s="253">
        <v>6.958603932469132</v>
      </c>
      <c r="N26" s="253">
        <v>5.658777627303314</v>
      </c>
      <c r="O26" s="871">
        <v>3.2836155311151543</v>
      </c>
      <c r="P26" s="1105"/>
      <c r="Q26" s="591"/>
      <c r="R26" s="792"/>
      <c r="S26" s="749"/>
    </row>
    <row r="27" spans="2:19" ht="15.75">
      <c r="B27" s="251">
        <v>20</v>
      </c>
      <c r="C27" s="746" t="s">
        <v>235</v>
      </c>
      <c r="D27" s="252">
        <v>340</v>
      </c>
      <c r="E27" s="252">
        <v>374</v>
      </c>
      <c r="F27" s="252">
        <v>331</v>
      </c>
      <c r="G27" s="252">
        <v>342</v>
      </c>
      <c r="H27" s="252">
        <v>315</v>
      </c>
      <c r="I27" s="254">
        <v>185</v>
      </c>
      <c r="J27" s="866">
        <v>12.51994906590133</v>
      </c>
      <c r="K27" s="253">
        <v>13.83658036685436</v>
      </c>
      <c r="L27" s="253">
        <v>12.325212842648364</v>
      </c>
      <c r="M27" s="253">
        <v>12.768955458373766</v>
      </c>
      <c r="N27" s="253">
        <v>11.842274438507017</v>
      </c>
      <c r="O27" s="871">
        <v>7.000085136170575</v>
      </c>
      <c r="P27" s="1105"/>
      <c r="Q27" s="591"/>
      <c r="R27" s="792"/>
      <c r="S27" s="749"/>
    </row>
    <row r="28" spans="2:19" ht="15.75">
      <c r="B28" s="251">
        <v>21</v>
      </c>
      <c r="C28" s="746" t="s">
        <v>236</v>
      </c>
      <c r="D28" s="252">
        <v>333</v>
      </c>
      <c r="E28" s="252">
        <v>324</v>
      </c>
      <c r="F28" s="252">
        <v>271</v>
      </c>
      <c r="G28" s="252">
        <v>257</v>
      </c>
      <c r="H28" s="252">
        <v>255</v>
      </c>
      <c r="I28" s="254">
        <v>180</v>
      </c>
      <c r="J28" s="866">
        <v>31.225268274752356</v>
      </c>
      <c r="K28" s="253">
        <v>30.539416584034296</v>
      </c>
      <c r="L28" s="253">
        <v>25.706282482638773</v>
      </c>
      <c r="M28" s="253">
        <v>24.580387911040038</v>
      </c>
      <c r="N28" s="253">
        <v>24.608958819078794</v>
      </c>
      <c r="O28" s="871">
        <v>17.53563875025451</v>
      </c>
      <c r="P28" s="1105"/>
      <c r="Q28" s="591"/>
      <c r="R28" s="792"/>
      <c r="S28" s="749"/>
    </row>
    <row r="29" spans="2:19" ht="15.75">
      <c r="B29" s="251">
        <v>22</v>
      </c>
      <c r="C29" s="746" t="s">
        <v>237</v>
      </c>
      <c r="D29" s="252">
        <v>238</v>
      </c>
      <c r="E29" s="252">
        <v>152</v>
      </c>
      <c r="F29" s="252">
        <v>142</v>
      </c>
      <c r="G29" s="252">
        <v>158</v>
      </c>
      <c r="H29" s="252">
        <v>127</v>
      </c>
      <c r="I29" s="254">
        <v>80</v>
      </c>
      <c r="J29" s="866">
        <v>18.334785479158047</v>
      </c>
      <c r="K29" s="253">
        <v>11.771539206195547</v>
      </c>
      <c r="L29" s="253">
        <v>11.075544573607134</v>
      </c>
      <c r="M29" s="253">
        <v>12.428751004919583</v>
      </c>
      <c r="N29" s="253">
        <v>10.067044933898357</v>
      </c>
      <c r="O29" s="871">
        <v>6.392130009532264</v>
      </c>
      <c r="P29" s="1105"/>
      <c r="Q29" s="591"/>
      <c r="R29" s="792"/>
      <c r="S29" s="749"/>
    </row>
    <row r="30" spans="2:19" ht="15.75">
      <c r="B30" s="251">
        <v>23</v>
      </c>
      <c r="C30" s="746" t="s">
        <v>238</v>
      </c>
      <c r="D30" s="252">
        <v>279</v>
      </c>
      <c r="E30" s="252">
        <v>234</v>
      </c>
      <c r="F30" s="252">
        <v>166</v>
      </c>
      <c r="G30" s="252">
        <v>170</v>
      </c>
      <c r="H30" s="252">
        <v>131</v>
      </c>
      <c r="I30" s="254">
        <v>87</v>
      </c>
      <c r="J30" s="866">
        <v>22.352419949895328</v>
      </c>
      <c r="K30" s="253">
        <v>18.881078254807413</v>
      </c>
      <c r="L30" s="253">
        <v>13.52256231375929</v>
      </c>
      <c r="M30" s="253">
        <v>13.971829504230177</v>
      </c>
      <c r="N30" s="253">
        <v>10.89196007057325</v>
      </c>
      <c r="O30" s="871">
        <v>7.320102178529719</v>
      </c>
      <c r="P30" s="1105"/>
      <c r="Q30" s="591"/>
      <c r="R30" s="792"/>
      <c r="S30" s="749"/>
    </row>
    <row r="31" spans="2:19" ht="15.75">
      <c r="B31" s="251">
        <v>24</v>
      </c>
      <c r="C31" s="746" t="s">
        <v>239</v>
      </c>
      <c r="D31" s="252">
        <v>124</v>
      </c>
      <c r="E31" s="252">
        <v>78</v>
      </c>
      <c r="F31" s="252">
        <v>78</v>
      </c>
      <c r="G31" s="252">
        <v>53</v>
      </c>
      <c r="H31" s="252">
        <v>62</v>
      </c>
      <c r="I31" s="254">
        <v>28</v>
      </c>
      <c r="J31" s="866">
        <v>13.67295181387143</v>
      </c>
      <c r="K31" s="253">
        <v>8.60141063134354</v>
      </c>
      <c r="L31" s="253">
        <v>8.6</v>
      </c>
      <c r="M31" s="253">
        <v>5.865193507120123</v>
      </c>
      <c r="N31" s="253">
        <v>6.878883934366571</v>
      </c>
      <c r="O31" s="871">
        <v>3.116072591136777</v>
      </c>
      <c r="P31" s="1105"/>
      <c r="Q31" s="591"/>
      <c r="R31" s="792"/>
      <c r="S31" s="749"/>
    </row>
    <row r="32" spans="2:19" ht="15.75">
      <c r="B32" s="251">
        <v>25</v>
      </c>
      <c r="C32" s="750" t="s">
        <v>240</v>
      </c>
      <c r="D32" s="252">
        <v>242</v>
      </c>
      <c r="E32" s="252">
        <v>193</v>
      </c>
      <c r="F32" s="252">
        <v>151</v>
      </c>
      <c r="G32" s="252">
        <v>148</v>
      </c>
      <c r="H32" s="252">
        <v>119</v>
      </c>
      <c r="I32" s="254">
        <v>109</v>
      </c>
      <c r="J32" s="866">
        <v>23.110766465704863</v>
      </c>
      <c r="K32" s="253">
        <v>18.621560679754506</v>
      </c>
      <c r="L32" s="253">
        <v>14.73357596573224</v>
      </c>
      <c r="M32" s="253">
        <v>14.631214311700226</v>
      </c>
      <c r="N32" s="253">
        <v>11.933377657307489</v>
      </c>
      <c r="O32" s="871">
        <v>11.09130279053108</v>
      </c>
      <c r="P32" s="1105"/>
      <c r="Q32" s="591"/>
      <c r="R32" s="792"/>
      <c r="S32" s="749"/>
    </row>
    <row r="33" spans="2:19" ht="15.75">
      <c r="B33" s="251">
        <v>26</v>
      </c>
      <c r="C33" s="750" t="s">
        <v>241</v>
      </c>
      <c r="D33" s="252">
        <v>371</v>
      </c>
      <c r="E33" s="252">
        <v>401</v>
      </c>
      <c r="F33" s="252">
        <v>282</v>
      </c>
      <c r="G33" s="252">
        <v>295</v>
      </c>
      <c r="H33" s="252">
        <v>273</v>
      </c>
      <c r="I33" s="254">
        <v>169</v>
      </c>
      <c r="J33" s="866">
        <v>13.032785359158623</v>
      </c>
      <c r="K33" s="253">
        <v>13.995229755603502</v>
      </c>
      <c r="L33" s="253">
        <v>9.776550354607963</v>
      </c>
      <c r="M33" s="253">
        <v>10.196269547890495</v>
      </c>
      <c r="N33" s="253">
        <v>9.383016808316997</v>
      </c>
      <c r="O33" s="871">
        <v>5.7756985263083065</v>
      </c>
      <c r="P33" s="1105"/>
      <c r="Q33" s="591"/>
      <c r="R33" s="792"/>
      <c r="S33" s="749"/>
    </row>
    <row r="34" spans="2:19" ht="15.75">
      <c r="B34" s="256">
        <v>27</v>
      </c>
      <c r="C34" s="751" t="s">
        <v>242</v>
      </c>
      <c r="D34" s="252" t="s">
        <v>297</v>
      </c>
      <c r="E34" s="252" t="s">
        <v>297</v>
      </c>
      <c r="F34" s="252" t="s">
        <v>297</v>
      </c>
      <c r="G34" s="252" t="s">
        <v>297</v>
      </c>
      <c r="H34" s="252" t="s">
        <v>297</v>
      </c>
      <c r="I34" s="254" t="s">
        <v>297</v>
      </c>
      <c r="J34" s="866" t="s">
        <v>297</v>
      </c>
      <c r="K34" s="253" t="s">
        <v>297</v>
      </c>
      <c r="L34" s="253" t="s">
        <v>297</v>
      </c>
      <c r="M34" s="253" t="s">
        <v>297</v>
      </c>
      <c r="N34" s="253" t="s">
        <v>297</v>
      </c>
      <c r="O34" s="871" t="s">
        <v>297</v>
      </c>
      <c r="P34" s="747"/>
      <c r="Q34" s="748"/>
      <c r="R34" s="748"/>
      <c r="S34" s="748"/>
    </row>
    <row r="35" spans="2:19" ht="15.75">
      <c r="B35" s="256">
        <v>28</v>
      </c>
      <c r="C35" s="750" t="s">
        <v>629</v>
      </c>
      <c r="D35" s="252">
        <v>649</v>
      </c>
      <c r="E35" s="252">
        <v>489</v>
      </c>
      <c r="F35" s="252">
        <v>400</v>
      </c>
      <c r="G35" s="252">
        <v>375</v>
      </c>
      <c r="H35" s="252">
        <v>300</v>
      </c>
      <c r="I35" s="254">
        <v>258</v>
      </c>
      <c r="J35" s="866" t="s">
        <v>297</v>
      </c>
      <c r="K35" s="253" t="s">
        <v>297</v>
      </c>
      <c r="L35" s="253" t="s">
        <v>297</v>
      </c>
      <c r="M35" s="253" t="s">
        <v>297</v>
      </c>
      <c r="N35" s="253" t="s">
        <v>297</v>
      </c>
      <c r="O35" s="871" t="s">
        <v>297</v>
      </c>
      <c r="P35" s="747"/>
      <c r="Q35" s="748"/>
      <c r="R35" s="748"/>
      <c r="S35" s="748"/>
    </row>
    <row r="36" spans="2:19" ht="16.5" thickBot="1">
      <c r="B36" s="256">
        <v>29</v>
      </c>
      <c r="C36" s="751" t="s">
        <v>719</v>
      </c>
      <c r="D36" s="257">
        <v>7</v>
      </c>
      <c r="E36" s="257">
        <v>12</v>
      </c>
      <c r="F36" s="257">
        <v>12</v>
      </c>
      <c r="G36" s="257">
        <v>14</v>
      </c>
      <c r="H36" s="257">
        <v>20</v>
      </c>
      <c r="I36" s="260">
        <v>14</v>
      </c>
      <c r="J36" s="867" t="s">
        <v>297</v>
      </c>
      <c r="K36" s="258" t="s">
        <v>297</v>
      </c>
      <c r="L36" s="258" t="s">
        <v>297</v>
      </c>
      <c r="M36" s="258" t="s">
        <v>297</v>
      </c>
      <c r="N36" s="874" t="s">
        <v>297</v>
      </c>
      <c r="O36" s="873" t="s">
        <v>297</v>
      </c>
      <c r="P36" s="747"/>
      <c r="Q36" s="748"/>
      <c r="R36" s="748"/>
      <c r="S36" s="748"/>
    </row>
    <row r="37" spans="2:19" ht="16.5" thickBot="1">
      <c r="B37" s="1339" t="s">
        <v>117</v>
      </c>
      <c r="C37" s="1340"/>
      <c r="D37" s="291">
        <f aca="true" t="shared" si="0" ref="D37:I37">SUM(D8:D36)</f>
        <v>8440</v>
      </c>
      <c r="E37" s="291">
        <f t="shared" si="0"/>
        <v>7778</v>
      </c>
      <c r="F37" s="291">
        <f t="shared" si="0"/>
        <v>6757</v>
      </c>
      <c r="G37" s="291">
        <f t="shared" si="0"/>
        <v>6336</v>
      </c>
      <c r="H37" s="291">
        <f t="shared" si="0"/>
        <v>5908</v>
      </c>
      <c r="I37" s="864">
        <f t="shared" si="0"/>
        <v>4083</v>
      </c>
      <c r="J37" s="868">
        <v>19.738229449480436</v>
      </c>
      <c r="K37" s="752">
        <v>18.262126029378262</v>
      </c>
      <c r="L37" s="752">
        <v>15.862551228397987</v>
      </c>
      <c r="M37" s="752">
        <v>15</v>
      </c>
      <c r="N37" s="860">
        <v>14.1</v>
      </c>
      <c r="O37" s="753">
        <v>9.8</v>
      </c>
      <c r="P37" s="747"/>
      <c r="Q37" s="754"/>
      <c r="R37" s="748"/>
      <c r="S37" s="755"/>
    </row>
    <row r="38" spans="2:13" ht="24.75" customHeight="1">
      <c r="B38" s="1341" t="s">
        <v>724</v>
      </c>
      <c r="C38" s="1341"/>
      <c r="D38" s="1342"/>
      <c r="E38" s="1342"/>
      <c r="F38" s="1342"/>
      <c r="G38" s="1342"/>
      <c r="H38" s="1342"/>
      <c r="I38" s="1342"/>
      <c r="J38" s="1342"/>
      <c r="K38" s="1342"/>
      <c r="L38" s="1342"/>
      <c r="M38" s="1342"/>
    </row>
    <row r="39" spans="2:13" ht="12.75" customHeight="1">
      <c r="B39" s="1169" t="s">
        <v>59</v>
      </c>
      <c r="C39" s="1169"/>
      <c r="D39" s="1169"/>
      <c r="E39" s="1169"/>
      <c r="F39" s="1169"/>
      <c r="G39" s="1169"/>
      <c r="H39" s="1169"/>
      <c r="I39" s="1169"/>
      <c r="J39" s="1169"/>
      <c r="K39" s="1169"/>
      <c r="L39" s="1169"/>
      <c r="M39" s="1169"/>
    </row>
  </sheetData>
  <sheetProtection/>
  <mergeCells count="11">
    <mergeCell ref="B2:N2"/>
    <mergeCell ref="A18:A19"/>
    <mergeCell ref="B37:C37"/>
    <mergeCell ref="B38:M38"/>
    <mergeCell ref="B39:M39"/>
    <mergeCell ref="M1:N1"/>
    <mergeCell ref="B4:B7"/>
    <mergeCell ref="C4:C7"/>
    <mergeCell ref="D4:O5"/>
    <mergeCell ref="D6:I6"/>
    <mergeCell ref="J6:O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1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O34"/>
  <sheetViews>
    <sheetView zoomScalePageLayoutView="0" workbookViewId="0" topLeftCell="A1">
      <selection activeCell="M17" sqref="M17"/>
    </sheetView>
  </sheetViews>
  <sheetFormatPr defaultColWidth="9.140625" defaultRowHeight="12.75"/>
  <cols>
    <col min="1" max="1" width="4.28125" style="165" customWidth="1"/>
    <col min="2" max="2" width="6.8515625" style="165" customWidth="1"/>
    <col min="3" max="3" width="22.00390625" style="165" customWidth="1"/>
    <col min="4" max="13" width="11.140625" style="165" customWidth="1"/>
    <col min="14" max="15" width="9.57421875" style="165" customWidth="1"/>
    <col min="16" max="16384" width="9.140625" style="165" customWidth="1"/>
  </cols>
  <sheetData>
    <row r="1" spans="1:15" ht="15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205" t="s">
        <v>190</v>
      </c>
      <c r="M1" s="1205"/>
      <c r="N1" s="57"/>
      <c r="O1" s="57"/>
    </row>
    <row r="2" spans="1:15" ht="18" customHeight="1" thickBot="1">
      <c r="A2" s="1"/>
      <c r="B2" s="1236" t="s">
        <v>310</v>
      </c>
      <c r="C2" s="1236"/>
      <c r="D2" s="1236"/>
      <c r="E2" s="1236"/>
      <c r="F2" s="1236"/>
      <c r="G2" s="1236"/>
      <c r="H2" s="1236"/>
      <c r="I2" s="1236"/>
      <c r="J2" s="1236"/>
      <c r="K2" s="1236"/>
      <c r="L2" s="1236"/>
      <c r="M2" s="1236"/>
      <c r="N2" s="141"/>
      <c r="O2" s="141"/>
    </row>
    <row r="3" spans="1:15" ht="19.5" customHeight="1">
      <c r="A3" s="14"/>
      <c r="B3" s="1196" t="s">
        <v>294</v>
      </c>
      <c r="C3" s="1239" t="s">
        <v>213</v>
      </c>
      <c r="D3" s="1248" t="s">
        <v>323</v>
      </c>
      <c r="E3" s="1248"/>
      <c r="F3" s="1248"/>
      <c r="G3" s="1248"/>
      <c r="H3" s="1248"/>
      <c r="I3" s="1248" t="s">
        <v>116</v>
      </c>
      <c r="J3" s="1248"/>
      <c r="K3" s="1248"/>
      <c r="L3" s="1248"/>
      <c r="M3" s="1249"/>
      <c r="N3" s="67"/>
      <c r="O3" s="67"/>
    </row>
    <row r="4" spans="1:13" ht="19.5" customHeight="1" thickBot="1">
      <c r="A4" s="14"/>
      <c r="B4" s="1238"/>
      <c r="C4" s="1240"/>
      <c r="D4" s="494">
        <v>2016</v>
      </c>
      <c r="E4" s="494">
        <v>2017</v>
      </c>
      <c r="F4" s="494">
        <v>2018</v>
      </c>
      <c r="G4" s="494">
        <v>2019</v>
      </c>
      <c r="H4" s="494">
        <v>2020</v>
      </c>
      <c r="I4" s="494">
        <v>2016</v>
      </c>
      <c r="J4" s="494">
        <v>2017</v>
      </c>
      <c r="K4" s="494">
        <v>2018</v>
      </c>
      <c r="L4" s="494">
        <v>2019</v>
      </c>
      <c r="M4" s="494">
        <v>2020</v>
      </c>
    </row>
    <row r="5" spans="1:13" ht="15.75">
      <c r="A5" s="1"/>
      <c r="B5" s="10">
        <v>1</v>
      </c>
      <c r="C5" s="104" t="s">
        <v>216</v>
      </c>
      <c r="D5" s="354" t="s">
        <v>297</v>
      </c>
      <c r="E5" s="333" t="s">
        <v>297</v>
      </c>
      <c r="F5" s="128" t="s">
        <v>297</v>
      </c>
      <c r="G5" s="128" t="s">
        <v>297</v>
      </c>
      <c r="H5" s="128" t="s">
        <v>297</v>
      </c>
      <c r="I5" s="393" t="s">
        <v>297</v>
      </c>
      <c r="J5" s="394" t="s">
        <v>297</v>
      </c>
      <c r="K5" s="514" t="s">
        <v>297</v>
      </c>
      <c r="L5" s="514" t="s">
        <v>297</v>
      </c>
      <c r="M5" s="509" t="s">
        <v>297</v>
      </c>
    </row>
    <row r="6" spans="1:13" ht="15.75">
      <c r="A6" s="1"/>
      <c r="B6" s="11">
        <f aca="true" t="shared" si="0" ref="B6:B31">B5+1</f>
        <v>2</v>
      </c>
      <c r="C6" s="103" t="s">
        <v>217</v>
      </c>
      <c r="D6" s="351">
        <v>1062</v>
      </c>
      <c r="E6" s="332">
        <v>939</v>
      </c>
      <c r="F6" s="129">
        <v>896</v>
      </c>
      <c r="G6" s="129">
        <v>992</v>
      </c>
      <c r="H6" s="129">
        <v>813</v>
      </c>
      <c r="I6" s="390">
        <v>66.60000000000001</v>
      </c>
      <c r="J6" s="391">
        <v>59.3</v>
      </c>
      <c r="K6" s="508">
        <v>57.1</v>
      </c>
      <c r="L6" s="508">
        <v>63.9</v>
      </c>
      <c r="M6" s="510">
        <v>52.800000000000004</v>
      </c>
    </row>
    <row r="7" spans="1:13" ht="15.75">
      <c r="A7" s="1"/>
      <c r="B7" s="11">
        <f t="shared" si="0"/>
        <v>3</v>
      </c>
      <c r="C7" s="103" t="s">
        <v>218</v>
      </c>
      <c r="D7" s="351">
        <v>849</v>
      </c>
      <c r="E7" s="332">
        <v>794</v>
      </c>
      <c r="F7" s="129">
        <v>693</v>
      </c>
      <c r="G7" s="129">
        <v>636</v>
      </c>
      <c r="H7" s="129">
        <v>440</v>
      </c>
      <c r="I7" s="390">
        <v>81.60000000000001</v>
      </c>
      <c r="J7" s="391">
        <v>76.5</v>
      </c>
      <c r="K7" s="508">
        <v>66.9</v>
      </c>
      <c r="L7" s="508">
        <v>61.6</v>
      </c>
      <c r="M7" s="510">
        <v>42.800000000000004</v>
      </c>
    </row>
    <row r="8" spans="1:13" ht="15.75">
      <c r="A8" s="1"/>
      <c r="B8" s="11">
        <f t="shared" si="0"/>
        <v>4</v>
      </c>
      <c r="C8" s="103" t="s">
        <v>219</v>
      </c>
      <c r="D8" s="351">
        <v>3717</v>
      </c>
      <c r="E8" s="332">
        <v>3518</v>
      </c>
      <c r="F8" s="129">
        <v>3566</v>
      </c>
      <c r="G8" s="129">
        <v>3510</v>
      </c>
      <c r="H8" s="129">
        <v>2323</v>
      </c>
      <c r="I8" s="390">
        <v>114.30000000000001</v>
      </c>
      <c r="J8" s="391">
        <v>109</v>
      </c>
      <c r="K8" s="508">
        <v>110.5</v>
      </c>
      <c r="L8" s="508">
        <v>109.60000000000001</v>
      </c>
      <c r="M8" s="510">
        <v>73.2</v>
      </c>
    </row>
    <row r="9" spans="1:13" ht="15.75">
      <c r="A9" s="1"/>
      <c r="B9" s="11">
        <f t="shared" si="0"/>
        <v>5</v>
      </c>
      <c r="C9" s="103" t="s">
        <v>696</v>
      </c>
      <c r="D9" s="351">
        <v>1631</v>
      </c>
      <c r="E9" s="332">
        <v>1574</v>
      </c>
      <c r="F9" s="129">
        <v>1446</v>
      </c>
      <c r="G9" s="129">
        <v>1327</v>
      </c>
      <c r="H9" s="129">
        <v>1019</v>
      </c>
      <c r="I9" s="390">
        <v>83</v>
      </c>
      <c r="J9" s="391">
        <v>80.9</v>
      </c>
      <c r="K9" s="508">
        <v>75</v>
      </c>
      <c r="L9" s="508">
        <v>69.60000000000001</v>
      </c>
      <c r="M9" s="510">
        <v>54.1</v>
      </c>
    </row>
    <row r="10" spans="1:13" ht="15.75">
      <c r="A10" s="1"/>
      <c r="B10" s="11">
        <f t="shared" si="0"/>
        <v>6</v>
      </c>
      <c r="C10" s="103" t="s">
        <v>221</v>
      </c>
      <c r="D10" s="351">
        <v>1314</v>
      </c>
      <c r="E10" s="332">
        <v>1318</v>
      </c>
      <c r="F10" s="129">
        <v>1193</v>
      </c>
      <c r="G10" s="129">
        <v>1062</v>
      </c>
      <c r="H10" s="129">
        <v>613</v>
      </c>
      <c r="I10" s="390">
        <v>105.30000000000001</v>
      </c>
      <c r="J10" s="391">
        <v>106.2</v>
      </c>
      <c r="K10" s="508">
        <v>96.80000000000001</v>
      </c>
      <c r="L10" s="508">
        <v>87</v>
      </c>
      <c r="M10" s="510">
        <v>50.7</v>
      </c>
    </row>
    <row r="11" spans="1:13" ht="15.75">
      <c r="A11" s="1"/>
      <c r="B11" s="11">
        <f t="shared" si="0"/>
        <v>7</v>
      </c>
      <c r="C11" s="103" t="s">
        <v>222</v>
      </c>
      <c r="D11" s="351">
        <v>1397</v>
      </c>
      <c r="E11" s="332">
        <v>1232</v>
      </c>
      <c r="F11" s="129">
        <v>1127</v>
      </c>
      <c r="G11" s="129">
        <v>1177</v>
      </c>
      <c r="H11" s="129">
        <v>922</v>
      </c>
      <c r="I11" s="390">
        <v>111.2</v>
      </c>
      <c r="J11" s="391">
        <v>98.1</v>
      </c>
      <c r="K11" s="508">
        <v>89.80000000000001</v>
      </c>
      <c r="L11" s="508">
        <v>93.9</v>
      </c>
      <c r="M11" s="510">
        <v>73.7</v>
      </c>
    </row>
    <row r="12" spans="1:13" ht="15.75">
      <c r="A12" s="1"/>
      <c r="B12" s="11">
        <f t="shared" si="0"/>
        <v>8</v>
      </c>
      <c r="C12" s="103" t="s">
        <v>223</v>
      </c>
      <c r="D12" s="351">
        <v>1943</v>
      </c>
      <c r="E12" s="332">
        <v>1849</v>
      </c>
      <c r="F12" s="129">
        <v>1824</v>
      </c>
      <c r="G12" s="129">
        <v>1593</v>
      </c>
      <c r="H12" s="129">
        <v>1161</v>
      </c>
      <c r="I12" s="390">
        <v>110.80000000000001</v>
      </c>
      <c r="J12" s="391">
        <v>106.3</v>
      </c>
      <c r="K12" s="508">
        <v>105.9</v>
      </c>
      <c r="L12" s="508">
        <v>93.4</v>
      </c>
      <c r="M12" s="510">
        <v>68.8</v>
      </c>
    </row>
    <row r="13" spans="1:13" ht="15.75">
      <c r="A13" s="1"/>
      <c r="B13" s="11">
        <f t="shared" si="0"/>
        <v>9</v>
      </c>
      <c r="C13" s="103" t="s">
        <v>224</v>
      </c>
      <c r="D13" s="351">
        <v>836</v>
      </c>
      <c r="E13" s="332">
        <v>812</v>
      </c>
      <c r="F13" s="129">
        <v>774</v>
      </c>
      <c r="G13" s="129">
        <v>687</v>
      </c>
      <c r="H13" s="129">
        <v>441</v>
      </c>
      <c r="I13" s="390">
        <v>60.6</v>
      </c>
      <c r="J13" s="391">
        <v>59</v>
      </c>
      <c r="K13" s="508">
        <v>56.300000000000004</v>
      </c>
      <c r="L13" s="508">
        <v>50.1</v>
      </c>
      <c r="M13" s="510">
        <v>32.300000000000004</v>
      </c>
    </row>
    <row r="14" spans="1:13" ht="15.75">
      <c r="A14" s="1"/>
      <c r="B14" s="11">
        <f t="shared" si="0"/>
        <v>10</v>
      </c>
      <c r="C14" s="103" t="s">
        <v>225</v>
      </c>
      <c r="D14" s="351">
        <v>1919</v>
      </c>
      <c r="E14" s="332">
        <v>1711</v>
      </c>
      <c r="F14" s="129">
        <v>1628</v>
      </c>
      <c r="G14" s="129">
        <v>1486</v>
      </c>
      <c r="H14" s="129">
        <v>990</v>
      </c>
      <c r="I14" s="390">
        <v>111.2</v>
      </c>
      <c r="J14" s="391">
        <v>99</v>
      </c>
      <c r="K14" s="508">
        <v>93.10000000000001</v>
      </c>
      <c r="L14" s="508">
        <v>84.30000000000001</v>
      </c>
      <c r="M14" s="510">
        <v>55.800000000000004</v>
      </c>
    </row>
    <row r="15" spans="1:13" ht="15.75">
      <c r="A15" s="1231"/>
      <c r="B15" s="11">
        <f t="shared" si="0"/>
        <v>11</v>
      </c>
      <c r="C15" s="103" t="s">
        <v>226</v>
      </c>
      <c r="D15" s="351">
        <v>994</v>
      </c>
      <c r="E15" s="332">
        <v>959</v>
      </c>
      <c r="F15" s="129">
        <v>927</v>
      </c>
      <c r="G15" s="129">
        <v>895</v>
      </c>
      <c r="H15" s="129">
        <v>816</v>
      </c>
      <c r="I15" s="390">
        <v>102.80000000000001</v>
      </c>
      <c r="J15" s="391">
        <v>100</v>
      </c>
      <c r="K15" s="508">
        <v>97.60000000000001</v>
      </c>
      <c r="L15" s="508">
        <v>95.30000000000001</v>
      </c>
      <c r="M15" s="510">
        <v>88.10000000000001</v>
      </c>
    </row>
    <row r="16" spans="1:13" ht="15.75">
      <c r="A16" s="1231"/>
      <c r="B16" s="11">
        <f t="shared" si="0"/>
        <v>12</v>
      </c>
      <c r="C16" s="103" t="s">
        <v>697</v>
      </c>
      <c r="D16" s="351">
        <v>669</v>
      </c>
      <c r="E16" s="332">
        <v>618</v>
      </c>
      <c r="F16" s="129">
        <v>608</v>
      </c>
      <c r="G16" s="129">
        <v>527</v>
      </c>
      <c r="H16" s="129">
        <v>442</v>
      </c>
      <c r="I16" s="390">
        <v>93.9</v>
      </c>
      <c r="J16" s="391">
        <v>87.7</v>
      </c>
      <c r="K16" s="508">
        <v>87.7</v>
      </c>
      <c r="L16" s="508">
        <v>77</v>
      </c>
      <c r="M16" s="510">
        <v>65.4</v>
      </c>
    </row>
    <row r="17" spans="1:13" ht="15.75">
      <c r="A17" s="102"/>
      <c r="B17" s="11">
        <f t="shared" si="0"/>
        <v>13</v>
      </c>
      <c r="C17" s="103" t="s">
        <v>228</v>
      </c>
      <c r="D17" s="351">
        <v>1751</v>
      </c>
      <c r="E17" s="332">
        <v>1421</v>
      </c>
      <c r="F17" s="129">
        <v>1331</v>
      </c>
      <c r="G17" s="129">
        <v>1240</v>
      </c>
      <c r="H17" s="129">
        <v>781</v>
      </c>
      <c r="I17" s="390">
        <v>69.60000000000001</v>
      </c>
      <c r="J17" s="391">
        <v>56.5</v>
      </c>
      <c r="K17" s="508">
        <v>53</v>
      </c>
      <c r="L17" s="508">
        <v>49.5</v>
      </c>
      <c r="M17" s="510">
        <v>31.3</v>
      </c>
    </row>
    <row r="18" spans="1:13" ht="15.75">
      <c r="A18" s="1"/>
      <c r="B18" s="11">
        <f t="shared" si="0"/>
        <v>14</v>
      </c>
      <c r="C18" s="103" t="s">
        <v>229</v>
      </c>
      <c r="D18" s="351">
        <v>1508</v>
      </c>
      <c r="E18" s="332">
        <v>1322</v>
      </c>
      <c r="F18" s="129">
        <v>1436</v>
      </c>
      <c r="G18" s="129">
        <v>1287</v>
      </c>
      <c r="H18" s="129">
        <v>1038</v>
      </c>
      <c r="I18" s="390">
        <v>130.3</v>
      </c>
      <c r="J18" s="391">
        <v>115</v>
      </c>
      <c r="K18" s="508">
        <v>125.9</v>
      </c>
      <c r="L18" s="508">
        <v>113.9</v>
      </c>
      <c r="M18" s="510">
        <v>92.7</v>
      </c>
    </row>
    <row r="19" spans="1:13" ht="15.75">
      <c r="A19" s="1"/>
      <c r="B19" s="11">
        <f t="shared" si="0"/>
        <v>15</v>
      </c>
      <c r="C19" s="103" t="s">
        <v>230</v>
      </c>
      <c r="D19" s="351">
        <v>3747</v>
      </c>
      <c r="E19" s="332">
        <v>3708</v>
      </c>
      <c r="F19" s="129">
        <v>3820</v>
      </c>
      <c r="G19" s="129">
        <v>3561</v>
      </c>
      <c r="H19" s="129">
        <v>2775</v>
      </c>
      <c r="I19" s="390">
        <v>157.5</v>
      </c>
      <c r="J19" s="391">
        <v>156.1</v>
      </c>
      <c r="K19" s="508">
        <v>161</v>
      </c>
      <c r="L19" s="508">
        <v>150.3</v>
      </c>
      <c r="M19" s="510">
        <v>117.30000000000001</v>
      </c>
    </row>
    <row r="20" spans="1:13" ht="15.75">
      <c r="A20" s="1"/>
      <c r="B20" s="11">
        <f t="shared" si="0"/>
        <v>16</v>
      </c>
      <c r="C20" s="103" t="s">
        <v>231</v>
      </c>
      <c r="D20" s="351">
        <v>1263</v>
      </c>
      <c r="E20" s="332">
        <v>1181</v>
      </c>
      <c r="F20" s="129">
        <v>1045</v>
      </c>
      <c r="G20" s="129">
        <v>991</v>
      </c>
      <c r="H20" s="129">
        <v>798</v>
      </c>
      <c r="I20" s="390">
        <v>88.30000000000001</v>
      </c>
      <c r="J20" s="391">
        <v>83.2</v>
      </c>
      <c r="K20" s="508">
        <v>74.3</v>
      </c>
      <c r="L20" s="508">
        <v>71.2</v>
      </c>
      <c r="M20" s="510">
        <v>57.900000000000006</v>
      </c>
    </row>
    <row r="21" spans="1:13" ht="15.75">
      <c r="A21" s="1"/>
      <c r="B21" s="11">
        <f t="shared" si="0"/>
        <v>17</v>
      </c>
      <c r="C21" s="103" t="s">
        <v>232</v>
      </c>
      <c r="D21" s="351">
        <v>942</v>
      </c>
      <c r="E21" s="332">
        <v>790</v>
      </c>
      <c r="F21" s="129">
        <v>745</v>
      </c>
      <c r="G21" s="129">
        <v>737</v>
      </c>
      <c r="H21" s="129">
        <v>585</v>
      </c>
      <c r="I21" s="390">
        <v>81.2</v>
      </c>
      <c r="J21" s="391">
        <v>68</v>
      </c>
      <c r="K21" s="508">
        <v>64.2</v>
      </c>
      <c r="L21" s="508">
        <v>63.7</v>
      </c>
      <c r="M21" s="510">
        <v>50.800000000000004</v>
      </c>
    </row>
    <row r="22" spans="1:13" ht="15.75">
      <c r="A22" s="1"/>
      <c r="B22" s="11">
        <f t="shared" si="0"/>
        <v>18</v>
      </c>
      <c r="C22" s="103" t="s">
        <v>233</v>
      </c>
      <c r="D22" s="351">
        <v>827</v>
      </c>
      <c r="E22" s="332">
        <v>747</v>
      </c>
      <c r="F22" s="129">
        <v>693</v>
      </c>
      <c r="G22" s="129">
        <v>601</v>
      </c>
      <c r="H22" s="129">
        <v>237</v>
      </c>
      <c r="I22" s="390">
        <v>74.4</v>
      </c>
      <c r="J22" s="391">
        <v>67.8</v>
      </c>
      <c r="K22" s="508">
        <v>63.5</v>
      </c>
      <c r="L22" s="508">
        <v>55.7</v>
      </c>
      <c r="M22" s="510">
        <v>22.200000000000003</v>
      </c>
    </row>
    <row r="23" spans="1:13" ht="15.75">
      <c r="A23" s="1"/>
      <c r="B23" s="11">
        <f t="shared" si="0"/>
        <v>19</v>
      </c>
      <c r="C23" s="103" t="s">
        <v>234</v>
      </c>
      <c r="D23" s="351">
        <v>619</v>
      </c>
      <c r="E23" s="332">
        <v>531</v>
      </c>
      <c r="F23" s="129">
        <v>486</v>
      </c>
      <c r="G23" s="129">
        <v>429</v>
      </c>
      <c r="H23" s="129">
        <v>247</v>
      </c>
      <c r="I23" s="390">
        <v>58.300000000000004</v>
      </c>
      <c r="J23" s="391">
        <v>50.3</v>
      </c>
      <c r="K23" s="508">
        <v>46.300000000000004</v>
      </c>
      <c r="L23" s="508">
        <v>41.1</v>
      </c>
      <c r="M23" s="510">
        <v>23.900000000000002</v>
      </c>
    </row>
    <row r="24" spans="1:13" ht="15.75">
      <c r="A24" s="1"/>
      <c r="B24" s="11">
        <f t="shared" si="0"/>
        <v>20</v>
      </c>
      <c r="C24" s="103" t="s">
        <v>235</v>
      </c>
      <c r="D24" s="351">
        <v>1768</v>
      </c>
      <c r="E24" s="332">
        <v>1664</v>
      </c>
      <c r="F24" s="129">
        <v>1577</v>
      </c>
      <c r="G24" s="129">
        <v>1488</v>
      </c>
      <c r="H24" s="129">
        <v>1192</v>
      </c>
      <c r="I24" s="390">
        <v>65.4</v>
      </c>
      <c r="J24" s="391">
        <v>62</v>
      </c>
      <c r="K24" s="508">
        <v>58.900000000000006</v>
      </c>
      <c r="L24" s="508">
        <v>55.900000000000006</v>
      </c>
      <c r="M24" s="510">
        <v>45.1</v>
      </c>
    </row>
    <row r="25" spans="1:13" ht="15.75">
      <c r="A25" s="1"/>
      <c r="B25" s="11">
        <f t="shared" si="0"/>
        <v>21</v>
      </c>
      <c r="C25" s="103" t="s">
        <v>236</v>
      </c>
      <c r="D25" s="351">
        <v>1220</v>
      </c>
      <c r="E25" s="332">
        <v>1131</v>
      </c>
      <c r="F25" s="129">
        <v>1012</v>
      </c>
      <c r="G25" s="129">
        <v>887</v>
      </c>
      <c r="H25" s="129">
        <v>740</v>
      </c>
      <c r="I25" s="390">
        <v>115</v>
      </c>
      <c r="J25" s="391">
        <v>107.3</v>
      </c>
      <c r="K25" s="508">
        <v>96.80000000000001</v>
      </c>
      <c r="L25" s="508">
        <v>85.60000000000001</v>
      </c>
      <c r="M25" s="510">
        <v>72.10000000000001</v>
      </c>
    </row>
    <row r="26" spans="1:13" ht="15.75">
      <c r="A26" s="1"/>
      <c r="B26" s="11">
        <f t="shared" si="0"/>
        <v>22</v>
      </c>
      <c r="C26" s="103" t="s">
        <v>237</v>
      </c>
      <c r="D26" s="351">
        <v>812</v>
      </c>
      <c r="E26" s="332">
        <v>781</v>
      </c>
      <c r="F26" s="129">
        <v>754</v>
      </c>
      <c r="G26" s="129">
        <v>714</v>
      </c>
      <c r="H26" s="129">
        <v>515</v>
      </c>
      <c r="I26" s="390">
        <v>62.900000000000006</v>
      </c>
      <c r="J26" s="391">
        <v>60.9</v>
      </c>
      <c r="K26" s="508">
        <v>59.300000000000004</v>
      </c>
      <c r="L26" s="508">
        <v>56.6</v>
      </c>
      <c r="M26" s="510">
        <v>41.1</v>
      </c>
    </row>
    <row r="27" spans="1:13" ht="15.75">
      <c r="A27" s="1"/>
      <c r="B27" s="11">
        <f t="shared" si="0"/>
        <v>23</v>
      </c>
      <c r="C27" s="103" t="s">
        <v>238</v>
      </c>
      <c r="D27" s="351">
        <v>997</v>
      </c>
      <c r="E27" s="332">
        <v>964</v>
      </c>
      <c r="F27" s="129">
        <v>870</v>
      </c>
      <c r="G27" s="129">
        <v>800</v>
      </c>
      <c r="H27" s="129">
        <v>541</v>
      </c>
      <c r="I27" s="390">
        <v>80.4</v>
      </c>
      <c r="J27" s="391">
        <v>78.5</v>
      </c>
      <c r="K27" s="508">
        <v>71.5</v>
      </c>
      <c r="L27" s="508">
        <v>66.5</v>
      </c>
      <c r="M27" s="510">
        <v>45.5</v>
      </c>
    </row>
    <row r="28" spans="1:13" ht="15.75">
      <c r="A28" s="1"/>
      <c r="B28" s="11">
        <f t="shared" si="0"/>
        <v>24</v>
      </c>
      <c r="C28" s="103" t="s">
        <v>239</v>
      </c>
      <c r="D28" s="351">
        <v>547</v>
      </c>
      <c r="E28" s="332">
        <v>515</v>
      </c>
      <c r="F28" s="129">
        <v>479</v>
      </c>
      <c r="G28" s="129">
        <v>483</v>
      </c>
      <c r="H28" s="129">
        <v>357</v>
      </c>
      <c r="I28" s="390">
        <v>60.300000000000004</v>
      </c>
      <c r="J28" s="391">
        <v>56.9</v>
      </c>
      <c r="K28" s="508">
        <v>53</v>
      </c>
      <c r="L28" s="508">
        <v>53.6</v>
      </c>
      <c r="M28" s="510">
        <v>39.7</v>
      </c>
    </row>
    <row r="29" spans="1:13" ht="15.75">
      <c r="A29" s="1"/>
      <c r="B29" s="11">
        <f t="shared" si="0"/>
        <v>25</v>
      </c>
      <c r="C29" s="103" t="s">
        <v>240</v>
      </c>
      <c r="D29" s="351">
        <v>1000</v>
      </c>
      <c r="E29" s="332">
        <v>946</v>
      </c>
      <c r="F29" s="129">
        <v>916</v>
      </c>
      <c r="G29" s="129">
        <v>761</v>
      </c>
      <c r="H29" s="129">
        <v>599</v>
      </c>
      <c r="I29" s="390">
        <v>96.5</v>
      </c>
      <c r="J29" s="391">
        <v>92.3</v>
      </c>
      <c r="K29" s="508">
        <v>90.60000000000001</v>
      </c>
      <c r="L29" s="508">
        <v>76.3</v>
      </c>
      <c r="M29" s="510">
        <v>61</v>
      </c>
    </row>
    <row r="30" spans="1:13" ht="15.75">
      <c r="A30" s="1"/>
      <c r="B30" s="11">
        <f t="shared" si="0"/>
        <v>26</v>
      </c>
      <c r="C30" s="103" t="s">
        <v>241</v>
      </c>
      <c r="D30" s="351">
        <v>1634</v>
      </c>
      <c r="E30" s="332">
        <v>1467</v>
      </c>
      <c r="F30" s="129">
        <v>1375</v>
      </c>
      <c r="G30" s="129">
        <v>1280</v>
      </c>
      <c r="H30" s="129">
        <v>874</v>
      </c>
      <c r="I30" s="390">
        <v>57</v>
      </c>
      <c r="J30" s="391">
        <v>50.9</v>
      </c>
      <c r="K30" s="508">
        <v>47.5</v>
      </c>
      <c r="L30" s="508">
        <v>44</v>
      </c>
      <c r="M30" s="510">
        <v>29.900000000000002</v>
      </c>
    </row>
    <row r="31" spans="1:13" ht="16.5" thickBot="1">
      <c r="A31" s="1"/>
      <c r="B31" s="36">
        <f t="shared" si="0"/>
        <v>27</v>
      </c>
      <c r="C31" s="105" t="s">
        <v>242</v>
      </c>
      <c r="D31" s="348" t="s">
        <v>297</v>
      </c>
      <c r="E31" s="331" t="s">
        <v>297</v>
      </c>
      <c r="F31" s="506" t="s">
        <v>297</v>
      </c>
      <c r="G31" s="506" t="s">
        <v>297</v>
      </c>
      <c r="H31" s="506" t="s">
        <v>297</v>
      </c>
      <c r="I31" s="388" t="s">
        <v>297</v>
      </c>
      <c r="J31" s="389" t="s">
        <v>297</v>
      </c>
      <c r="K31" s="549" t="s">
        <v>297</v>
      </c>
      <c r="L31" s="549" t="s">
        <v>297</v>
      </c>
      <c r="M31" s="512" t="s">
        <v>297</v>
      </c>
    </row>
    <row r="32" spans="1:13" ht="16.5" thickBot="1">
      <c r="A32" s="19"/>
      <c r="B32" s="1357" t="s">
        <v>117</v>
      </c>
      <c r="C32" s="1358"/>
      <c r="D32" s="342">
        <v>34966</v>
      </c>
      <c r="E32" s="336">
        <v>32492</v>
      </c>
      <c r="F32" s="507">
        <v>31221</v>
      </c>
      <c r="G32" s="507">
        <v>29151</v>
      </c>
      <c r="H32" s="507">
        <v>21259</v>
      </c>
      <c r="I32" s="896">
        <v>82.1</v>
      </c>
      <c r="J32" s="386">
        <v>76.6</v>
      </c>
      <c r="K32" s="548">
        <v>74</v>
      </c>
      <c r="L32" s="548">
        <v>69.4</v>
      </c>
      <c r="M32" s="511">
        <v>50.900000000000006</v>
      </c>
    </row>
    <row r="33" spans="2:15" ht="10.5" customHeight="1">
      <c r="B33" s="1356" t="s">
        <v>166</v>
      </c>
      <c r="C33" s="1356"/>
      <c r="D33" s="1356"/>
      <c r="E33" s="1356"/>
      <c r="F33" s="1356"/>
      <c r="G33" s="1356"/>
      <c r="H33" s="1356"/>
      <c r="I33" s="1356"/>
      <c r="J33" s="1356"/>
      <c r="K33" s="1356"/>
      <c r="L33" s="1356"/>
      <c r="M33" s="1356"/>
      <c r="N33" s="172"/>
      <c r="O33" s="172"/>
    </row>
    <row r="34" spans="2:13" ht="11.25" customHeight="1">
      <c r="B34" s="1169" t="s">
        <v>356</v>
      </c>
      <c r="C34" s="1169"/>
      <c r="D34" s="1169"/>
      <c r="E34" s="1169"/>
      <c r="F34" s="1169"/>
      <c r="G34" s="1169"/>
      <c r="H34" s="1169"/>
      <c r="I34" s="1169"/>
      <c r="J34" s="1169"/>
      <c r="K34" s="1169"/>
      <c r="L34" s="1169"/>
      <c r="M34" s="1169"/>
    </row>
  </sheetData>
  <sheetProtection/>
  <mergeCells count="10">
    <mergeCell ref="B34:M34"/>
    <mergeCell ref="B33:M33"/>
    <mergeCell ref="L1:M1"/>
    <mergeCell ref="A15:A16"/>
    <mergeCell ref="B32:C32"/>
    <mergeCell ref="B3:B4"/>
    <mergeCell ref="C3:C4"/>
    <mergeCell ref="D3:H3"/>
    <mergeCell ref="I3:M3"/>
    <mergeCell ref="B2:M2"/>
  </mergeCells>
  <printOptions/>
  <pageMargins left="0.44" right="0.16" top="0.35" bottom="0.34" header="0.22" footer="0.24"/>
  <pageSetup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O34"/>
  <sheetViews>
    <sheetView zoomScalePageLayoutView="0" workbookViewId="0" topLeftCell="A1">
      <selection activeCell="M17" sqref="M17"/>
    </sheetView>
  </sheetViews>
  <sheetFormatPr defaultColWidth="9.140625" defaultRowHeight="12.75"/>
  <cols>
    <col min="1" max="1" width="5.140625" style="165" customWidth="1"/>
    <col min="2" max="2" width="5.421875" style="165" customWidth="1"/>
    <col min="3" max="3" width="21.57421875" style="165" customWidth="1"/>
    <col min="4" max="13" width="11.28125" style="165" customWidth="1"/>
    <col min="14" max="15" width="9.57421875" style="165" customWidth="1"/>
    <col min="16" max="16384" width="9.140625" style="165" customWidth="1"/>
  </cols>
  <sheetData>
    <row r="1" spans="1:15" ht="15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205" t="s">
        <v>286</v>
      </c>
      <c r="M1" s="1205"/>
      <c r="N1" s="57"/>
      <c r="O1" s="57"/>
    </row>
    <row r="2" spans="1:15" ht="21" customHeight="1" thickBot="1">
      <c r="A2" s="1"/>
      <c r="B2" s="1236" t="s">
        <v>740</v>
      </c>
      <c r="C2" s="1236"/>
      <c r="D2" s="1236"/>
      <c r="E2" s="1236"/>
      <c r="F2" s="1236"/>
      <c r="G2" s="1236"/>
      <c r="H2" s="1236"/>
      <c r="I2" s="1236"/>
      <c r="J2" s="1236"/>
      <c r="K2" s="1236"/>
      <c r="L2" s="1236"/>
      <c r="M2" s="1236"/>
      <c r="N2" s="141"/>
      <c r="O2" s="141"/>
    </row>
    <row r="3" spans="1:15" ht="19.5" customHeight="1">
      <c r="A3" s="14"/>
      <c r="B3" s="1196" t="s">
        <v>294</v>
      </c>
      <c r="C3" s="1239" t="s">
        <v>213</v>
      </c>
      <c r="D3" s="1248" t="s">
        <v>323</v>
      </c>
      <c r="E3" s="1248"/>
      <c r="F3" s="1248"/>
      <c r="G3" s="1248"/>
      <c r="H3" s="1248"/>
      <c r="I3" s="1248" t="s">
        <v>555</v>
      </c>
      <c r="J3" s="1248"/>
      <c r="K3" s="1248"/>
      <c r="L3" s="1248"/>
      <c r="M3" s="1249"/>
      <c r="N3" s="67"/>
      <c r="O3" s="67"/>
    </row>
    <row r="4" spans="1:13" ht="19.5" customHeight="1" thickBot="1">
      <c r="A4" s="14"/>
      <c r="B4" s="1238"/>
      <c r="C4" s="1240"/>
      <c r="D4" s="494">
        <v>2016</v>
      </c>
      <c r="E4" s="494">
        <v>2017</v>
      </c>
      <c r="F4" s="494">
        <v>2018</v>
      </c>
      <c r="G4" s="494">
        <v>2019</v>
      </c>
      <c r="H4" s="494">
        <v>2020</v>
      </c>
      <c r="I4" s="494">
        <v>2016</v>
      </c>
      <c r="J4" s="494">
        <v>2017</v>
      </c>
      <c r="K4" s="494">
        <v>2018</v>
      </c>
      <c r="L4" s="494">
        <v>2019</v>
      </c>
      <c r="M4" s="495">
        <v>2020</v>
      </c>
    </row>
    <row r="5" spans="1:13" ht="15.75" customHeight="1">
      <c r="A5" s="1"/>
      <c r="B5" s="121">
        <v>1</v>
      </c>
      <c r="C5" s="167" t="s">
        <v>216</v>
      </c>
      <c r="D5" s="354" t="s">
        <v>297</v>
      </c>
      <c r="E5" s="333" t="s">
        <v>297</v>
      </c>
      <c r="F5" s="128" t="s">
        <v>297</v>
      </c>
      <c r="G5" s="128" t="s">
        <v>297</v>
      </c>
      <c r="H5" s="128" t="s">
        <v>297</v>
      </c>
      <c r="I5" s="393" t="s">
        <v>297</v>
      </c>
      <c r="J5" s="394" t="s">
        <v>297</v>
      </c>
      <c r="K5" s="514" t="s">
        <v>297</v>
      </c>
      <c r="L5" s="514" t="s">
        <v>297</v>
      </c>
      <c r="M5" s="509" t="s">
        <v>297</v>
      </c>
    </row>
    <row r="6" spans="1:13" ht="15.75" customHeight="1">
      <c r="A6" s="1"/>
      <c r="B6" s="122">
        <f aca="true" t="shared" si="0" ref="B6:B31">B5+1</f>
        <v>2</v>
      </c>
      <c r="C6" s="166" t="s">
        <v>217</v>
      </c>
      <c r="D6" s="351">
        <v>8</v>
      </c>
      <c r="E6" s="332">
        <v>13</v>
      </c>
      <c r="F6" s="129">
        <v>15</v>
      </c>
      <c r="G6" s="129">
        <v>23</v>
      </c>
      <c r="H6" s="129">
        <v>16</v>
      </c>
      <c r="I6" s="390">
        <v>3.3000000000000003</v>
      </c>
      <c r="J6" s="391">
        <v>5.3</v>
      </c>
      <c r="K6" s="508">
        <v>6.1000000000000005</v>
      </c>
      <c r="L6" s="508">
        <v>9.5</v>
      </c>
      <c r="M6" s="510">
        <v>6.7</v>
      </c>
    </row>
    <row r="7" spans="1:13" ht="15.75" customHeight="1">
      <c r="A7" s="1"/>
      <c r="B7" s="122">
        <f t="shared" si="0"/>
        <v>3</v>
      </c>
      <c r="C7" s="166" t="s">
        <v>218</v>
      </c>
      <c r="D7" s="351">
        <v>11</v>
      </c>
      <c r="E7" s="332">
        <v>8</v>
      </c>
      <c r="F7" s="129">
        <v>13</v>
      </c>
      <c r="G7" s="129">
        <v>7</v>
      </c>
      <c r="H7" s="129">
        <v>11</v>
      </c>
      <c r="I7" s="390">
        <v>5.4</v>
      </c>
      <c r="J7" s="391">
        <v>3.9</v>
      </c>
      <c r="K7" s="508">
        <v>6.300000000000001</v>
      </c>
      <c r="L7" s="508">
        <v>3.4000000000000004</v>
      </c>
      <c r="M7" s="510">
        <v>5.4</v>
      </c>
    </row>
    <row r="8" spans="1:13" ht="15.75" customHeight="1">
      <c r="A8" s="1"/>
      <c r="B8" s="122">
        <f t="shared" si="0"/>
        <v>4</v>
      </c>
      <c r="C8" s="166" t="s">
        <v>219</v>
      </c>
      <c r="D8" s="351">
        <v>78</v>
      </c>
      <c r="E8" s="332">
        <v>110</v>
      </c>
      <c r="F8" s="129">
        <v>107</v>
      </c>
      <c r="G8" s="129">
        <v>80</v>
      </c>
      <c r="H8" s="129">
        <v>42</v>
      </c>
      <c r="I8" s="390">
        <v>15.8</v>
      </c>
      <c r="J8" s="391">
        <v>22</v>
      </c>
      <c r="K8" s="508">
        <v>21.3</v>
      </c>
      <c r="L8" s="508">
        <v>16</v>
      </c>
      <c r="M8" s="510">
        <v>8.6</v>
      </c>
    </row>
    <row r="9" spans="1:13" ht="15.75" customHeight="1">
      <c r="A9" s="1"/>
      <c r="B9" s="122">
        <f t="shared" si="0"/>
        <v>5</v>
      </c>
      <c r="C9" s="166" t="s">
        <v>696</v>
      </c>
      <c r="D9" s="351">
        <v>28</v>
      </c>
      <c r="E9" s="332">
        <v>17</v>
      </c>
      <c r="F9" s="129">
        <v>14</v>
      </c>
      <c r="G9" s="129">
        <v>18</v>
      </c>
      <c r="H9" s="129">
        <v>10</v>
      </c>
      <c r="I9" s="390">
        <v>10.600000000000001</v>
      </c>
      <c r="J9" s="391">
        <v>6.5</v>
      </c>
      <c r="K9" s="508">
        <v>5.4</v>
      </c>
      <c r="L9" s="508">
        <v>7</v>
      </c>
      <c r="M9" s="510">
        <v>4.1000000000000005</v>
      </c>
    </row>
    <row r="10" spans="1:13" ht="15.75" customHeight="1">
      <c r="A10" s="1"/>
      <c r="B10" s="122">
        <f t="shared" si="0"/>
        <v>6</v>
      </c>
      <c r="C10" s="166" t="s">
        <v>221</v>
      </c>
      <c r="D10" s="351">
        <v>24</v>
      </c>
      <c r="E10" s="332">
        <v>40</v>
      </c>
      <c r="F10" s="129">
        <v>33</v>
      </c>
      <c r="G10" s="129">
        <v>31</v>
      </c>
      <c r="H10" s="129">
        <v>4</v>
      </c>
      <c r="I10" s="390">
        <v>11.700000000000001</v>
      </c>
      <c r="J10" s="391">
        <v>19.4</v>
      </c>
      <c r="K10" s="508">
        <v>16.1</v>
      </c>
      <c r="L10" s="508">
        <v>15.200000000000001</v>
      </c>
      <c r="M10" s="510">
        <v>2</v>
      </c>
    </row>
    <row r="11" spans="1:13" ht="15.75" customHeight="1">
      <c r="A11" s="1"/>
      <c r="B11" s="122">
        <f t="shared" si="0"/>
        <v>7</v>
      </c>
      <c r="C11" s="166" t="s">
        <v>222</v>
      </c>
      <c r="D11" s="351">
        <v>15</v>
      </c>
      <c r="E11" s="332">
        <v>17</v>
      </c>
      <c r="F11" s="129">
        <v>19</v>
      </c>
      <c r="G11" s="129">
        <v>12</v>
      </c>
      <c r="H11" s="129">
        <v>9</v>
      </c>
      <c r="I11" s="390">
        <v>6</v>
      </c>
      <c r="J11" s="391">
        <v>6.8</v>
      </c>
      <c r="K11" s="508">
        <v>7.6000000000000005</v>
      </c>
      <c r="L11" s="508">
        <v>4.800000000000001</v>
      </c>
      <c r="M11" s="510">
        <v>3.6</v>
      </c>
    </row>
    <row r="12" spans="1:13" ht="15.75" customHeight="1">
      <c r="A12" s="1"/>
      <c r="B12" s="122">
        <f t="shared" si="0"/>
        <v>8</v>
      </c>
      <c r="C12" s="166" t="s">
        <v>223</v>
      </c>
      <c r="D12" s="351">
        <v>65</v>
      </c>
      <c r="E12" s="332">
        <v>81</v>
      </c>
      <c r="F12" s="129">
        <v>78</v>
      </c>
      <c r="G12" s="129">
        <v>65</v>
      </c>
      <c r="H12" s="129">
        <v>66</v>
      </c>
      <c r="I12" s="390">
        <v>25.8</v>
      </c>
      <c r="J12" s="391">
        <v>31.9</v>
      </c>
      <c r="K12" s="508">
        <v>30.8</v>
      </c>
      <c r="L12" s="508">
        <v>25.900000000000002</v>
      </c>
      <c r="M12" s="510">
        <v>26.8</v>
      </c>
    </row>
    <row r="13" spans="1:13" ht="15.75" customHeight="1">
      <c r="A13" s="1"/>
      <c r="B13" s="122">
        <f t="shared" si="0"/>
        <v>9</v>
      </c>
      <c r="C13" s="166" t="s">
        <v>224</v>
      </c>
      <c r="D13" s="351">
        <v>8</v>
      </c>
      <c r="E13" s="332">
        <v>13</v>
      </c>
      <c r="F13" s="129">
        <v>9</v>
      </c>
      <c r="G13" s="129">
        <v>10</v>
      </c>
      <c r="H13" s="129">
        <v>6</v>
      </c>
      <c r="I13" s="390">
        <v>3.4000000000000004</v>
      </c>
      <c r="J13" s="391">
        <v>5.5</v>
      </c>
      <c r="K13" s="508">
        <v>3.8000000000000003</v>
      </c>
      <c r="L13" s="508">
        <v>4.3</v>
      </c>
      <c r="M13" s="510">
        <v>2.6</v>
      </c>
    </row>
    <row r="14" spans="1:13" ht="15.75" customHeight="1">
      <c r="A14" s="1"/>
      <c r="B14" s="122">
        <f t="shared" si="0"/>
        <v>10</v>
      </c>
      <c r="C14" s="166" t="s">
        <v>225</v>
      </c>
      <c r="D14" s="351">
        <v>31</v>
      </c>
      <c r="E14" s="332">
        <v>36</v>
      </c>
      <c r="F14" s="129">
        <v>33</v>
      </c>
      <c r="G14" s="129">
        <v>27</v>
      </c>
      <c r="H14" s="129">
        <v>16</v>
      </c>
      <c r="I14" s="390">
        <v>11.100000000000001</v>
      </c>
      <c r="J14" s="391">
        <v>12.5</v>
      </c>
      <c r="K14" s="508">
        <v>11.200000000000001</v>
      </c>
      <c r="L14" s="508">
        <v>9</v>
      </c>
      <c r="M14" s="510">
        <v>5.2</v>
      </c>
    </row>
    <row r="15" spans="1:13" ht="15.75" customHeight="1">
      <c r="A15" s="1231"/>
      <c r="B15" s="122">
        <f t="shared" si="0"/>
        <v>11</v>
      </c>
      <c r="C15" s="166" t="s">
        <v>226</v>
      </c>
      <c r="D15" s="351">
        <v>13</v>
      </c>
      <c r="E15" s="332">
        <v>16</v>
      </c>
      <c r="F15" s="129">
        <v>14</v>
      </c>
      <c r="G15" s="129">
        <v>12</v>
      </c>
      <c r="H15" s="129">
        <v>12</v>
      </c>
      <c r="I15" s="390">
        <v>9</v>
      </c>
      <c r="J15" s="391">
        <v>11</v>
      </c>
      <c r="K15" s="508">
        <v>9.700000000000001</v>
      </c>
      <c r="L15" s="508">
        <v>8.4</v>
      </c>
      <c r="M15" s="510">
        <v>8.6</v>
      </c>
    </row>
    <row r="16" spans="1:13" ht="15.75" customHeight="1">
      <c r="A16" s="1231"/>
      <c r="B16" s="122">
        <f t="shared" si="0"/>
        <v>12</v>
      </c>
      <c r="C16" s="166" t="s">
        <v>697</v>
      </c>
      <c r="D16" s="351">
        <v>8</v>
      </c>
      <c r="E16" s="332">
        <v>4</v>
      </c>
      <c r="F16" s="129">
        <v>8</v>
      </c>
      <c r="G16" s="129">
        <v>3</v>
      </c>
      <c r="H16" s="129">
        <v>5</v>
      </c>
      <c r="I16" s="390">
        <v>8.700000000000001</v>
      </c>
      <c r="J16" s="391">
        <v>4.4</v>
      </c>
      <c r="K16" s="508">
        <v>8.9</v>
      </c>
      <c r="L16" s="508">
        <v>3.4000000000000004</v>
      </c>
      <c r="M16" s="510">
        <v>5.9</v>
      </c>
    </row>
    <row r="17" spans="1:13" ht="15.75" customHeight="1">
      <c r="A17" s="102"/>
      <c r="B17" s="122">
        <f t="shared" si="0"/>
        <v>13</v>
      </c>
      <c r="C17" s="166" t="s">
        <v>228</v>
      </c>
      <c r="D17" s="351">
        <v>43</v>
      </c>
      <c r="E17" s="332">
        <v>34</v>
      </c>
      <c r="F17" s="129">
        <v>22</v>
      </c>
      <c r="G17" s="129">
        <v>24</v>
      </c>
      <c r="H17" s="129">
        <v>5</v>
      </c>
      <c r="I17" s="390">
        <v>10.5</v>
      </c>
      <c r="J17" s="391">
        <v>8.2</v>
      </c>
      <c r="K17" s="508">
        <v>5.300000000000001</v>
      </c>
      <c r="L17" s="508">
        <v>5.800000000000001</v>
      </c>
      <c r="M17" s="510">
        <v>1.2000000000000002</v>
      </c>
    </row>
    <row r="18" spans="1:13" ht="15.75" customHeight="1">
      <c r="A18" s="1"/>
      <c r="B18" s="122">
        <f t="shared" si="0"/>
        <v>14</v>
      </c>
      <c r="C18" s="166" t="s">
        <v>229</v>
      </c>
      <c r="D18" s="351">
        <v>15</v>
      </c>
      <c r="E18" s="332">
        <v>10</v>
      </c>
      <c r="F18" s="129">
        <v>10</v>
      </c>
      <c r="G18" s="129">
        <v>10</v>
      </c>
      <c r="H18" s="129">
        <v>8</v>
      </c>
      <c r="I18" s="390">
        <v>8.4</v>
      </c>
      <c r="J18" s="391">
        <v>5.6</v>
      </c>
      <c r="K18" s="508">
        <v>5.6000000000000005</v>
      </c>
      <c r="L18" s="508">
        <v>5.7</v>
      </c>
      <c r="M18" s="510">
        <v>4.6000000000000005</v>
      </c>
    </row>
    <row r="19" spans="1:13" ht="15.75" customHeight="1">
      <c r="A19" s="1"/>
      <c r="B19" s="122">
        <f t="shared" si="0"/>
        <v>15</v>
      </c>
      <c r="C19" s="166" t="s">
        <v>230</v>
      </c>
      <c r="D19" s="351">
        <v>48</v>
      </c>
      <c r="E19" s="332">
        <v>54</v>
      </c>
      <c r="F19" s="129">
        <v>53</v>
      </c>
      <c r="G19" s="129">
        <v>49</v>
      </c>
      <c r="H19" s="129">
        <v>27</v>
      </c>
      <c r="I19" s="390">
        <v>12.200000000000001</v>
      </c>
      <c r="J19" s="391">
        <v>13.5</v>
      </c>
      <c r="K19" s="508">
        <v>13.200000000000001</v>
      </c>
      <c r="L19" s="508">
        <v>12.100000000000001</v>
      </c>
      <c r="M19" s="510">
        <v>6.7</v>
      </c>
    </row>
    <row r="20" spans="1:13" ht="15.75" customHeight="1">
      <c r="A20" s="1"/>
      <c r="B20" s="122">
        <f t="shared" si="0"/>
        <v>16</v>
      </c>
      <c r="C20" s="166" t="s">
        <v>231</v>
      </c>
      <c r="D20" s="351">
        <v>6</v>
      </c>
      <c r="E20" s="332">
        <v>11</v>
      </c>
      <c r="F20" s="129">
        <v>12</v>
      </c>
      <c r="G20" s="129">
        <v>8</v>
      </c>
      <c r="H20" s="129">
        <v>8</v>
      </c>
      <c r="I20" s="390">
        <v>3</v>
      </c>
      <c r="J20" s="391">
        <v>5.5</v>
      </c>
      <c r="K20" s="508">
        <v>6</v>
      </c>
      <c r="L20" s="508">
        <v>4</v>
      </c>
      <c r="M20" s="510">
        <v>4.1000000000000005</v>
      </c>
    </row>
    <row r="21" spans="1:13" ht="15.75" customHeight="1">
      <c r="A21" s="1"/>
      <c r="B21" s="122">
        <f t="shared" si="0"/>
        <v>17</v>
      </c>
      <c r="C21" s="166" t="s">
        <v>232</v>
      </c>
      <c r="D21" s="351">
        <v>15</v>
      </c>
      <c r="E21" s="332">
        <v>12</v>
      </c>
      <c r="F21" s="129">
        <v>7</v>
      </c>
      <c r="G21" s="129">
        <v>15</v>
      </c>
      <c r="H21" s="129">
        <v>9</v>
      </c>
      <c r="I21" s="390">
        <v>6.4</v>
      </c>
      <c r="J21" s="391">
        <v>5</v>
      </c>
      <c r="K21" s="508">
        <v>2.9000000000000004</v>
      </c>
      <c r="L21" s="508">
        <v>6.300000000000001</v>
      </c>
      <c r="M21" s="510">
        <v>3.8000000000000003</v>
      </c>
    </row>
    <row r="22" spans="1:13" ht="15.75" customHeight="1">
      <c r="A22" s="1"/>
      <c r="B22" s="122">
        <f t="shared" si="0"/>
        <v>18</v>
      </c>
      <c r="C22" s="166" t="s">
        <v>233</v>
      </c>
      <c r="D22" s="351">
        <v>10</v>
      </c>
      <c r="E22" s="332">
        <v>20</v>
      </c>
      <c r="F22" s="129">
        <v>15</v>
      </c>
      <c r="G22" s="129">
        <v>7</v>
      </c>
      <c r="H22" s="129">
        <v>2</v>
      </c>
      <c r="I22" s="390">
        <v>6.800000000000001</v>
      </c>
      <c r="J22" s="391">
        <v>13.7</v>
      </c>
      <c r="K22" s="508">
        <v>10.3</v>
      </c>
      <c r="L22" s="508">
        <v>4.9</v>
      </c>
      <c r="M22" s="510">
        <v>1.4000000000000001</v>
      </c>
    </row>
    <row r="23" spans="1:13" ht="15.75" customHeight="1">
      <c r="A23" s="1"/>
      <c r="B23" s="122">
        <f t="shared" si="0"/>
        <v>19</v>
      </c>
      <c r="C23" s="166" t="s">
        <v>234</v>
      </c>
      <c r="D23" s="351">
        <v>3</v>
      </c>
      <c r="E23" s="332">
        <v>3</v>
      </c>
      <c r="F23" s="129">
        <v>3</v>
      </c>
      <c r="G23" s="129">
        <v>2</v>
      </c>
      <c r="H23" s="129">
        <v>4</v>
      </c>
      <c r="I23" s="390">
        <v>1.8</v>
      </c>
      <c r="J23" s="391">
        <v>1.8</v>
      </c>
      <c r="K23" s="508">
        <v>1.8</v>
      </c>
      <c r="L23" s="508">
        <v>1.2000000000000002</v>
      </c>
      <c r="M23" s="510">
        <v>2.4000000000000004</v>
      </c>
    </row>
    <row r="24" spans="1:13" ht="15.75" customHeight="1">
      <c r="A24" s="1"/>
      <c r="B24" s="122">
        <f t="shared" si="0"/>
        <v>20</v>
      </c>
      <c r="C24" s="166" t="s">
        <v>235</v>
      </c>
      <c r="D24" s="351">
        <v>13</v>
      </c>
      <c r="E24" s="332">
        <v>35</v>
      </c>
      <c r="F24" s="129">
        <v>26</v>
      </c>
      <c r="G24" s="129">
        <v>27</v>
      </c>
      <c r="H24" s="129">
        <v>34</v>
      </c>
      <c r="I24" s="390">
        <v>3.6</v>
      </c>
      <c r="J24" s="391">
        <v>9.5</v>
      </c>
      <c r="K24" s="508">
        <v>7</v>
      </c>
      <c r="L24" s="508">
        <v>7.300000000000001</v>
      </c>
      <c r="M24" s="510">
        <v>9.3</v>
      </c>
    </row>
    <row r="25" spans="1:13" ht="15.75" customHeight="1">
      <c r="A25" s="1"/>
      <c r="B25" s="122">
        <f t="shared" si="0"/>
        <v>21</v>
      </c>
      <c r="C25" s="166" t="s">
        <v>236</v>
      </c>
      <c r="D25" s="351">
        <v>21</v>
      </c>
      <c r="E25" s="332">
        <v>31</v>
      </c>
      <c r="F25" s="129">
        <v>14</v>
      </c>
      <c r="G25" s="129">
        <v>20</v>
      </c>
      <c r="H25" s="129">
        <v>2</v>
      </c>
      <c r="I25" s="390">
        <v>12.5</v>
      </c>
      <c r="J25" s="391">
        <v>18.3</v>
      </c>
      <c r="K25" s="508">
        <v>8.3</v>
      </c>
      <c r="L25" s="508">
        <v>11.9</v>
      </c>
      <c r="M25" s="510">
        <v>1.2000000000000002</v>
      </c>
    </row>
    <row r="26" spans="1:13" ht="15.75" customHeight="1">
      <c r="A26" s="1"/>
      <c r="B26" s="122">
        <f t="shared" si="0"/>
        <v>22</v>
      </c>
      <c r="C26" s="166" t="s">
        <v>237</v>
      </c>
      <c r="D26" s="351">
        <v>12</v>
      </c>
      <c r="E26" s="332">
        <v>9</v>
      </c>
      <c r="F26" s="129">
        <v>9</v>
      </c>
      <c r="G26" s="129">
        <v>9</v>
      </c>
      <c r="H26" s="129">
        <v>3</v>
      </c>
      <c r="I26" s="390">
        <v>5.9</v>
      </c>
      <c r="J26" s="391">
        <v>4.4</v>
      </c>
      <c r="K26" s="508">
        <v>4.5</v>
      </c>
      <c r="L26" s="508">
        <v>4.5</v>
      </c>
      <c r="M26" s="510">
        <v>1.5</v>
      </c>
    </row>
    <row r="27" spans="1:13" ht="15.75" customHeight="1">
      <c r="A27" s="1"/>
      <c r="B27" s="122">
        <f t="shared" si="0"/>
        <v>23</v>
      </c>
      <c r="C27" s="166" t="s">
        <v>238</v>
      </c>
      <c r="D27" s="351">
        <v>22</v>
      </c>
      <c r="E27" s="332">
        <v>20</v>
      </c>
      <c r="F27" s="129">
        <v>30</v>
      </c>
      <c r="G27" s="129">
        <v>23</v>
      </c>
      <c r="H27" s="129">
        <v>17</v>
      </c>
      <c r="I27" s="390">
        <v>12.8</v>
      </c>
      <c r="J27" s="391">
        <v>11.6</v>
      </c>
      <c r="K27" s="508">
        <v>17.5</v>
      </c>
      <c r="L27" s="508">
        <v>13.600000000000001</v>
      </c>
      <c r="M27" s="510">
        <v>10.3</v>
      </c>
    </row>
    <row r="28" spans="1:13" ht="15.75" customHeight="1">
      <c r="A28" s="1"/>
      <c r="B28" s="122">
        <f t="shared" si="0"/>
        <v>24</v>
      </c>
      <c r="C28" s="166" t="s">
        <v>239</v>
      </c>
      <c r="D28" s="351">
        <v>1</v>
      </c>
      <c r="E28" s="332">
        <v>2</v>
      </c>
      <c r="F28" s="129">
        <v>5</v>
      </c>
      <c r="G28" s="129">
        <v>2</v>
      </c>
      <c r="H28" s="129">
        <v>1</v>
      </c>
      <c r="I28" s="390">
        <v>0.6000000000000001</v>
      </c>
      <c r="J28" s="391">
        <v>1.3</v>
      </c>
      <c r="K28" s="508">
        <v>3.2</v>
      </c>
      <c r="L28" s="508">
        <v>1.3</v>
      </c>
      <c r="M28" s="510">
        <v>0.6000000000000001</v>
      </c>
    </row>
    <row r="29" spans="1:13" ht="15.75" customHeight="1">
      <c r="A29" s="1"/>
      <c r="B29" s="122">
        <f t="shared" si="0"/>
        <v>25</v>
      </c>
      <c r="C29" s="166" t="s">
        <v>240</v>
      </c>
      <c r="D29" s="351">
        <v>15</v>
      </c>
      <c r="E29" s="332">
        <v>11</v>
      </c>
      <c r="F29" s="129">
        <v>8</v>
      </c>
      <c r="G29" s="129">
        <v>8</v>
      </c>
      <c r="H29" s="129">
        <v>6</v>
      </c>
      <c r="I29" s="390">
        <v>10.8</v>
      </c>
      <c r="J29" s="391">
        <v>7.9</v>
      </c>
      <c r="K29" s="508">
        <v>5.800000000000001</v>
      </c>
      <c r="L29" s="508">
        <v>5.9</v>
      </c>
      <c r="M29" s="510">
        <v>4.5</v>
      </c>
    </row>
    <row r="30" spans="1:13" ht="15.75" customHeight="1">
      <c r="A30" s="1"/>
      <c r="B30" s="122">
        <f t="shared" si="0"/>
        <v>26</v>
      </c>
      <c r="C30" s="166" t="s">
        <v>241</v>
      </c>
      <c r="D30" s="351">
        <v>18</v>
      </c>
      <c r="E30" s="332">
        <v>17</v>
      </c>
      <c r="F30" s="129">
        <v>15</v>
      </c>
      <c r="G30" s="129">
        <v>12</v>
      </c>
      <c r="H30" s="129">
        <v>6</v>
      </c>
      <c r="I30" s="390">
        <v>4</v>
      </c>
      <c r="J30" s="391">
        <v>3.7</v>
      </c>
      <c r="K30" s="508">
        <v>3.2</v>
      </c>
      <c r="L30" s="508">
        <v>2.5</v>
      </c>
      <c r="M30" s="510">
        <v>1.2000000000000002</v>
      </c>
    </row>
    <row r="31" spans="1:13" ht="15.75" customHeight="1" thickBot="1">
      <c r="A31" s="1"/>
      <c r="B31" s="123">
        <f t="shared" si="0"/>
        <v>27</v>
      </c>
      <c r="C31" s="168" t="s">
        <v>242</v>
      </c>
      <c r="D31" s="348" t="s">
        <v>297</v>
      </c>
      <c r="E31" s="331" t="s">
        <v>297</v>
      </c>
      <c r="F31" s="506" t="s">
        <v>297</v>
      </c>
      <c r="G31" s="506" t="s">
        <v>297</v>
      </c>
      <c r="H31" s="506" t="s">
        <v>297</v>
      </c>
      <c r="I31" s="388" t="s">
        <v>297</v>
      </c>
      <c r="J31" s="389" t="s">
        <v>297</v>
      </c>
      <c r="K31" s="549" t="s">
        <v>297</v>
      </c>
      <c r="L31" s="549" t="s">
        <v>297</v>
      </c>
      <c r="M31" s="512" t="s">
        <v>297</v>
      </c>
    </row>
    <row r="32" spans="1:15" ht="15.75" customHeight="1" thickBot="1">
      <c r="A32" s="19"/>
      <c r="B32" s="1258" t="s">
        <v>117</v>
      </c>
      <c r="C32" s="1359"/>
      <c r="D32" s="342">
        <v>531</v>
      </c>
      <c r="E32" s="336">
        <v>624</v>
      </c>
      <c r="F32" s="507">
        <v>572</v>
      </c>
      <c r="G32" s="507">
        <v>504</v>
      </c>
      <c r="H32" s="507">
        <v>329</v>
      </c>
      <c r="I32" s="385">
        <v>8.200000000000001</v>
      </c>
      <c r="J32" s="386">
        <v>9.5</v>
      </c>
      <c r="K32" s="548">
        <v>8.8</v>
      </c>
      <c r="L32" s="548">
        <v>7.800000000000001</v>
      </c>
      <c r="M32" s="511">
        <v>5.2</v>
      </c>
      <c r="N32" s="339"/>
      <c r="O32" s="384"/>
    </row>
    <row r="33" spans="2:15" ht="9.75" customHeight="1">
      <c r="B33" s="1356" t="s">
        <v>166</v>
      </c>
      <c r="C33" s="1356"/>
      <c r="D33" s="1356"/>
      <c r="E33" s="1356"/>
      <c r="F33" s="1356"/>
      <c r="G33" s="1356"/>
      <c r="H33" s="1356"/>
      <c r="I33" s="1356"/>
      <c r="J33" s="1356"/>
      <c r="K33" s="1356"/>
      <c r="L33" s="1356"/>
      <c r="M33" s="1356"/>
      <c r="N33" s="173"/>
      <c r="O33" s="173"/>
    </row>
    <row r="34" spans="2:13" ht="12.75">
      <c r="B34" s="1169" t="s">
        <v>356</v>
      </c>
      <c r="C34" s="1169"/>
      <c r="D34" s="1169"/>
      <c r="E34" s="1169"/>
      <c r="F34" s="1169"/>
      <c r="G34" s="1169"/>
      <c r="H34" s="1169"/>
      <c r="I34" s="1169"/>
      <c r="J34" s="1169"/>
      <c r="K34" s="1169"/>
      <c r="L34" s="1169"/>
      <c r="M34" s="1169"/>
    </row>
  </sheetData>
  <sheetProtection/>
  <mergeCells count="10">
    <mergeCell ref="B34:M34"/>
    <mergeCell ref="B33:M33"/>
    <mergeCell ref="A15:A16"/>
    <mergeCell ref="B32:C32"/>
    <mergeCell ref="L1:M1"/>
    <mergeCell ref="B2:M2"/>
    <mergeCell ref="D3:H3"/>
    <mergeCell ref="I3:M3"/>
    <mergeCell ref="B3:B4"/>
    <mergeCell ref="C3:C4"/>
  </mergeCells>
  <printOptions/>
  <pageMargins left="0.2" right="0.16" top="0.34" bottom="0.29" header="0.18" footer="0.22"/>
  <pageSetup horizontalDpi="600" verticalDpi="6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P34"/>
  <sheetViews>
    <sheetView zoomScalePageLayoutView="0" workbookViewId="0" topLeftCell="A1">
      <selection activeCell="M17" sqref="M17"/>
    </sheetView>
  </sheetViews>
  <sheetFormatPr defaultColWidth="9.140625" defaultRowHeight="12.75"/>
  <cols>
    <col min="1" max="1" width="4.00390625" style="165" customWidth="1"/>
    <col min="2" max="2" width="7.57421875" style="165" customWidth="1"/>
    <col min="3" max="3" width="23.28125" style="165" customWidth="1"/>
    <col min="4" max="13" width="11.00390625" style="165" customWidth="1"/>
    <col min="14" max="15" width="9.421875" style="165" customWidth="1"/>
    <col min="16" max="16384" width="9.140625" style="165" customWidth="1"/>
  </cols>
  <sheetData>
    <row r="1" spans="1:15" ht="18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181" t="s">
        <v>309</v>
      </c>
      <c r="M1" s="1181"/>
      <c r="N1" s="70"/>
      <c r="O1" s="70"/>
    </row>
    <row r="2" spans="1:15" ht="23.25" customHeight="1" thickBot="1">
      <c r="A2" s="1"/>
      <c r="B2" s="1236" t="s">
        <v>741</v>
      </c>
      <c r="C2" s="1236"/>
      <c r="D2" s="1236"/>
      <c r="E2" s="1236"/>
      <c r="F2" s="1236"/>
      <c r="G2" s="1236"/>
      <c r="H2" s="1236"/>
      <c r="I2" s="1236"/>
      <c r="J2" s="1236"/>
      <c r="K2" s="1236"/>
      <c r="L2" s="1236"/>
      <c r="M2" s="1236"/>
      <c r="N2" s="141"/>
      <c r="O2" s="141"/>
    </row>
    <row r="3" spans="1:16" ht="18.75" customHeight="1">
      <c r="A3" s="14"/>
      <c r="B3" s="1227" t="s">
        <v>294</v>
      </c>
      <c r="C3" s="1361" t="s">
        <v>213</v>
      </c>
      <c r="D3" s="1237" t="s">
        <v>323</v>
      </c>
      <c r="E3" s="1237"/>
      <c r="F3" s="1237"/>
      <c r="G3" s="1237"/>
      <c r="H3" s="1237"/>
      <c r="I3" s="1237" t="s">
        <v>555</v>
      </c>
      <c r="J3" s="1237"/>
      <c r="K3" s="1237"/>
      <c r="L3" s="1237"/>
      <c r="M3" s="1363"/>
      <c r="P3" s="239"/>
    </row>
    <row r="4" spans="1:13" ht="18.75" customHeight="1" thickBot="1">
      <c r="A4" s="14"/>
      <c r="B4" s="1228"/>
      <c r="C4" s="1362"/>
      <c r="D4" s="494">
        <v>2016</v>
      </c>
      <c r="E4" s="494">
        <v>2017</v>
      </c>
      <c r="F4" s="494">
        <v>2018</v>
      </c>
      <c r="G4" s="494">
        <v>2019</v>
      </c>
      <c r="H4" s="494">
        <v>2020</v>
      </c>
      <c r="I4" s="494">
        <v>2016</v>
      </c>
      <c r="J4" s="494">
        <v>2017</v>
      </c>
      <c r="K4" s="494">
        <v>2018</v>
      </c>
      <c r="L4" s="494">
        <v>2019</v>
      </c>
      <c r="M4" s="495">
        <v>2020</v>
      </c>
    </row>
    <row r="5" spans="1:13" ht="15.75">
      <c r="A5" s="1"/>
      <c r="B5" s="121">
        <v>1</v>
      </c>
      <c r="C5" s="167" t="s">
        <v>216</v>
      </c>
      <c r="D5" s="354" t="s">
        <v>297</v>
      </c>
      <c r="E5" s="333" t="s">
        <v>297</v>
      </c>
      <c r="F5" s="128" t="s">
        <v>297</v>
      </c>
      <c r="G5" s="128" t="s">
        <v>297</v>
      </c>
      <c r="H5" s="128" t="s">
        <v>297</v>
      </c>
      <c r="I5" s="393" t="s">
        <v>297</v>
      </c>
      <c r="J5" s="394" t="s">
        <v>297</v>
      </c>
      <c r="K5" s="514" t="s">
        <v>297</v>
      </c>
      <c r="L5" s="514" t="s">
        <v>297</v>
      </c>
      <c r="M5" s="509" t="s">
        <v>297</v>
      </c>
    </row>
    <row r="6" spans="1:13" ht="15.75">
      <c r="A6" s="1"/>
      <c r="B6" s="122">
        <f aca="true" t="shared" si="0" ref="B6:B31">B5+1</f>
        <v>2</v>
      </c>
      <c r="C6" s="166" t="s">
        <v>217</v>
      </c>
      <c r="D6" s="351">
        <v>2</v>
      </c>
      <c r="E6" s="332">
        <v>4</v>
      </c>
      <c r="F6" s="129">
        <v>5</v>
      </c>
      <c r="G6" s="129">
        <v>6</v>
      </c>
      <c r="H6" s="129">
        <v>4</v>
      </c>
      <c r="I6" s="390" t="s">
        <v>491</v>
      </c>
      <c r="J6" s="391" t="s">
        <v>503</v>
      </c>
      <c r="K6" s="508">
        <v>11.5</v>
      </c>
      <c r="L6" s="508">
        <v>13.9</v>
      </c>
      <c r="M6" s="510">
        <v>9</v>
      </c>
    </row>
    <row r="7" spans="1:13" ht="15.75">
      <c r="A7" s="1"/>
      <c r="B7" s="122">
        <f t="shared" si="0"/>
        <v>3</v>
      </c>
      <c r="C7" s="166" t="s">
        <v>218</v>
      </c>
      <c r="D7" s="351">
        <v>9</v>
      </c>
      <c r="E7" s="332">
        <v>8</v>
      </c>
      <c r="F7" s="129">
        <v>4</v>
      </c>
      <c r="G7" s="129">
        <v>1</v>
      </c>
      <c r="H7" s="129">
        <v>5</v>
      </c>
      <c r="I7" s="390" t="s">
        <v>98</v>
      </c>
      <c r="J7" s="391" t="s">
        <v>493</v>
      </c>
      <c r="K7" s="508">
        <v>11.7</v>
      </c>
      <c r="L7" s="508">
        <v>3</v>
      </c>
      <c r="M7" s="510">
        <v>14.4</v>
      </c>
    </row>
    <row r="8" spans="1:13" ht="15.75">
      <c r="A8" s="1"/>
      <c r="B8" s="122">
        <f t="shared" si="0"/>
        <v>4</v>
      </c>
      <c r="C8" s="166" t="s">
        <v>219</v>
      </c>
      <c r="D8" s="351">
        <v>20</v>
      </c>
      <c r="E8" s="332">
        <v>23</v>
      </c>
      <c r="F8" s="129">
        <v>18</v>
      </c>
      <c r="G8" s="129">
        <v>17</v>
      </c>
      <c r="H8" s="129">
        <v>12</v>
      </c>
      <c r="I8" s="390" t="s">
        <v>492</v>
      </c>
      <c r="J8" s="391" t="s">
        <v>763</v>
      </c>
      <c r="K8" s="508">
        <v>23.3</v>
      </c>
      <c r="L8" s="508">
        <v>21</v>
      </c>
      <c r="M8" s="510">
        <v>14</v>
      </c>
    </row>
    <row r="9" spans="1:13" ht="15.75">
      <c r="A9" s="1"/>
      <c r="B9" s="122">
        <f t="shared" si="0"/>
        <v>5</v>
      </c>
      <c r="C9" s="166" t="s">
        <v>696</v>
      </c>
      <c r="D9" s="351">
        <v>6</v>
      </c>
      <c r="E9" s="332">
        <v>9</v>
      </c>
      <c r="F9" s="129">
        <v>9</v>
      </c>
      <c r="G9" s="129">
        <v>10</v>
      </c>
      <c r="H9" s="129">
        <v>5</v>
      </c>
      <c r="I9" s="390" t="s">
        <v>96</v>
      </c>
      <c r="J9" s="391" t="s">
        <v>899</v>
      </c>
      <c r="K9" s="508">
        <v>20.6</v>
      </c>
      <c r="L9" s="508">
        <v>22.6</v>
      </c>
      <c r="M9" s="510">
        <v>10.8</v>
      </c>
    </row>
    <row r="10" spans="1:13" ht="15.75">
      <c r="A10" s="1"/>
      <c r="B10" s="122">
        <f t="shared" si="0"/>
        <v>6</v>
      </c>
      <c r="C10" s="166" t="s">
        <v>221</v>
      </c>
      <c r="D10" s="351">
        <v>7</v>
      </c>
      <c r="E10" s="332">
        <v>9</v>
      </c>
      <c r="F10" s="129">
        <v>4</v>
      </c>
      <c r="G10" s="129">
        <v>7</v>
      </c>
      <c r="H10" s="129">
        <v>2</v>
      </c>
      <c r="I10" s="390">
        <v>19</v>
      </c>
      <c r="J10" s="391" t="s">
        <v>906</v>
      </c>
      <c r="K10" s="508">
        <v>11.4</v>
      </c>
      <c r="L10" s="508">
        <v>20.1</v>
      </c>
      <c r="M10" s="510">
        <v>5.5</v>
      </c>
    </row>
    <row r="11" spans="1:13" ht="15.75">
      <c r="A11" s="1"/>
      <c r="B11" s="122">
        <f t="shared" si="0"/>
        <v>7</v>
      </c>
      <c r="C11" s="166" t="s">
        <v>222</v>
      </c>
      <c r="D11" s="351">
        <v>10</v>
      </c>
      <c r="E11" s="332">
        <v>8</v>
      </c>
      <c r="F11" s="129">
        <v>5</v>
      </c>
      <c r="G11" s="129">
        <v>11</v>
      </c>
      <c r="H11" s="129">
        <v>9</v>
      </c>
      <c r="I11" s="390" t="s">
        <v>493</v>
      </c>
      <c r="J11" s="391" t="s">
        <v>888</v>
      </c>
      <c r="K11" s="508">
        <v>12.2</v>
      </c>
      <c r="L11" s="508">
        <v>26.8</v>
      </c>
      <c r="M11" s="510">
        <v>21</v>
      </c>
    </row>
    <row r="12" spans="1:13" ht="15.75">
      <c r="A12" s="1"/>
      <c r="B12" s="122">
        <f t="shared" si="0"/>
        <v>8</v>
      </c>
      <c r="C12" s="166" t="s">
        <v>223</v>
      </c>
      <c r="D12" s="351">
        <v>15</v>
      </c>
      <c r="E12" s="332">
        <v>7</v>
      </c>
      <c r="F12" s="129">
        <v>14</v>
      </c>
      <c r="G12" s="129">
        <v>14</v>
      </c>
      <c r="H12" s="129">
        <v>42</v>
      </c>
      <c r="I12" s="390" t="s">
        <v>494</v>
      </c>
      <c r="J12" s="391" t="s">
        <v>865</v>
      </c>
      <c r="K12" s="508">
        <v>33.8</v>
      </c>
      <c r="L12" s="508">
        <v>32.8</v>
      </c>
      <c r="M12" s="510">
        <v>94.2</v>
      </c>
    </row>
    <row r="13" spans="1:13" ht="15.75">
      <c r="A13" s="1"/>
      <c r="B13" s="122">
        <f t="shared" si="0"/>
        <v>9</v>
      </c>
      <c r="C13" s="166" t="s">
        <v>224</v>
      </c>
      <c r="D13" s="351">
        <v>6</v>
      </c>
      <c r="E13" s="332">
        <v>7</v>
      </c>
      <c r="F13" s="129">
        <v>5</v>
      </c>
      <c r="G13" s="129">
        <v>9</v>
      </c>
      <c r="H13" s="129">
        <v>1</v>
      </c>
      <c r="I13" s="390" t="s">
        <v>495</v>
      </c>
      <c r="J13" s="391" t="s">
        <v>547</v>
      </c>
      <c r="K13" s="508">
        <v>12.1</v>
      </c>
      <c r="L13" s="508">
        <v>21.9</v>
      </c>
      <c r="M13" s="510">
        <v>2.4</v>
      </c>
    </row>
    <row r="14" spans="1:13" ht="15.75">
      <c r="A14" s="1"/>
      <c r="B14" s="122">
        <f t="shared" si="0"/>
        <v>10</v>
      </c>
      <c r="C14" s="166" t="s">
        <v>225</v>
      </c>
      <c r="D14" s="351">
        <v>8</v>
      </c>
      <c r="E14" s="332">
        <v>7</v>
      </c>
      <c r="F14" s="129">
        <v>7</v>
      </c>
      <c r="G14" s="129">
        <v>13</v>
      </c>
      <c r="H14" s="129">
        <v>7</v>
      </c>
      <c r="I14" s="390" t="s">
        <v>496</v>
      </c>
      <c r="J14" s="391" t="s">
        <v>476</v>
      </c>
      <c r="K14" s="508">
        <v>16.8</v>
      </c>
      <c r="L14" s="508">
        <v>30.1</v>
      </c>
      <c r="M14" s="510">
        <v>15.1</v>
      </c>
    </row>
    <row r="15" spans="1:13" ht="15.75">
      <c r="A15" s="1231"/>
      <c r="B15" s="122">
        <f t="shared" si="0"/>
        <v>11</v>
      </c>
      <c r="C15" s="166" t="s">
        <v>226</v>
      </c>
      <c r="D15" s="351">
        <v>7</v>
      </c>
      <c r="E15" s="332">
        <v>4</v>
      </c>
      <c r="F15" s="129">
        <v>6</v>
      </c>
      <c r="G15" s="129">
        <v>9</v>
      </c>
      <c r="H15" s="129">
        <v>5</v>
      </c>
      <c r="I15" s="390" t="s">
        <v>497</v>
      </c>
      <c r="J15" s="391">
        <v>16</v>
      </c>
      <c r="K15" s="508">
        <v>24.4</v>
      </c>
      <c r="L15" s="508">
        <v>36.6</v>
      </c>
      <c r="M15" s="510">
        <v>19.8</v>
      </c>
    </row>
    <row r="16" spans="1:13" ht="15.75">
      <c r="A16" s="1231"/>
      <c r="B16" s="122">
        <f t="shared" si="0"/>
        <v>12</v>
      </c>
      <c r="C16" s="166" t="s">
        <v>697</v>
      </c>
      <c r="D16" s="351">
        <v>2</v>
      </c>
      <c r="E16" s="332">
        <v>4</v>
      </c>
      <c r="F16" s="129">
        <v>2</v>
      </c>
      <c r="G16" s="129">
        <v>5</v>
      </c>
      <c r="H16" s="129">
        <v>4</v>
      </c>
      <c r="I16" s="390" t="s">
        <v>498</v>
      </c>
      <c r="J16" s="391" t="s">
        <v>905</v>
      </c>
      <c r="K16" s="508">
        <v>12.2</v>
      </c>
      <c r="L16" s="508">
        <v>30.6</v>
      </c>
      <c r="M16" s="510">
        <v>24.1</v>
      </c>
    </row>
    <row r="17" spans="1:13" ht="15.75">
      <c r="A17" s="102"/>
      <c r="B17" s="122">
        <f t="shared" si="0"/>
        <v>13</v>
      </c>
      <c r="C17" s="166" t="s">
        <v>228</v>
      </c>
      <c r="D17" s="351">
        <v>20</v>
      </c>
      <c r="E17" s="332">
        <v>9</v>
      </c>
      <c r="F17" s="129">
        <v>5</v>
      </c>
      <c r="G17" s="129">
        <v>11</v>
      </c>
      <c r="H17" s="129">
        <v>6</v>
      </c>
      <c r="I17" s="390" t="s">
        <v>100</v>
      </c>
      <c r="J17" s="391" t="s">
        <v>904</v>
      </c>
      <c r="K17" s="508">
        <v>7</v>
      </c>
      <c r="L17" s="508">
        <v>15.2</v>
      </c>
      <c r="M17" s="510">
        <v>8</v>
      </c>
    </row>
    <row r="18" spans="1:13" ht="15.75">
      <c r="A18" s="1"/>
      <c r="B18" s="122">
        <f t="shared" si="0"/>
        <v>14</v>
      </c>
      <c r="C18" s="166" t="s">
        <v>229</v>
      </c>
      <c r="D18" s="351">
        <v>12</v>
      </c>
      <c r="E18" s="332">
        <v>8</v>
      </c>
      <c r="F18" s="129">
        <v>8</v>
      </c>
      <c r="G18" s="129">
        <v>4</v>
      </c>
      <c r="H18" s="129">
        <v>4</v>
      </c>
      <c r="I18" s="390" t="s">
        <v>499</v>
      </c>
      <c r="J18" s="391">
        <v>27</v>
      </c>
      <c r="K18" s="508">
        <v>27.3</v>
      </c>
      <c r="L18" s="508">
        <v>13.4</v>
      </c>
      <c r="M18" s="510">
        <v>13</v>
      </c>
    </row>
    <row r="19" spans="1:13" ht="15.75">
      <c r="A19" s="1"/>
      <c r="B19" s="122">
        <f t="shared" si="0"/>
        <v>15</v>
      </c>
      <c r="C19" s="166" t="s">
        <v>230</v>
      </c>
      <c r="D19" s="351">
        <v>22</v>
      </c>
      <c r="E19" s="332">
        <v>37</v>
      </c>
      <c r="F19" s="129">
        <v>30</v>
      </c>
      <c r="G19" s="129">
        <v>33</v>
      </c>
      <c r="H19" s="129">
        <v>24</v>
      </c>
      <c r="I19" s="390" t="s">
        <v>500</v>
      </c>
      <c r="J19" s="391" t="s">
        <v>831</v>
      </c>
      <c r="K19" s="508">
        <v>49</v>
      </c>
      <c r="L19" s="508">
        <v>51.7</v>
      </c>
      <c r="M19" s="510">
        <v>35.9</v>
      </c>
    </row>
    <row r="20" spans="1:13" ht="15.75">
      <c r="A20" s="1"/>
      <c r="B20" s="122">
        <f t="shared" si="0"/>
        <v>16</v>
      </c>
      <c r="C20" s="166" t="s">
        <v>231</v>
      </c>
      <c r="D20" s="351">
        <v>4</v>
      </c>
      <c r="E20" s="332">
        <v>7</v>
      </c>
      <c r="F20" s="129">
        <v>5</v>
      </c>
      <c r="G20" s="129">
        <v>6</v>
      </c>
      <c r="H20" s="129">
        <v>6</v>
      </c>
      <c r="I20" s="390" t="s">
        <v>102</v>
      </c>
      <c r="J20" s="391" t="s">
        <v>901</v>
      </c>
      <c r="K20" s="508">
        <v>14.7</v>
      </c>
      <c r="L20" s="508">
        <v>17.7</v>
      </c>
      <c r="M20" s="510">
        <v>17.4</v>
      </c>
    </row>
    <row r="21" spans="1:13" ht="15.75">
      <c r="A21" s="1"/>
      <c r="B21" s="122">
        <f t="shared" si="0"/>
        <v>17</v>
      </c>
      <c r="C21" s="166" t="s">
        <v>232</v>
      </c>
      <c r="D21" s="351">
        <v>2</v>
      </c>
      <c r="E21" s="332">
        <v>4</v>
      </c>
      <c r="F21" s="129">
        <v>1</v>
      </c>
      <c r="G21" s="129">
        <v>1</v>
      </c>
      <c r="H21" s="129">
        <v>2</v>
      </c>
      <c r="I21" s="390" t="s">
        <v>501</v>
      </c>
      <c r="J21" s="391">
        <v>10</v>
      </c>
      <c r="K21" s="508">
        <v>2.6</v>
      </c>
      <c r="L21" s="508">
        <v>2.6</v>
      </c>
      <c r="M21" s="510">
        <v>5</v>
      </c>
    </row>
    <row r="22" spans="1:13" ht="15.75">
      <c r="A22" s="1"/>
      <c r="B22" s="122">
        <f t="shared" si="0"/>
        <v>18</v>
      </c>
      <c r="C22" s="166" t="s">
        <v>233</v>
      </c>
      <c r="D22" s="351">
        <v>6</v>
      </c>
      <c r="E22" s="332">
        <v>7</v>
      </c>
      <c r="F22" s="129">
        <v>1</v>
      </c>
      <c r="G22" s="129">
        <v>3</v>
      </c>
      <c r="H22" s="129">
        <v>1</v>
      </c>
      <c r="I22" s="390" t="s">
        <v>502</v>
      </c>
      <c r="J22" s="391" t="s">
        <v>492</v>
      </c>
      <c r="K22" s="508">
        <v>3.9</v>
      </c>
      <c r="L22" s="508">
        <v>11.9</v>
      </c>
      <c r="M22" s="510">
        <v>3.9</v>
      </c>
    </row>
    <row r="23" spans="1:13" ht="15.75">
      <c r="A23" s="1"/>
      <c r="B23" s="122">
        <f t="shared" si="0"/>
        <v>19</v>
      </c>
      <c r="C23" s="166" t="s">
        <v>234</v>
      </c>
      <c r="D23" s="351">
        <v>3</v>
      </c>
      <c r="E23" s="332">
        <v>5</v>
      </c>
      <c r="F23" s="129">
        <v>0</v>
      </c>
      <c r="G23" s="129">
        <v>3</v>
      </c>
      <c r="H23" s="129">
        <v>0</v>
      </c>
      <c r="I23" s="390" t="s">
        <v>503</v>
      </c>
      <c r="J23" s="391" t="s">
        <v>94</v>
      </c>
      <c r="K23" s="508">
        <v>0</v>
      </c>
      <c r="L23" s="508">
        <v>10</v>
      </c>
      <c r="M23" s="510">
        <v>0</v>
      </c>
    </row>
    <row r="24" spans="1:13" ht="15.75">
      <c r="A24" s="1"/>
      <c r="B24" s="122">
        <f t="shared" si="0"/>
        <v>20</v>
      </c>
      <c r="C24" s="166" t="s">
        <v>235</v>
      </c>
      <c r="D24" s="351">
        <v>6</v>
      </c>
      <c r="E24" s="332">
        <v>10</v>
      </c>
      <c r="F24" s="129">
        <v>13</v>
      </c>
      <c r="G24" s="129">
        <v>10</v>
      </c>
      <c r="H24" s="129">
        <v>7</v>
      </c>
      <c r="I24" s="390" t="s">
        <v>504</v>
      </c>
      <c r="J24" s="391" t="s">
        <v>865</v>
      </c>
      <c r="K24" s="508">
        <v>21.1</v>
      </c>
      <c r="L24" s="508">
        <v>15.6</v>
      </c>
      <c r="M24" s="510">
        <v>10.4</v>
      </c>
    </row>
    <row r="25" spans="1:13" ht="15.75">
      <c r="A25" s="1"/>
      <c r="B25" s="122">
        <f t="shared" si="0"/>
        <v>21</v>
      </c>
      <c r="C25" s="166" t="s">
        <v>236</v>
      </c>
      <c r="D25" s="351">
        <v>8</v>
      </c>
      <c r="E25" s="332">
        <v>10</v>
      </c>
      <c r="F25" s="129">
        <v>10</v>
      </c>
      <c r="G25" s="129">
        <v>6</v>
      </c>
      <c r="H25" s="129">
        <v>9</v>
      </c>
      <c r="I25" s="390" t="s">
        <v>363</v>
      </c>
      <c r="J25" s="391">
        <v>35</v>
      </c>
      <c r="K25" s="508">
        <v>35.5</v>
      </c>
      <c r="L25" s="508">
        <v>21</v>
      </c>
      <c r="M25" s="510">
        <v>30.8</v>
      </c>
    </row>
    <row r="26" spans="1:13" ht="15.75">
      <c r="A26" s="1"/>
      <c r="B26" s="122">
        <f t="shared" si="0"/>
        <v>22</v>
      </c>
      <c r="C26" s="166" t="s">
        <v>237</v>
      </c>
      <c r="D26" s="351">
        <v>10</v>
      </c>
      <c r="E26" s="332">
        <v>5</v>
      </c>
      <c r="F26" s="129">
        <v>4</v>
      </c>
      <c r="G26" s="129">
        <v>4</v>
      </c>
      <c r="H26" s="129">
        <v>1</v>
      </c>
      <c r="I26" s="390" t="s">
        <v>505</v>
      </c>
      <c r="J26" s="391">
        <v>14</v>
      </c>
      <c r="K26" s="508">
        <v>11.4</v>
      </c>
      <c r="L26" s="508">
        <v>11.5</v>
      </c>
      <c r="M26" s="510">
        <v>2.8</v>
      </c>
    </row>
    <row r="27" spans="1:13" ht="15.75">
      <c r="A27" s="1"/>
      <c r="B27" s="122">
        <f t="shared" si="0"/>
        <v>23</v>
      </c>
      <c r="C27" s="166" t="s">
        <v>238</v>
      </c>
      <c r="D27" s="351">
        <v>10</v>
      </c>
      <c r="E27" s="332">
        <v>10</v>
      </c>
      <c r="F27" s="129">
        <v>6</v>
      </c>
      <c r="G27" s="129">
        <v>4</v>
      </c>
      <c r="H27" s="129">
        <v>6</v>
      </c>
      <c r="I27" s="390" t="s">
        <v>506</v>
      </c>
      <c r="J27" s="391" t="s">
        <v>903</v>
      </c>
      <c r="K27" s="508">
        <v>19.9</v>
      </c>
      <c r="L27" s="508">
        <v>13.4</v>
      </c>
      <c r="M27" s="510">
        <v>19.9</v>
      </c>
    </row>
    <row r="28" spans="1:13" ht="15.75">
      <c r="A28" s="1"/>
      <c r="B28" s="122">
        <f t="shared" si="0"/>
        <v>24</v>
      </c>
      <c r="C28" s="166" t="s">
        <v>239</v>
      </c>
      <c r="D28" s="351">
        <v>2</v>
      </c>
      <c r="E28" s="332">
        <v>6</v>
      </c>
      <c r="F28" s="129">
        <v>3</v>
      </c>
      <c r="G28" s="129">
        <v>3</v>
      </c>
      <c r="H28" s="129">
        <v>1</v>
      </c>
      <c r="I28" s="390" t="s">
        <v>507</v>
      </c>
      <c r="J28" s="391" t="s">
        <v>902</v>
      </c>
      <c r="K28" s="508">
        <v>10.9</v>
      </c>
      <c r="L28" s="508">
        <v>11.2</v>
      </c>
      <c r="M28" s="510">
        <v>3.6</v>
      </c>
    </row>
    <row r="29" spans="1:13" ht="15.75">
      <c r="A29" s="1"/>
      <c r="B29" s="122">
        <f t="shared" si="0"/>
        <v>25</v>
      </c>
      <c r="C29" s="166" t="s">
        <v>240</v>
      </c>
      <c r="D29" s="351">
        <v>3</v>
      </c>
      <c r="E29" s="332">
        <v>4</v>
      </c>
      <c r="F29" s="129">
        <v>1</v>
      </c>
      <c r="G29" s="129">
        <v>3</v>
      </c>
      <c r="H29" s="129">
        <v>1</v>
      </c>
      <c r="I29" s="390" t="s">
        <v>508</v>
      </c>
      <c r="J29" s="391" t="s">
        <v>869</v>
      </c>
      <c r="K29" s="508">
        <v>4.1</v>
      </c>
      <c r="L29" s="508">
        <v>12.4</v>
      </c>
      <c r="M29" s="510">
        <v>4.1</v>
      </c>
    </row>
    <row r="30" spans="1:13" ht="15.75">
      <c r="A30" s="1"/>
      <c r="B30" s="122">
        <f t="shared" si="0"/>
        <v>26</v>
      </c>
      <c r="C30" s="166" t="s">
        <v>241</v>
      </c>
      <c r="D30" s="351">
        <v>11</v>
      </c>
      <c r="E30" s="332">
        <v>7</v>
      </c>
      <c r="F30" s="129">
        <v>6</v>
      </c>
      <c r="G30" s="129">
        <v>6</v>
      </c>
      <c r="H30" s="129">
        <v>3</v>
      </c>
      <c r="I30" s="390">
        <v>17</v>
      </c>
      <c r="J30" s="391" t="s">
        <v>102</v>
      </c>
      <c r="K30" s="508">
        <v>9.1</v>
      </c>
      <c r="L30" s="508">
        <v>8.1</v>
      </c>
      <c r="M30" s="510">
        <v>3.7</v>
      </c>
    </row>
    <row r="31" spans="1:13" ht="16.5" thickBot="1">
      <c r="A31" s="1"/>
      <c r="B31" s="123">
        <f t="shared" si="0"/>
        <v>27</v>
      </c>
      <c r="C31" s="168" t="s">
        <v>242</v>
      </c>
      <c r="D31" s="348" t="s">
        <v>297</v>
      </c>
      <c r="E31" s="331" t="s">
        <v>297</v>
      </c>
      <c r="F31" s="506" t="s">
        <v>297</v>
      </c>
      <c r="G31" s="506" t="s">
        <v>297</v>
      </c>
      <c r="H31" s="506" t="s">
        <v>297</v>
      </c>
      <c r="I31" s="388" t="s">
        <v>297</v>
      </c>
      <c r="J31" s="389" t="s">
        <v>297</v>
      </c>
      <c r="K31" s="549" t="s">
        <v>297</v>
      </c>
      <c r="L31" s="549" t="s">
        <v>297</v>
      </c>
      <c r="M31" s="512" t="s">
        <v>297</v>
      </c>
    </row>
    <row r="32" spans="1:16" ht="16.5" thickBot="1">
      <c r="A32" s="65"/>
      <c r="B32" s="1258" t="s">
        <v>117</v>
      </c>
      <c r="C32" s="1259"/>
      <c r="D32" s="342">
        <v>211</v>
      </c>
      <c r="E32" s="336">
        <v>219</v>
      </c>
      <c r="F32" s="507">
        <v>172</v>
      </c>
      <c r="G32" s="507">
        <v>199</v>
      </c>
      <c r="H32" s="507">
        <v>167</v>
      </c>
      <c r="I32" s="385" t="s">
        <v>490</v>
      </c>
      <c r="J32" s="386" t="s">
        <v>901</v>
      </c>
      <c r="K32" s="548">
        <v>15.9</v>
      </c>
      <c r="L32" s="548">
        <v>18.1</v>
      </c>
      <c r="M32" s="511">
        <v>14.6</v>
      </c>
      <c r="N32" s="339"/>
      <c r="O32" s="384"/>
      <c r="P32" s="239"/>
    </row>
    <row r="33" spans="2:15" ht="12.75" customHeight="1">
      <c r="B33" s="1360" t="s">
        <v>166</v>
      </c>
      <c r="C33" s="1360"/>
      <c r="D33" s="1360"/>
      <c r="E33" s="1360"/>
      <c r="F33" s="1360"/>
      <c r="G33" s="1360"/>
      <c r="H33" s="1360"/>
      <c r="I33" s="1360"/>
      <c r="J33" s="1360"/>
      <c r="K33" s="1360"/>
      <c r="L33" s="1360"/>
      <c r="M33" s="1360"/>
      <c r="N33" s="173"/>
      <c r="O33" s="173"/>
    </row>
    <row r="34" spans="2:13" ht="12.75">
      <c r="B34" s="1169" t="s">
        <v>356</v>
      </c>
      <c r="C34" s="1169"/>
      <c r="D34" s="1169"/>
      <c r="E34" s="1169"/>
      <c r="F34" s="1169"/>
      <c r="G34" s="1169"/>
      <c r="H34" s="1169"/>
      <c r="I34" s="1169"/>
      <c r="J34" s="1169"/>
      <c r="K34" s="1169"/>
      <c r="L34" s="1169"/>
      <c r="M34" s="1169"/>
    </row>
  </sheetData>
  <sheetProtection/>
  <mergeCells count="10">
    <mergeCell ref="B34:M34"/>
    <mergeCell ref="B33:M33"/>
    <mergeCell ref="L1:M1"/>
    <mergeCell ref="A15:A16"/>
    <mergeCell ref="B32:C32"/>
    <mergeCell ref="B3:B4"/>
    <mergeCell ref="C3:C4"/>
    <mergeCell ref="D3:H3"/>
    <mergeCell ref="I3:M3"/>
    <mergeCell ref="B2:M2"/>
  </mergeCells>
  <printOptions/>
  <pageMargins left="0.41" right="0.19" top="0.34" bottom="0.29" header="0.24" footer="0.2"/>
  <pageSetup horizontalDpi="600" verticalDpi="6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O34"/>
  <sheetViews>
    <sheetView zoomScalePageLayoutView="0" workbookViewId="0" topLeftCell="A1">
      <selection activeCell="M17" sqref="M17"/>
    </sheetView>
  </sheetViews>
  <sheetFormatPr defaultColWidth="9.140625" defaultRowHeight="12.75"/>
  <cols>
    <col min="1" max="1" width="4.00390625" style="165" customWidth="1"/>
    <col min="2" max="2" width="7.00390625" style="165" customWidth="1"/>
    <col min="3" max="3" width="20.8515625" style="165" customWidth="1"/>
    <col min="4" max="13" width="11.140625" style="165" customWidth="1"/>
    <col min="14" max="15" width="9.7109375" style="165" customWidth="1"/>
    <col min="16" max="16384" width="9.140625" style="165" customWidth="1"/>
  </cols>
  <sheetData>
    <row r="1" spans="1:15" ht="15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181" t="s">
        <v>172</v>
      </c>
      <c r="M1" s="1181"/>
      <c r="N1" s="70"/>
      <c r="O1" s="70"/>
    </row>
    <row r="2" spans="1:15" ht="20.25" customHeight="1" thickBot="1">
      <c r="A2" s="1"/>
      <c r="B2" s="1236" t="s">
        <v>742</v>
      </c>
      <c r="C2" s="1236"/>
      <c r="D2" s="1236"/>
      <c r="E2" s="1236"/>
      <c r="F2" s="1236"/>
      <c r="G2" s="1236"/>
      <c r="H2" s="1236"/>
      <c r="I2" s="1236"/>
      <c r="J2" s="1236"/>
      <c r="K2" s="1236"/>
      <c r="L2" s="1236"/>
      <c r="M2" s="1236"/>
      <c r="N2" s="141"/>
      <c r="O2" s="141"/>
    </row>
    <row r="3" spans="1:15" ht="19.5" customHeight="1">
      <c r="A3" s="14"/>
      <c r="B3" s="1227" t="s">
        <v>294</v>
      </c>
      <c r="C3" s="1361" t="s">
        <v>213</v>
      </c>
      <c r="D3" s="1237" t="s">
        <v>323</v>
      </c>
      <c r="E3" s="1237"/>
      <c r="F3" s="1237"/>
      <c r="G3" s="1237"/>
      <c r="H3" s="1237"/>
      <c r="I3" s="1237" t="s">
        <v>555</v>
      </c>
      <c r="J3" s="1237"/>
      <c r="K3" s="1237"/>
      <c r="L3" s="1237"/>
      <c r="M3" s="1363"/>
      <c r="N3" s="67"/>
      <c r="O3" s="67"/>
    </row>
    <row r="4" spans="1:13" ht="19.5" customHeight="1" thickBot="1">
      <c r="A4" s="14"/>
      <c r="B4" s="1228"/>
      <c r="C4" s="1362"/>
      <c r="D4" s="494">
        <v>2016</v>
      </c>
      <c r="E4" s="494">
        <v>2017</v>
      </c>
      <c r="F4" s="494">
        <v>2018</v>
      </c>
      <c r="G4" s="494">
        <v>2019</v>
      </c>
      <c r="H4" s="494">
        <v>2020</v>
      </c>
      <c r="I4" s="494">
        <v>2016</v>
      </c>
      <c r="J4" s="494">
        <v>2017</v>
      </c>
      <c r="K4" s="494">
        <v>2018</v>
      </c>
      <c r="L4" s="494">
        <v>2019</v>
      </c>
      <c r="M4" s="495">
        <v>2020</v>
      </c>
    </row>
    <row r="5" spans="1:13" ht="15.75">
      <c r="A5" s="1"/>
      <c r="B5" s="121">
        <v>1</v>
      </c>
      <c r="C5" s="167" t="s">
        <v>216</v>
      </c>
      <c r="D5" s="354" t="s">
        <v>297</v>
      </c>
      <c r="E5" s="333" t="s">
        <v>297</v>
      </c>
      <c r="F5" s="128" t="s">
        <v>297</v>
      </c>
      <c r="G5" s="128" t="s">
        <v>297</v>
      </c>
      <c r="H5" s="128" t="s">
        <v>297</v>
      </c>
      <c r="I5" s="393" t="s">
        <v>297</v>
      </c>
      <c r="J5" s="353" t="s">
        <v>297</v>
      </c>
      <c r="K5" s="514" t="s">
        <v>297</v>
      </c>
      <c r="L5" s="514" t="s">
        <v>297</v>
      </c>
      <c r="M5" s="509" t="s">
        <v>297</v>
      </c>
    </row>
    <row r="6" spans="1:13" ht="15.75">
      <c r="A6" s="1"/>
      <c r="B6" s="122">
        <f aca="true" t="shared" si="0" ref="B6:B31">B5+1</f>
        <v>2</v>
      </c>
      <c r="C6" s="166" t="s">
        <v>217</v>
      </c>
      <c r="D6" s="351">
        <v>10</v>
      </c>
      <c r="E6" s="332">
        <v>17</v>
      </c>
      <c r="F6" s="129">
        <v>22</v>
      </c>
      <c r="G6" s="129">
        <v>29</v>
      </c>
      <c r="H6" s="129">
        <v>20</v>
      </c>
      <c r="I6" s="390">
        <v>3.4</v>
      </c>
      <c r="J6" s="391">
        <v>5.9</v>
      </c>
      <c r="K6" s="508">
        <v>7.62</v>
      </c>
      <c r="L6" s="508">
        <v>10.15</v>
      </c>
      <c r="M6" s="510">
        <v>7.08</v>
      </c>
    </row>
    <row r="7" spans="1:13" ht="15.75">
      <c r="A7" s="1"/>
      <c r="B7" s="122">
        <f t="shared" si="0"/>
        <v>3</v>
      </c>
      <c r="C7" s="166" t="s">
        <v>218</v>
      </c>
      <c r="D7" s="351">
        <v>20</v>
      </c>
      <c r="E7" s="332">
        <v>16</v>
      </c>
      <c r="F7" s="129">
        <v>19</v>
      </c>
      <c r="G7" s="129">
        <v>8</v>
      </c>
      <c r="H7" s="129">
        <v>16</v>
      </c>
      <c r="I7" s="390">
        <v>8.4</v>
      </c>
      <c r="J7" s="391">
        <v>7</v>
      </c>
      <c r="K7" s="508">
        <v>7.94</v>
      </c>
      <c r="L7" s="508">
        <v>3.36</v>
      </c>
      <c r="M7" s="510">
        <v>6.74</v>
      </c>
    </row>
    <row r="8" spans="1:13" ht="15.75">
      <c r="A8" s="1"/>
      <c r="B8" s="122">
        <f t="shared" si="0"/>
        <v>4</v>
      </c>
      <c r="C8" s="166" t="s">
        <v>219</v>
      </c>
      <c r="D8" s="351">
        <v>98</v>
      </c>
      <c r="E8" s="332">
        <v>133</v>
      </c>
      <c r="F8" s="129">
        <v>128</v>
      </c>
      <c r="G8" s="129">
        <v>97</v>
      </c>
      <c r="H8" s="129">
        <v>54</v>
      </c>
      <c r="I8" s="390">
        <v>17.4</v>
      </c>
      <c r="J8" s="391">
        <v>23.1</v>
      </c>
      <c r="K8" s="508">
        <v>22.1</v>
      </c>
      <c r="L8" s="508">
        <v>16.74</v>
      </c>
      <c r="M8" s="510">
        <v>9.38</v>
      </c>
    </row>
    <row r="9" spans="1:13" ht="15.75">
      <c r="A9" s="1"/>
      <c r="B9" s="122">
        <f t="shared" si="0"/>
        <v>5</v>
      </c>
      <c r="C9" s="166" t="s">
        <v>220</v>
      </c>
      <c r="D9" s="351">
        <v>34</v>
      </c>
      <c r="E9" s="332">
        <v>26</v>
      </c>
      <c r="F9" s="129">
        <v>23</v>
      </c>
      <c r="G9" s="129">
        <v>28</v>
      </c>
      <c r="H9" s="129">
        <v>15</v>
      </c>
      <c r="I9" s="390">
        <v>10.9</v>
      </c>
      <c r="J9" s="391">
        <v>8.5</v>
      </c>
      <c r="K9" s="508">
        <v>7.55</v>
      </c>
      <c r="L9" s="508">
        <v>9.33</v>
      </c>
      <c r="M9" s="510">
        <v>5.07</v>
      </c>
    </row>
    <row r="10" spans="1:13" ht="15.75">
      <c r="A10" s="1"/>
      <c r="B10" s="122">
        <f t="shared" si="0"/>
        <v>6</v>
      </c>
      <c r="C10" s="166" t="s">
        <v>221</v>
      </c>
      <c r="D10" s="351">
        <v>31</v>
      </c>
      <c r="E10" s="332">
        <v>49</v>
      </c>
      <c r="F10" s="129">
        <v>40</v>
      </c>
      <c r="G10" s="129">
        <v>38</v>
      </c>
      <c r="H10" s="129">
        <v>6</v>
      </c>
      <c r="I10" s="390">
        <v>12.8</v>
      </c>
      <c r="J10" s="391">
        <v>20.3</v>
      </c>
      <c r="K10" s="508">
        <v>16.61</v>
      </c>
      <c r="L10" s="508">
        <v>15.96</v>
      </c>
      <c r="M10" s="510">
        <v>2.55</v>
      </c>
    </row>
    <row r="11" spans="1:13" ht="15.75">
      <c r="A11" s="1"/>
      <c r="B11" s="122">
        <f t="shared" si="0"/>
        <v>7</v>
      </c>
      <c r="C11" s="166" t="s">
        <v>222</v>
      </c>
      <c r="D11" s="351">
        <v>25</v>
      </c>
      <c r="E11" s="332">
        <v>25</v>
      </c>
      <c r="F11" s="129">
        <v>26</v>
      </c>
      <c r="G11" s="129">
        <v>23</v>
      </c>
      <c r="H11" s="129">
        <v>18</v>
      </c>
      <c r="I11" s="390">
        <v>8.6</v>
      </c>
      <c r="J11" s="391">
        <v>8.6</v>
      </c>
      <c r="K11" s="508">
        <v>8.89</v>
      </c>
      <c r="L11" s="508">
        <v>7.89</v>
      </c>
      <c r="M11" s="510">
        <v>6.19</v>
      </c>
    </row>
    <row r="12" spans="1:13" ht="15.75">
      <c r="A12" s="1"/>
      <c r="B12" s="122">
        <f t="shared" si="0"/>
        <v>8</v>
      </c>
      <c r="C12" s="166" t="s">
        <v>223</v>
      </c>
      <c r="D12" s="351">
        <v>80</v>
      </c>
      <c r="E12" s="332">
        <v>88</v>
      </c>
      <c r="F12" s="129">
        <v>95</v>
      </c>
      <c r="G12" s="129">
        <v>79</v>
      </c>
      <c r="H12" s="129">
        <v>108</v>
      </c>
      <c r="I12" s="390" t="s">
        <v>509</v>
      </c>
      <c r="J12" s="391">
        <v>29.9</v>
      </c>
      <c r="K12" s="508">
        <v>32.24</v>
      </c>
      <c r="L12" s="508">
        <v>26.94</v>
      </c>
      <c r="M12" s="510">
        <v>37.18</v>
      </c>
    </row>
    <row r="13" spans="1:13" ht="15.75">
      <c r="A13" s="1"/>
      <c r="B13" s="122">
        <f t="shared" si="0"/>
        <v>9</v>
      </c>
      <c r="C13" s="166" t="s">
        <v>224</v>
      </c>
      <c r="D13" s="351">
        <v>14</v>
      </c>
      <c r="E13" s="332">
        <v>20</v>
      </c>
      <c r="F13" s="129">
        <v>17</v>
      </c>
      <c r="G13" s="129">
        <v>19</v>
      </c>
      <c r="H13" s="129">
        <v>7</v>
      </c>
      <c r="I13" s="390">
        <v>5</v>
      </c>
      <c r="J13" s="391">
        <v>7.2</v>
      </c>
      <c r="K13" s="508">
        <v>6.11</v>
      </c>
      <c r="L13" s="508">
        <v>6.87</v>
      </c>
      <c r="M13" s="510">
        <v>2.55</v>
      </c>
    </row>
    <row r="14" spans="1:13" ht="15.75">
      <c r="A14" s="1"/>
      <c r="B14" s="122">
        <f t="shared" si="0"/>
        <v>10</v>
      </c>
      <c r="C14" s="166" t="s">
        <v>225</v>
      </c>
      <c r="D14" s="351">
        <v>39</v>
      </c>
      <c r="E14" s="332">
        <v>43</v>
      </c>
      <c r="F14" s="129">
        <v>41</v>
      </c>
      <c r="G14" s="129">
        <v>40</v>
      </c>
      <c r="H14" s="129">
        <v>23</v>
      </c>
      <c r="I14" s="390" t="s">
        <v>103</v>
      </c>
      <c r="J14" s="391">
        <v>13.1</v>
      </c>
      <c r="K14" s="508">
        <v>12.2</v>
      </c>
      <c r="L14" s="508">
        <v>11.61</v>
      </c>
      <c r="M14" s="510">
        <v>6.51</v>
      </c>
    </row>
    <row r="15" spans="1:13" ht="15.75">
      <c r="A15" s="1231"/>
      <c r="B15" s="122">
        <f t="shared" si="0"/>
        <v>11</v>
      </c>
      <c r="C15" s="166" t="s">
        <v>226</v>
      </c>
      <c r="D15" s="351">
        <v>20</v>
      </c>
      <c r="E15" s="332">
        <v>20</v>
      </c>
      <c r="F15" s="129">
        <v>21</v>
      </c>
      <c r="G15" s="129">
        <v>21</v>
      </c>
      <c r="H15" s="129">
        <v>17</v>
      </c>
      <c r="I15" s="390">
        <v>11.6</v>
      </c>
      <c r="J15" s="391">
        <v>11.7</v>
      </c>
      <c r="K15" s="508">
        <v>12.41</v>
      </c>
      <c r="L15" s="508">
        <v>12.57</v>
      </c>
      <c r="M15" s="510">
        <v>10.34</v>
      </c>
    </row>
    <row r="16" spans="1:13" ht="15.75">
      <c r="A16" s="1231"/>
      <c r="B16" s="122">
        <f t="shared" si="0"/>
        <v>12</v>
      </c>
      <c r="C16" s="166" t="s">
        <v>227</v>
      </c>
      <c r="D16" s="351">
        <v>10</v>
      </c>
      <c r="E16" s="332">
        <v>8</v>
      </c>
      <c r="F16" s="129">
        <v>10</v>
      </c>
      <c r="G16" s="129">
        <v>8</v>
      </c>
      <c r="H16" s="129">
        <v>9</v>
      </c>
      <c r="I16" s="390">
        <v>9.2</v>
      </c>
      <c r="J16" s="391">
        <v>7.4</v>
      </c>
      <c r="K16" s="508">
        <v>9.43</v>
      </c>
      <c r="L16" s="508">
        <v>7.71</v>
      </c>
      <c r="M16" s="510">
        <v>8.88</v>
      </c>
    </row>
    <row r="17" spans="1:13" ht="15.75">
      <c r="A17" s="102"/>
      <c r="B17" s="122">
        <f t="shared" si="0"/>
        <v>13</v>
      </c>
      <c r="C17" s="166" t="s">
        <v>228</v>
      </c>
      <c r="D17" s="351">
        <v>63</v>
      </c>
      <c r="E17" s="332">
        <v>43</v>
      </c>
      <c r="F17" s="129">
        <v>27</v>
      </c>
      <c r="G17" s="129">
        <v>35</v>
      </c>
      <c r="H17" s="129">
        <v>11</v>
      </c>
      <c r="I17" s="390">
        <v>13</v>
      </c>
      <c r="J17" s="391">
        <v>8.9</v>
      </c>
      <c r="K17" s="508">
        <v>5.56</v>
      </c>
      <c r="L17" s="508">
        <v>7.22</v>
      </c>
      <c r="M17" s="510">
        <v>2.27</v>
      </c>
    </row>
    <row r="18" spans="1:13" ht="15.75">
      <c r="A18" s="1"/>
      <c r="B18" s="122">
        <f t="shared" si="0"/>
        <v>14</v>
      </c>
      <c r="C18" s="166" t="s">
        <v>229</v>
      </c>
      <c r="D18" s="351">
        <v>27</v>
      </c>
      <c r="E18" s="332">
        <v>18</v>
      </c>
      <c r="F18" s="129">
        <v>20</v>
      </c>
      <c r="G18" s="129">
        <v>14</v>
      </c>
      <c r="H18" s="129">
        <v>12</v>
      </c>
      <c r="I18" s="390">
        <v>13</v>
      </c>
      <c r="J18" s="391">
        <v>8.6</v>
      </c>
      <c r="K18" s="508">
        <v>9.62</v>
      </c>
      <c r="L18" s="508">
        <v>6.79</v>
      </c>
      <c r="M18" s="510">
        <v>5.89</v>
      </c>
    </row>
    <row r="19" spans="1:13" ht="15.75">
      <c r="A19" s="1"/>
      <c r="B19" s="122">
        <f t="shared" si="0"/>
        <v>15</v>
      </c>
      <c r="C19" s="166" t="s">
        <v>230</v>
      </c>
      <c r="D19" s="351">
        <v>70</v>
      </c>
      <c r="E19" s="332">
        <v>91</v>
      </c>
      <c r="F19" s="129">
        <v>87</v>
      </c>
      <c r="G19" s="129">
        <v>82</v>
      </c>
      <c r="H19" s="129">
        <v>51</v>
      </c>
      <c r="I19" s="390">
        <v>15.4</v>
      </c>
      <c r="J19" s="391">
        <v>19.8</v>
      </c>
      <c r="K19" s="508">
        <v>18.75</v>
      </c>
      <c r="L19" s="508">
        <v>17.53</v>
      </c>
      <c r="M19" s="510">
        <v>10.88</v>
      </c>
    </row>
    <row r="20" spans="1:13" ht="15.75">
      <c r="A20" s="1"/>
      <c r="B20" s="122">
        <f t="shared" si="0"/>
        <v>16</v>
      </c>
      <c r="C20" s="166" t="s">
        <v>231</v>
      </c>
      <c r="D20" s="351">
        <v>10</v>
      </c>
      <c r="E20" s="332">
        <v>18</v>
      </c>
      <c r="F20" s="129">
        <v>17</v>
      </c>
      <c r="G20" s="129">
        <v>14</v>
      </c>
      <c r="H20" s="129">
        <v>14</v>
      </c>
      <c r="I20" s="390">
        <v>4.3</v>
      </c>
      <c r="J20" s="391">
        <v>7.7</v>
      </c>
      <c r="K20" s="508">
        <v>7.26</v>
      </c>
      <c r="L20" s="508">
        <v>6.01</v>
      </c>
      <c r="M20" s="510">
        <v>6.05</v>
      </c>
    </row>
    <row r="21" spans="1:13" ht="15.75">
      <c r="A21" s="1"/>
      <c r="B21" s="122">
        <f t="shared" si="0"/>
        <v>17</v>
      </c>
      <c r="C21" s="166" t="s">
        <v>232</v>
      </c>
      <c r="D21" s="351">
        <v>17</v>
      </c>
      <c r="E21" s="332">
        <v>16</v>
      </c>
      <c r="F21" s="129">
        <v>9</v>
      </c>
      <c r="G21" s="129">
        <v>16</v>
      </c>
      <c r="H21" s="129">
        <v>11</v>
      </c>
      <c r="I21" s="390">
        <v>6.1</v>
      </c>
      <c r="J21" s="391">
        <v>5.8</v>
      </c>
      <c r="K21" s="508">
        <v>3.23</v>
      </c>
      <c r="L21" s="508">
        <v>5.77</v>
      </c>
      <c r="M21" s="510">
        <v>3.99</v>
      </c>
    </row>
    <row r="22" spans="1:13" ht="15.75">
      <c r="A22" s="1"/>
      <c r="B22" s="122">
        <f t="shared" si="0"/>
        <v>18</v>
      </c>
      <c r="C22" s="166" t="s">
        <v>233</v>
      </c>
      <c r="D22" s="351">
        <v>16</v>
      </c>
      <c r="E22" s="332">
        <v>27</v>
      </c>
      <c r="F22" s="129">
        <v>16</v>
      </c>
      <c r="G22" s="129">
        <v>10</v>
      </c>
      <c r="H22" s="129">
        <v>3</v>
      </c>
      <c r="I22" s="390">
        <v>9.2</v>
      </c>
      <c r="J22" s="391">
        <v>15.6</v>
      </c>
      <c r="K22" s="508">
        <v>9.32</v>
      </c>
      <c r="L22" s="508">
        <v>5.92</v>
      </c>
      <c r="M22" s="510">
        <v>1.8</v>
      </c>
    </row>
    <row r="23" spans="1:13" ht="15.75">
      <c r="A23" s="1"/>
      <c r="B23" s="122">
        <f t="shared" si="0"/>
        <v>19</v>
      </c>
      <c r="C23" s="166" t="s">
        <v>234</v>
      </c>
      <c r="D23" s="351">
        <v>6</v>
      </c>
      <c r="E23" s="332">
        <v>8</v>
      </c>
      <c r="F23" s="129">
        <v>3</v>
      </c>
      <c r="G23" s="129">
        <v>5</v>
      </c>
      <c r="H23" s="129">
        <v>4</v>
      </c>
      <c r="I23" s="390">
        <v>3</v>
      </c>
      <c r="J23" s="391">
        <v>4</v>
      </c>
      <c r="K23" s="508">
        <v>1.52</v>
      </c>
      <c r="L23" s="508">
        <v>2.55</v>
      </c>
      <c r="M23" s="510">
        <v>2.06</v>
      </c>
    </row>
    <row r="24" spans="1:13" ht="15.75">
      <c r="A24" s="1"/>
      <c r="B24" s="122">
        <f t="shared" si="0"/>
        <v>20</v>
      </c>
      <c r="C24" s="166" t="s">
        <v>235</v>
      </c>
      <c r="D24" s="351">
        <v>19</v>
      </c>
      <c r="E24" s="332">
        <v>45</v>
      </c>
      <c r="F24" s="129">
        <v>41</v>
      </c>
      <c r="G24" s="129">
        <v>37</v>
      </c>
      <c r="H24" s="129">
        <v>41</v>
      </c>
      <c r="I24" s="390">
        <v>4.5</v>
      </c>
      <c r="J24" s="391">
        <v>10.6</v>
      </c>
      <c r="K24" s="508">
        <v>9.5</v>
      </c>
      <c r="L24" s="508">
        <v>8.56</v>
      </c>
      <c r="M24" s="510">
        <v>9.51</v>
      </c>
    </row>
    <row r="25" spans="1:13" ht="15.75">
      <c r="A25" s="1"/>
      <c r="B25" s="122">
        <f t="shared" si="0"/>
        <v>21</v>
      </c>
      <c r="C25" s="166" t="s">
        <v>236</v>
      </c>
      <c r="D25" s="351">
        <v>29</v>
      </c>
      <c r="E25" s="332">
        <v>41</v>
      </c>
      <c r="F25" s="129">
        <v>24</v>
      </c>
      <c r="G25" s="129">
        <v>26</v>
      </c>
      <c r="H25" s="129">
        <v>11</v>
      </c>
      <c r="I25" s="390">
        <v>14.7</v>
      </c>
      <c r="J25" s="391">
        <v>20.7</v>
      </c>
      <c r="K25" s="508">
        <v>12.15</v>
      </c>
      <c r="L25" s="508">
        <v>13.25</v>
      </c>
      <c r="M25" s="510">
        <v>5.65</v>
      </c>
    </row>
    <row r="26" spans="1:13" ht="15.75">
      <c r="A26" s="1"/>
      <c r="B26" s="122">
        <f t="shared" si="0"/>
        <v>22</v>
      </c>
      <c r="C26" s="166" t="s">
        <v>237</v>
      </c>
      <c r="D26" s="351">
        <v>22</v>
      </c>
      <c r="E26" s="332">
        <v>14</v>
      </c>
      <c r="F26" s="129">
        <v>14</v>
      </c>
      <c r="G26" s="129">
        <v>13</v>
      </c>
      <c r="H26" s="129">
        <v>4</v>
      </c>
      <c r="I26" s="390">
        <v>9.2</v>
      </c>
      <c r="J26" s="391">
        <v>5.9</v>
      </c>
      <c r="K26" s="508">
        <v>5.9</v>
      </c>
      <c r="L26" s="508">
        <v>5.53</v>
      </c>
      <c r="M26" s="510">
        <v>1.72</v>
      </c>
    </row>
    <row r="27" spans="1:13" ht="15.75">
      <c r="A27" s="1"/>
      <c r="B27" s="122">
        <f t="shared" si="0"/>
        <v>23</v>
      </c>
      <c r="C27" s="166" t="s">
        <v>238</v>
      </c>
      <c r="D27" s="351">
        <v>32</v>
      </c>
      <c r="E27" s="332">
        <v>30</v>
      </c>
      <c r="F27" s="129">
        <v>37</v>
      </c>
      <c r="G27" s="129">
        <v>27</v>
      </c>
      <c r="H27" s="129">
        <v>23</v>
      </c>
      <c r="I27" s="390">
        <v>15.7</v>
      </c>
      <c r="J27" s="391">
        <v>14.8</v>
      </c>
      <c r="K27" s="508">
        <v>18.36</v>
      </c>
      <c r="L27" s="508">
        <v>13.59</v>
      </c>
      <c r="M27" s="510">
        <v>11.75</v>
      </c>
    </row>
    <row r="28" spans="1:13" ht="15.75">
      <c r="A28" s="1"/>
      <c r="B28" s="122">
        <f t="shared" si="0"/>
        <v>24</v>
      </c>
      <c r="C28" s="166" t="s">
        <v>239</v>
      </c>
      <c r="D28" s="351">
        <v>3</v>
      </c>
      <c r="E28" s="332">
        <v>8</v>
      </c>
      <c r="F28" s="129">
        <v>9</v>
      </c>
      <c r="G28" s="129">
        <v>5</v>
      </c>
      <c r="H28" s="129">
        <v>2</v>
      </c>
      <c r="I28" s="390">
        <v>1.6</v>
      </c>
      <c r="J28" s="391">
        <v>4.3</v>
      </c>
      <c r="K28" s="508">
        <v>4.88</v>
      </c>
      <c r="L28" s="508">
        <v>2.72</v>
      </c>
      <c r="M28" s="510">
        <v>1.09</v>
      </c>
    </row>
    <row r="29" spans="1:13" ht="15.75">
      <c r="A29" s="1"/>
      <c r="B29" s="122">
        <f t="shared" si="0"/>
        <v>25</v>
      </c>
      <c r="C29" s="166" t="s">
        <v>240</v>
      </c>
      <c r="D29" s="351">
        <v>18</v>
      </c>
      <c r="E29" s="332">
        <v>15</v>
      </c>
      <c r="F29" s="129">
        <v>10</v>
      </c>
      <c r="G29" s="129">
        <v>11</v>
      </c>
      <c r="H29" s="129">
        <v>7</v>
      </c>
      <c r="I29" s="390">
        <v>10.9</v>
      </c>
      <c r="J29" s="391">
        <v>9.1</v>
      </c>
      <c r="K29" s="508">
        <v>6.14</v>
      </c>
      <c r="L29" s="508">
        <v>6.86</v>
      </c>
      <c r="M29" s="510">
        <v>4.44</v>
      </c>
    </row>
    <row r="30" spans="1:13" ht="15.75">
      <c r="A30" s="1"/>
      <c r="B30" s="122">
        <f t="shared" si="0"/>
        <v>26</v>
      </c>
      <c r="C30" s="166" t="s">
        <v>241</v>
      </c>
      <c r="D30" s="351">
        <v>29</v>
      </c>
      <c r="E30" s="332">
        <v>24</v>
      </c>
      <c r="F30" s="129">
        <v>21</v>
      </c>
      <c r="G30" s="129">
        <v>18</v>
      </c>
      <c r="H30" s="129">
        <v>9</v>
      </c>
      <c r="I30" s="390">
        <v>5.7</v>
      </c>
      <c r="J30" s="391">
        <v>4.6</v>
      </c>
      <c r="K30" s="508">
        <v>3.88</v>
      </c>
      <c r="L30" s="508">
        <v>3.23</v>
      </c>
      <c r="M30" s="510">
        <v>1.58</v>
      </c>
    </row>
    <row r="31" spans="1:13" ht="16.5" thickBot="1">
      <c r="A31" s="1"/>
      <c r="B31" s="123">
        <f t="shared" si="0"/>
        <v>27</v>
      </c>
      <c r="C31" s="168" t="s">
        <v>242</v>
      </c>
      <c r="D31" s="348" t="s">
        <v>297</v>
      </c>
      <c r="E31" s="331" t="s">
        <v>297</v>
      </c>
      <c r="F31" s="506" t="s">
        <v>297</v>
      </c>
      <c r="G31" s="506" t="s">
        <v>297</v>
      </c>
      <c r="H31" s="506" t="s">
        <v>297</v>
      </c>
      <c r="I31" s="388" t="s">
        <v>297</v>
      </c>
      <c r="J31" s="389" t="s">
        <v>297</v>
      </c>
      <c r="K31" s="549">
        <v>0</v>
      </c>
      <c r="L31" s="549" t="s">
        <v>297</v>
      </c>
      <c r="M31" s="512" t="s">
        <v>297</v>
      </c>
    </row>
    <row r="32" spans="1:15" ht="16.5" thickBot="1">
      <c r="A32" s="19"/>
      <c r="B32" s="1258" t="s">
        <v>117</v>
      </c>
      <c r="C32" s="1259"/>
      <c r="D32" s="342">
        <v>742</v>
      </c>
      <c r="E32" s="336">
        <v>843</v>
      </c>
      <c r="F32" s="507">
        <v>777</v>
      </c>
      <c r="G32" s="507">
        <v>703</v>
      </c>
      <c r="H32" s="507">
        <v>496</v>
      </c>
      <c r="I32" s="385">
        <v>9.8</v>
      </c>
      <c r="J32" s="386">
        <v>11.1</v>
      </c>
      <c r="K32" s="548">
        <v>10.21</v>
      </c>
      <c r="L32" s="548">
        <v>9.27</v>
      </c>
      <c r="M32" s="511">
        <v>6.58</v>
      </c>
      <c r="N32" s="339"/>
      <c r="O32" s="384"/>
    </row>
    <row r="33" spans="2:15" ht="10.5" customHeight="1">
      <c r="B33" s="1356" t="s">
        <v>166</v>
      </c>
      <c r="C33" s="1356"/>
      <c r="D33" s="1356"/>
      <c r="E33" s="1356"/>
      <c r="F33" s="1356"/>
      <c r="G33" s="1356"/>
      <c r="H33" s="1356"/>
      <c r="I33" s="1356"/>
      <c r="J33" s="1356"/>
      <c r="K33" s="1356"/>
      <c r="L33" s="1356"/>
      <c r="M33" s="1356"/>
      <c r="N33" s="173"/>
      <c r="O33" s="173"/>
    </row>
    <row r="34" spans="2:13" ht="10.5" customHeight="1">
      <c r="B34" s="1169" t="s">
        <v>356</v>
      </c>
      <c r="C34" s="1169"/>
      <c r="D34" s="1169"/>
      <c r="E34" s="1169"/>
      <c r="F34" s="1169"/>
      <c r="G34" s="1169"/>
      <c r="H34" s="1169"/>
      <c r="I34" s="1169"/>
      <c r="J34" s="1169"/>
      <c r="K34" s="1169"/>
      <c r="L34" s="1169"/>
      <c r="M34" s="1169"/>
    </row>
  </sheetData>
  <sheetProtection/>
  <mergeCells count="10">
    <mergeCell ref="B34:M34"/>
    <mergeCell ref="B33:M33"/>
    <mergeCell ref="L1:M1"/>
    <mergeCell ref="A15:A16"/>
    <mergeCell ref="B32:C32"/>
    <mergeCell ref="B3:B4"/>
    <mergeCell ref="C3:C4"/>
    <mergeCell ref="I3:M3"/>
    <mergeCell ref="D3:H3"/>
    <mergeCell ref="B2:M2"/>
  </mergeCells>
  <printOptions/>
  <pageMargins left="0.39" right="0.14" top="0.34" bottom="0.41" header="0.21" footer="0.27"/>
  <pageSetup horizontalDpi="600" verticalDpi="6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Q34"/>
  <sheetViews>
    <sheetView zoomScaleSheetLayoutView="100" zoomScalePageLayoutView="0" workbookViewId="0" topLeftCell="A1">
      <selection activeCell="M17" sqref="M17"/>
    </sheetView>
  </sheetViews>
  <sheetFormatPr defaultColWidth="9.140625" defaultRowHeight="12.75"/>
  <cols>
    <col min="1" max="1" width="4.140625" style="165" customWidth="1"/>
    <col min="2" max="2" width="6.00390625" style="165" customWidth="1"/>
    <col min="3" max="3" width="20.7109375" style="165" customWidth="1"/>
    <col min="4" max="13" width="11.421875" style="165" customWidth="1"/>
    <col min="14" max="15" width="9.7109375" style="165" customWidth="1"/>
    <col min="16" max="17" width="8.00390625" style="165" customWidth="1"/>
    <col min="18" max="16384" width="9.140625" style="165" customWidth="1"/>
  </cols>
  <sheetData>
    <row r="1" spans="1:17" ht="15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181" t="s">
        <v>191</v>
      </c>
      <c r="M1" s="1181"/>
      <c r="N1" s="70"/>
      <c r="O1" s="70"/>
      <c r="P1" s="70"/>
      <c r="Q1" s="70"/>
    </row>
    <row r="2" spans="1:17" ht="19.5" customHeight="1" thickBot="1">
      <c r="A2" s="14"/>
      <c r="B2" s="1236" t="s">
        <v>74</v>
      </c>
      <c r="C2" s="1236"/>
      <c r="D2" s="1236"/>
      <c r="E2" s="1236"/>
      <c r="F2" s="1236"/>
      <c r="G2" s="1236"/>
      <c r="H2" s="1236"/>
      <c r="I2" s="1236"/>
      <c r="J2" s="1236"/>
      <c r="K2" s="1236"/>
      <c r="L2" s="1236"/>
      <c r="M2" s="1236"/>
      <c r="N2" s="154"/>
      <c r="O2" s="154"/>
      <c r="P2" s="124"/>
      <c r="Q2" s="124"/>
    </row>
    <row r="3" spans="1:17" ht="18" customHeight="1">
      <c r="A3" s="14"/>
      <c r="B3" s="1196" t="s">
        <v>294</v>
      </c>
      <c r="C3" s="1239" t="s">
        <v>213</v>
      </c>
      <c r="D3" s="1248" t="s">
        <v>323</v>
      </c>
      <c r="E3" s="1248"/>
      <c r="F3" s="1248"/>
      <c r="G3" s="1248"/>
      <c r="H3" s="1248"/>
      <c r="I3" s="1248" t="s">
        <v>116</v>
      </c>
      <c r="J3" s="1248"/>
      <c r="K3" s="1248"/>
      <c r="L3" s="1248"/>
      <c r="M3" s="1249"/>
      <c r="N3" s="67"/>
      <c r="O3" s="67"/>
      <c r="P3" s="67"/>
      <c r="Q3" s="67"/>
    </row>
    <row r="4" spans="1:17" ht="15.75" customHeight="1" thickBot="1">
      <c r="A4" s="1"/>
      <c r="B4" s="1238"/>
      <c r="C4" s="1240"/>
      <c r="D4" s="494">
        <v>2016</v>
      </c>
      <c r="E4" s="494">
        <v>2017</v>
      </c>
      <c r="F4" s="494">
        <v>2018</v>
      </c>
      <c r="G4" s="494">
        <v>2019</v>
      </c>
      <c r="H4" s="494">
        <v>2020</v>
      </c>
      <c r="I4" s="494">
        <v>2016</v>
      </c>
      <c r="J4" s="494">
        <v>2017</v>
      </c>
      <c r="K4" s="494">
        <v>2018</v>
      </c>
      <c r="L4" s="494">
        <v>2019</v>
      </c>
      <c r="M4" s="495">
        <v>2020</v>
      </c>
      <c r="N4" s="563"/>
      <c r="O4" s="563"/>
      <c r="P4" s="425"/>
      <c r="Q4" s="68"/>
    </row>
    <row r="5" spans="1:17" ht="15.75" customHeight="1">
      <c r="A5" s="1"/>
      <c r="B5" s="121">
        <v>1</v>
      </c>
      <c r="C5" s="167" t="s">
        <v>216</v>
      </c>
      <c r="D5" s="354" t="s">
        <v>297</v>
      </c>
      <c r="E5" s="333" t="s">
        <v>297</v>
      </c>
      <c r="F5" s="502" t="s">
        <v>297</v>
      </c>
      <c r="G5" s="502" t="s">
        <v>297</v>
      </c>
      <c r="H5" s="502" t="s">
        <v>297</v>
      </c>
      <c r="I5" s="393" t="s">
        <v>297</v>
      </c>
      <c r="J5" s="394" t="s">
        <v>297</v>
      </c>
      <c r="K5" s="514" t="s">
        <v>297</v>
      </c>
      <c r="L5" s="514" t="s">
        <v>297</v>
      </c>
      <c r="M5" s="509" t="s">
        <v>297</v>
      </c>
      <c r="N5" s="564"/>
      <c r="O5" s="564"/>
      <c r="P5" s="373"/>
      <c r="Q5" s="373"/>
    </row>
    <row r="6" spans="1:17" ht="15.75" customHeight="1">
      <c r="A6" s="1"/>
      <c r="B6" s="122">
        <f aca="true" t="shared" si="0" ref="B6:B31">B5+1</f>
        <v>2</v>
      </c>
      <c r="C6" s="166" t="s">
        <v>217</v>
      </c>
      <c r="D6" s="351">
        <v>15952</v>
      </c>
      <c r="E6" s="332">
        <v>11085</v>
      </c>
      <c r="F6" s="503">
        <v>9655</v>
      </c>
      <c r="G6" s="503">
        <v>9246</v>
      </c>
      <c r="H6" s="503">
        <v>7991</v>
      </c>
      <c r="I6" s="390" t="s">
        <v>511</v>
      </c>
      <c r="J6" s="391">
        <v>700.1</v>
      </c>
      <c r="K6" s="508">
        <v>615.5</v>
      </c>
      <c r="L6" s="508">
        <v>595.2</v>
      </c>
      <c r="M6" s="510">
        <v>519.5</v>
      </c>
      <c r="N6" s="564"/>
      <c r="O6" s="564"/>
      <c r="P6" s="373"/>
      <c r="Q6" s="373"/>
    </row>
    <row r="7" spans="1:17" ht="15.75" customHeight="1">
      <c r="A7" s="1"/>
      <c r="B7" s="122">
        <f t="shared" si="0"/>
        <v>3</v>
      </c>
      <c r="C7" s="166" t="s">
        <v>218</v>
      </c>
      <c r="D7" s="351">
        <v>16635</v>
      </c>
      <c r="E7" s="332">
        <v>7376</v>
      </c>
      <c r="F7" s="503">
        <v>6231</v>
      </c>
      <c r="G7" s="503">
        <v>4673</v>
      </c>
      <c r="H7" s="503">
        <v>3917</v>
      </c>
      <c r="I7" s="390" t="s">
        <v>512</v>
      </c>
      <c r="J7" s="391">
        <v>710.4</v>
      </c>
      <c r="K7" s="508">
        <v>601.6</v>
      </c>
      <c r="L7" s="508">
        <v>452.5</v>
      </c>
      <c r="M7" s="510">
        <v>380.8</v>
      </c>
      <c r="N7" s="564"/>
      <c r="O7" s="564"/>
      <c r="P7" s="373"/>
      <c r="Q7" s="373"/>
    </row>
    <row r="8" spans="1:17" ht="15.75" customHeight="1">
      <c r="A8" s="1"/>
      <c r="B8" s="122">
        <f t="shared" si="0"/>
        <v>4</v>
      </c>
      <c r="C8" s="166" t="s">
        <v>219</v>
      </c>
      <c r="D8" s="351">
        <v>28061</v>
      </c>
      <c r="E8" s="332">
        <v>17004</v>
      </c>
      <c r="F8" s="503">
        <v>15162</v>
      </c>
      <c r="G8" s="503">
        <v>14784</v>
      </c>
      <c r="H8" s="503">
        <v>10431</v>
      </c>
      <c r="I8" s="390">
        <v>863</v>
      </c>
      <c r="J8" s="391">
        <v>526.9</v>
      </c>
      <c r="K8" s="508">
        <v>469.7</v>
      </c>
      <c r="L8" s="508">
        <v>461.5</v>
      </c>
      <c r="M8" s="510">
        <v>328.7</v>
      </c>
      <c r="N8" s="564"/>
      <c r="O8" s="564"/>
      <c r="P8" s="373"/>
      <c r="Q8" s="373"/>
    </row>
    <row r="9" spans="1:17" ht="15.75" customHeight="1">
      <c r="A9" s="1"/>
      <c r="B9" s="122">
        <f t="shared" si="0"/>
        <v>5</v>
      </c>
      <c r="C9" s="166" t="s">
        <v>220</v>
      </c>
      <c r="D9" s="351">
        <v>15158</v>
      </c>
      <c r="E9" s="332">
        <v>9934</v>
      </c>
      <c r="F9" s="503">
        <v>7441</v>
      </c>
      <c r="G9" s="503">
        <v>7459</v>
      </c>
      <c r="H9" s="503">
        <v>3623</v>
      </c>
      <c r="I9" s="390" t="s">
        <v>513</v>
      </c>
      <c r="J9" s="391">
        <v>510.5</v>
      </c>
      <c r="K9" s="508">
        <v>386.1</v>
      </c>
      <c r="L9" s="508">
        <v>391.40000000000003</v>
      </c>
      <c r="M9" s="510">
        <v>192.3</v>
      </c>
      <c r="N9" s="564"/>
      <c r="O9" s="564"/>
      <c r="P9" s="373"/>
      <c r="Q9" s="373"/>
    </row>
    <row r="10" spans="1:17" ht="15.75" customHeight="1">
      <c r="A10" s="1"/>
      <c r="B10" s="122">
        <f t="shared" si="0"/>
        <v>6</v>
      </c>
      <c r="C10" s="166" t="s">
        <v>221</v>
      </c>
      <c r="D10" s="351">
        <v>7066</v>
      </c>
      <c r="E10" s="332">
        <v>6151</v>
      </c>
      <c r="F10" s="503">
        <v>5429</v>
      </c>
      <c r="G10" s="503">
        <v>5110</v>
      </c>
      <c r="H10" s="503">
        <v>2795</v>
      </c>
      <c r="I10" s="390">
        <v>566</v>
      </c>
      <c r="J10" s="391">
        <v>495.5</v>
      </c>
      <c r="K10" s="508">
        <v>440.7</v>
      </c>
      <c r="L10" s="508">
        <v>418.5</v>
      </c>
      <c r="M10" s="510">
        <v>231.2</v>
      </c>
      <c r="N10" s="564"/>
      <c r="O10" s="564"/>
      <c r="P10" s="373"/>
      <c r="Q10" s="373"/>
    </row>
    <row r="11" spans="1:17" ht="15.75" customHeight="1">
      <c r="A11" s="1"/>
      <c r="B11" s="122">
        <f t="shared" si="0"/>
        <v>7</v>
      </c>
      <c r="C11" s="166" t="s">
        <v>222</v>
      </c>
      <c r="D11" s="351">
        <v>14221</v>
      </c>
      <c r="E11" s="332">
        <v>10040</v>
      </c>
      <c r="F11" s="503">
        <v>7639</v>
      </c>
      <c r="G11" s="503">
        <v>6747</v>
      </c>
      <c r="H11" s="503">
        <v>4082</v>
      </c>
      <c r="I11" s="390">
        <v>1132</v>
      </c>
      <c r="J11" s="391">
        <v>799.4</v>
      </c>
      <c r="K11" s="508">
        <v>608.5</v>
      </c>
      <c r="L11" s="508">
        <v>538.1</v>
      </c>
      <c r="M11" s="510">
        <v>326.3</v>
      </c>
      <c r="N11" s="564"/>
      <c r="O11" s="564"/>
      <c r="P11" s="373"/>
      <c r="Q11" s="373"/>
    </row>
    <row r="12" spans="1:17" ht="15.75" customHeight="1">
      <c r="A12" s="1"/>
      <c r="B12" s="122">
        <f t="shared" si="0"/>
        <v>8</v>
      </c>
      <c r="C12" s="166" t="s">
        <v>223</v>
      </c>
      <c r="D12" s="351">
        <v>10023</v>
      </c>
      <c r="E12" s="332">
        <v>9404</v>
      </c>
      <c r="F12" s="503">
        <v>8799</v>
      </c>
      <c r="G12" s="503">
        <v>9729</v>
      </c>
      <c r="H12" s="503">
        <v>7219</v>
      </c>
      <c r="I12" s="390" t="s">
        <v>514</v>
      </c>
      <c r="J12" s="391">
        <v>540.9</v>
      </c>
      <c r="K12" s="508">
        <v>510.9</v>
      </c>
      <c r="L12" s="508">
        <v>570.6</v>
      </c>
      <c r="M12" s="510">
        <v>428</v>
      </c>
      <c r="N12" s="564"/>
      <c r="O12" s="564"/>
      <c r="P12" s="373"/>
      <c r="Q12" s="373"/>
    </row>
    <row r="13" spans="1:17" ht="15.75" customHeight="1">
      <c r="A13" s="1"/>
      <c r="B13" s="122">
        <f t="shared" si="0"/>
        <v>9</v>
      </c>
      <c r="C13" s="166" t="s">
        <v>224</v>
      </c>
      <c r="D13" s="351">
        <v>13611</v>
      </c>
      <c r="E13" s="332">
        <v>8404</v>
      </c>
      <c r="F13" s="503">
        <v>8896</v>
      </c>
      <c r="G13" s="503">
        <v>8381</v>
      </c>
      <c r="H13" s="503">
        <v>6856</v>
      </c>
      <c r="I13" s="390" t="s">
        <v>515</v>
      </c>
      <c r="J13" s="391">
        <v>610.2</v>
      </c>
      <c r="K13" s="508">
        <v>647.1</v>
      </c>
      <c r="L13" s="508">
        <v>611.5</v>
      </c>
      <c r="M13" s="510">
        <v>502.1</v>
      </c>
      <c r="N13" s="564"/>
      <c r="O13" s="564"/>
      <c r="P13" s="373"/>
      <c r="Q13" s="373"/>
    </row>
    <row r="14" spans="1:17" ht="15.75" customHeight="1">
      <c r="A14" s="1231"/>
      <c r="B14" s="122">
        <f t="shared" si="0"/>
        <v>10</v>
      </c>
      <c r="C14" s="166" t="s">
        <v>225</v>
      </c>
      <c r="D14" s="351">
        <v>14553</v>
      </c>
      <c r="E14" s="332">
        <v>8776</v>
      </c>
      <c r="F14" s="503">
        <v>6673</v>
      </c>
      <c r="G14" s="503">
        <v>6646</v>
      </c>
      <c r="H14" s="503">
        <v>5834</v>
      </c>
      <c r="I14" s="390" t="s">
        <v>516</v>
      </c>
      <c r="J14" s="391">
        <v>507.7</v>
      </c>
      <c r="K14" s="508">
        <v>381.6</v>
      </c>
      <c r="L14" s="508">
        <v>377.20000000000005</v>
      </c>
      <c r="M14" s="510">
        <v>328.6</v>
      </c>
      <c r="N14" s="564"/>
      <c r="O14" s="564"/>
      <c r="P14" s="373"/>
      <c r="Q14" s="373"/>
    </row>
    <row r="15" spans="1:17" ht="15.75" customHeight="1">
      <c r="A15" s="1231"/>
      <c r="B15" s="122">
        <f t="shared" si="0"/>
        <v>11</v>
      </c>
      <c r="C15" s="166" t="s">
        <v>226</v>
      </c>
      <c r="D15" s="351">
        <v>7273</v>
      </c>
      <c r="E15" s="332">
        <v>5791</v>
      </c>
      <c r="F15" s="503">
        <v>4739</v>
      </c>
      <c r="G15" s="503">
        <v>4448</v>
      </c>
      <c r="H15" s="503">
        <v>3444</v>
      </c>
      <c r="I15" s="390" t="s">
        <v>517</v>
      </c>
      <c r="J15" s="391">
        <v>603.6</v>
      </c>
      <c r="K15" s="508">
        <v>498.9</v>
      </c>
      <c r="L15" s="508">
        <v>473.6</v>
      </c>
      <c r="M15" s="510">
        <v>371.6</v>
      </c>
      <c r="N15" s="564"/>
      <c r="O15" s="564"/>
      <c r="P15" s="373"/>
      <c r="Q15" s="373"/>
    </row>
    <row r="16" spans="1:17" ht="15.75" customHeight="1">
      <c r="A16" s="1"/>
      <c r="B16" s="122">
        <f t="shared" si="0"/>
        <v>12</v>
      </c>
      <c r="C16" s="166" t="s">
        <v>227</v>
      </c>
      <c r="D16" s="351">
        <v>2848</v>
      </c>
      <c r="E16" s="332">
        <v>2528</v>
      </c>
      <c r="F16" s="503">
        <v>2648</v>
      </c>
      <c r="G16" s="503">
        <v>2380</v>
      </c>
      <c r="H16" s="503">
        <v>1846</v>
      </c>
      <c r="I16" s="390" t="s">
        <v>518</v>
      </c>
      <c r="J16" s="391">
        <v>358.9</v>
      </c>
      <c r="K16" s="508">
        <v>382.1</v>
      </c>
      <c r="L16" s="508">
        <v>347.6</v>
      </c>
      <c r="M16" s="510">
        <v>273</v>
      </c>
      <c r="N16" s="564"/>
      <c r="O16" s="564"/>
      <c r="P16" s="373"/>
      <c r="Q16" s="373"/>
    </row>
    <row r="17" spans="1:17" ht="15.75" customHeight="1">
      <c r="A17" s="1"/>
      <c r="B17" s="122">
        <f t="shared" si="0"/>
        <v>13</v>
      </c>
      <c r="C17" s="166" t="s">
        <v>228</v>
      </c>
      <c r="D17" s="351">
        <v>7462</v>
      </c>
      <c r="E17" s="332">
        <v>7061</v>
      </c>
      <c r="F17" s="503">
        <v>6146</v>
      </c>
      <c r="G17" s="503">
        <v>6290</v>
      </c>
      <c r="H17" s="503">
        <v>4333</v>
      </c>
      <c r="I17" s="390" t="s">
        <v>519</v>
      </c>
      <c r="J17" s="391">
        <v>280.7</v>
      </c>
      <c r="K17" s="508">
        <v>244.7</v>
      </c>
      <c r="L17" s="508">
        <v>251.20000000000002</v>
      </c>
      <c r="M17" s="510">
        <v>173.8</v>
      </c>
      <c r="N17" s="564"/>
      <c r="O17" s="564"/>
      <c r="P17" s="373"/>
      <c r="Q17" s="373"/>
    </row>
    <row r="18" spans="1:17" ht="15.75" customHeight="1">
      <c r="A18" s="1"/>
      <c r="B18" s="122">
        <f t="shared" si="0"/>
        <v>14</v>
      </c>
      <c r="C18" s="166" t="s">
        <v>229</v>
      </c>
      <c r="D18" s="351">
        <v>7105</v>
      </c>
      <c r="E18" s="332">
        <v>6192</v>
      </c>
      <c r="F18" s="503">
        <v>5556</v>
      </c>
      <c r="G18" s="503">
        <v>4339</v>
      </c>
      <c r="H18" s="503">
        <v>3540</v>
      </c>
      <c r="I18" s="390" t="s">
        <v>520</v>
      </c>
      <c r="J18" s="391">
        <v>538.7</v>
      </c>
      <c r="K18" s="508">
        <v>487.1</v>
      </c>
      <c r="L18" s="508">
        <v>383.90000000000003</v>
      </c>
      <c r="M18" s="510">
        <v>316.3</v>
      </c>
      <c r="N18" s="564"/>
      <c r="O18" s="564"/>
      <c r="P18" s="373"/>
      <c r="Q18" s="373"/>
    </row>
    <row r="19" spans="1:17" ht="15.75" customHeight="1">
      <c r="A19" s="1"/>
      <c r="B19" s="122">
        <f t="shared" si="0"/>
        <v>15</v>
      </c>
      <c r="C19" s="166" t="s">
        <v>230</v>
      </c>
      <c r="D19" s="351">
        <v>30907</v>
      </c>
      <c r="E19" s="332">
        <v>24163</v>
      </c>
      <c r="F19" s="503">
        <v>20482</v>
      </c>
      <c r="G19" s="503">
        <v>16539</v>
      </c>
      <c r="H19" s="503">
        <v>12754</v>
      </c>
      <c r="I19" s="390">
        <v>1299</v>
      </c>
      <c r="J19" s="391">
        <v>1017.2</v>
      </c>
      <c r="K19" s="508">
        <v>863.5</v>
      </c>
      <c r="L19" s="508">
        <v>698.1</v>
      </c>
      <c r="M19" s="510">
        <v>539</v>
      </c>
      <c r="N19" s="564"/>
      <c r="O19" s="564"/>
      <c r="P19" s="373"/>
      <c r="Q19" s="373"/>
    </row>
    <row r="20" spans="1:17" ht="15.75" customHeight="1">
      <c r="A20" s="1"/>
      <c r="B20" s="122">
        <f t="shared" si="0"/>
        <v>16</v>
      </c>
      <c r="C20" s="166" t="s">
        <v>231</v>
      </c>
      <c r="D20" s="351">
        <v>10137</v>
      </c>
      <c r="E20" s="332">
        <v>8624</v>
      </c>
      <c r="F20" s="503">
        <v>8243</v>
      </c>
      <c r="G20" s="503">
        <v>7328</v>
      </c>
      <c r="H20" s="503">
        <v>6006</v>
      </c>
      <c r="I20" s="390" t="s">
        <v>521</v>
      </c>
      <c r="J20" s="391">
        <v>607.8</v>
      </c>
      <c r="K20" s="508">
        <v>586.3</v>
      </c>
      <c r="L20" s="508">
        <v>526.2</v>
      </c>
      <c r="M20" s="510">
        <v>435.5</v>
      </c>
      <c r="N20" s="564"/>
      <c r="O20" s="564"/>
      <c r="P20" s="373"/>
      <c r="Q20" s="373"/>
    </row>
    <row r="21" spans="1:17" ht="15.75" customHeight="1">
      <c r="A21" s="1"/>
      <c r="B21" s="122">
        <f t="shared" si="0"/>
        <v>17</v>
      </c>
      <c r="C21" s="166" t="s">
        <v>232</v>
      </c>
      <c r="D21" s="351">
        <v>12560</v>
      </c>
      <c r="E21" s="332">
        <v>9054</v>
      </c>
      <c r="F21" s="503">
        <v>7480</v>
      </c>
      <c r="G21" s="503">
        <v>6247</v>
      </c>
      <c r="H21" s="503">
        <v>5190</v>
      </c>
      <c r="I21" s="390" t="s">
        <v>522</v>
      </c>
      <c r="J21" s="391">
        <v>779.4</v>
      </c>
      <c r="K21" s="508">
        <v>645.1</v>
      </c>
      <c r="L21" s="508">
        <v>540.3000000000001</v>
      </c>
      <c r="M21" s="510">
        <v>450.6</v>
      </c>
      <c r="N21" s="564"/>
      <c r="O21" s="564"/>
      <c r="P21" s="373"/>
      <c r="Q21" s="373"/>
    </row>
    <row r="22" spans="1:17" ht="15.75" customHeight="1">
      <c r="A22" s="1"/>
      <c r="B22" s="122">
        <f t="shared" si="0"/>
        <v>18</v>
      </c>
      <c r="C22" s="166" t="s">
        <v>233</v>
      </c>
      <c r="D22" s="351">
        <v>7948</v>
      </c>
      <c r="E22" s="332">
        <v>6822</v>
      </c>
      <c r="F22" s="503">
        <v>6626</v>
      </c>
      <c r="G22" s="503">
        <v>6321</v>
      </c>
      <c r="H22" s="503">
        <v>3224</v>
      </c>
      <c r="I22" s="390" t="s">
        <v>523</v>
      </c>
      <c r="J22" s="391">
        <v>618.9</v>
      </c>
      <c r="K22" s="508">
        <v>606.7</v>
      </c>
      <c r="L22" s="508">
        <v>585.7</v>
      </c>
      <c r="M22" s="510">
        <v>302.4</v>
      </c>
      <c r="N22" s="564"/>
      <c r="O22" s="564"/>
      <c r="P22" s="373"/>
      <c r="Q22" s="373"/>
    </row>
    <row r="23" spans="1:17" ht="15.75" customHeight="1">
      <c r="A23" s="1"/>
      <c r="B23" s="122">
        <f t="shared" si="0"/>
        <v>19</v>
      </c>
      <c r="C23" s="166" t="s">
        <v>234</v>
      </c>
      <c r="D23" s="351">
        <v>9111</v>
      </c>
      <c r="E23" s="332">
        <v>5736</v>
      </c>
      <c r="F23" s="503">
        <v>5243</v>
      </c>
      <c r="G23" s="503">
        <v>4845</v>
      </c>
      <c r="H23" s="503">
        <v>3023</v>
      </c>
      <c r="I23" s="390" t="s">
        <v>524</v>
      </c>
      <c r="J23" s="391">
        <v>543.2</v>
      </c>
      <c r="K23" s="508">
        <v>499.8</v>
      </c>
      <c r="L23" s="508">
        <v>464.70000000000005</v>
      </c>
      <c r="M23" s="510">
        <v>292</v>
      </c>
      <c r="N23" s="564"/>
      <c r="O23" s="564"/>
      <c r="P23" s="373"/>
      <c r="Q23" s="373"/>
    </row>
    <row r="24" spans="1:17" ht="15.75" customHeight="1">
      <c r="A24" s="1"/>
      <c r="B24" s="122">
        <f t="shared" si="0"/>
        <v>20</v>
      </c>
      <c r="C24" s="166" t="s">
        <v>235</v>
      </c>
      <c r="D24" s="351">
        <v>20095</v>
      </c>
      <c r="E24" s="332">
        <v>18267</v>
      </c>
      <c r="F24" s="503">
        <v>16602</v>
      </c>
      <c r="G24" s="503">
        <v>16255</v>
      </c>
      <c r="H24" s="503">
        <v>15494</v>
      </c>
      <c r="I24" s="390" t="s">
        <v>525</v>
      </c>
      <c r="J24" s="391">
        <v>680.2</v>
      </c>
      <c r="K24" s="508">
        <v>619.9</v>
      </c>
      <c r="L24" s="508">
        <v>611.1</v>
      </c>
      <c r="M24" s="510">
        <v>586.3</v>
      </c>
      <c r="N24" s="564"/>
      <c r="O24" s="564"/>
      <c r="P24" s="373"/>
      <c r="Q24" s="373"/>
    </row>
    <row r="25" spans="1:17" ht="15.75" customHeight="1">
      <c r="A25" s="1"/>
      <c r="B25" s="122">
        <f t="shared" si="0"/>
        <v>21</v>
      </c>
      <c r="C25" s="166" t="s">
        <v>236</v>
      </c>
      <c r="D25" s="351">
        <v>9584</v>
      </c>
      <c r="E25" s="332">
        <v>8135</v>
      </c>
      <c r="F25" s="503">
        <v>7819</v>
      </c>
      <c r="G25" s="503">
        <v>7389</v>
      </c>
      <c r="H25" s="503">
        <v>5491</v>
      </c>
      <c r="I25" s="390" t="s">
        <v>526</v>
      </c>
      <c r="J25" s="391">
        <v>771.7</v>
      </c>
      <c r="K25" s="508">
        <v>747.8</v>
      </c>
      <c r="L25" s="508">
        <v>713.1</v>
      </c>
      <c r="M25" s="510">
        <v>534.9</v>
      </c>
      <c r="N25" s="564"/>
      <c r="O25" s="564"/>
      <c r="P25" s="373"/>
      <c r="Q25" s="373"/>
    </row>
    <row r="26" spans="1:17" ht="15.75" customHeight="1">
      <c r="A26" s="1"/>
      <c r="B26" s="122">
        <f t="shared" si="0"/>
        <v>22</v>
      </c>
      <c r="C26" s="166" t="s">
        <v>237</v>
      </c>
      <c r="D26" s="351">
        <v>17036</v>
      </c>
      <c r="E26" s="332">
        <v>12393</v>
      </c>
      <c r="F26" s="503">
        <v>10150</v>
      </c>
      <c r="G26" s="503">
        <v>6274</v>
      </c>
      <c r="H26" s="503">
        <v>5474</v>
      </c>
      <c r="I26" s="390" t="s">
        <v>527</v>
      </c>
      <c r="J26" s="391">
        <v>966.6</v>
      </c>
      <c r="K26" s="508">
        <v>798.4</v>
      </c>
      <c r="L26" s="508">
        <v>497.3</v>
      </c>
      <c r="M26" s="510">
        <v>437.4</v>
      </c>
      <c r="N26" s="564"/>
      <c r="O26" s="564"/>
      <c r="P26" s="373"/>
      <c r="Q26" s="373"/>
    </row>
    <row r="27" spans="1:17" ht="15.75" customHeight="1">
      <c r="A27" s="1"/>
      <c r="B27" s="122">
        <f t="shared" si="0"/>
        <v>23</v>
      </c>
      <c r="C27" s="166" t="s">
        <v>238</v>
      </c>
      <c r="D27" s="351">
        <v>11629</v>
      </c>
      <c r="E27" s="332">
        <v>9460</v>
      </c>
      <c r="F27" s="503">
        <v>9035</v>
      </c>
      <c r="G27" s="503">
        <v>7093</v>
      </c>
      <c r="H27" s="503">
        <v>4822</v>
      </c>
      <c r="I27" s="390" t="s">
        <v>528</v>
      </c>
      <c r="J27" s="391">
        <v>770.6</v>
      </c>
      <c r="K27" s="508">
        <v>742.6</v>
      </c>
      <c r="L27" s="508">
        <v>589.7</v>
      </c>
      <c r="M27" s="510">
        <v>405.7</v>
      </c>
      <c r="N27" s="564"/>
      <c r="O27" s="564"/>
      <c r="P27" s="373"/>
      <c r="Q27" s="373"/>
    </row>
    <row r="28" spans="1:17" ht="15.75" customHeight="1">
      <c r="A28" s="1"/>
      <c r="B28" s="122">
        <f t="shared" si="0"/>
        <v>24</v>
      </c>
      <c r="C28" s="166" t="s">
        <v>239</v>
      </c>
      <c r="D28" s="351">
        <v>5271</v>
      </c>
      <c r="E28" s="332">
        <v>3965</v>
      </c>
      <c r="F28" s="503">
        <v>3657</v>
      </c>
      <c r="G28" s="503">
        <v>3414</v>
      </c>
      <c r="H28" s="503">
        <v>2113</v>
      </c>
      <c r="I28" s="390" t="s">
        <v>529</v>
      </c>
      <c r="J28" s="391">
        <v>438.1</v>
      </c>
      <c r="K28" s="508">
        <v>404.7</v>
      </c>
      <c r="L28" s="508">
        <v>378.8</v>
      </c>
      <c r="M28" s="510">
        <v>235.2</v>
      </c>
      <c r="N28" s="564"/>
      <c r="O28" s="564"/>
      <c r="P28" s="373"/>
      <c r="Q28" s="373"/>
    </row>
    <row r="29" spans="1:17" ht="15.75" customHeight="1">
      <c r="A29" s="1"/>
      <c r="B29" s="122">
        <f t="shared" si="0"/>
        <v>25</v>
      </c>
      <c r="C29" s="166" t="s">
        <v>240</v>
      </c>
      <c r="D29" s="351">
        <v>3933</v>
      </c>
      <c r="E29" s="332">
        <v>3921</v>
      </c>
      <c r="F29" s="503">
        <v>3532</v>
      </c>
      <c r="G29" s="503">
        <v>3263</v>
      </c>
      <c r="H29" s="503">
        <v>2276</v>
      </c>
      <c r="I29" s="390" t="s">
        <v>530</v>
      </c>
      <c r="J29" s="391">
        <v>382.6</v>
      </c>
      <c r="K29" s="508">
        <v>349.2</v>
      </c>
      <c r="L29" s="508">
        <v>327.20000000000005</v>
      </c>
      <c r="M29" s="510">
        <v>231.6</v>
      </c>
      <c r="N29" s="564"/>
      <c r="O29" s="564"/>
      <c r="P29" s="373"/>
      <c r="Q29" s="373"/>
    </row>
    <row r="30" spans="1:17" ht="15.75" customHeight="1">
      <c r="A30" s="1"/>
      <c r="B30" s="122">
        <f t="shared" si="0"/>
        <v>26</v>
      </c>
      <c r="C30" s="166" t="s">
        <v>241</v>
      </c>
      <c r="D30" s="351">
        <v>7480</v>
      </c>
      <c r="E30" s="332">
        <v>7417</v>
      </c>
      <c r="F30" s="503">
        <v>7258</v>
      </c>
      <c r="G30" s="503">
        <v>6832</v>
      </c>
      <c r="H30" s="503">
        <v>2877</v>
      </c>
      <c r="I30" s="390" t="s">
        <v>531</v>
      </c>
      <c r="J30" s="391">
        <v>257.1</v>
      </c>
      <c r="K30" s="508">
        <v>250.9</v>
      </c>
      <c r="L30" s="508">
        <v>234.8</v>
      </c>
      <c r="M30" s="510">
        <v>98.3</v>
      </c>
      <c r="N30" s="564"/>
      <c r="O30" s="564"/>
      <c r="P30" s="373"/>
      <c r="Q30" s="373"/>
    </row>
    <row r="31" spans="1:17" ht="15.75" customHeight="1" thickBot="1">
      <c r="A31" s="19"/>
      <c r="B31" s="123">
        <f t="shared" si="0"/>
        <v>27</v>
      </c>
      <c r="C31" s="168" t="s">
        <v>242</v>
      </c>
      <c r="D31" s="348" t="s">
        <v>297</v>
      </c>
      <c r="E31" s="331" t="s">
        <v>297</v>
      </c>
      <c r="F31" s="504" t="s">
        <v>297</v>
      </c>
      <c r="G31" s="504" t="s">
        <v>297</v>
      </c>
      <c r="H31" s="504" t="s">
        <v>297</v>
      </c>
      <c r="I31" s="388" t="s">
        <v>297</v>
      </c>
      <c r="J31" s="389" t="s">
        <v>297</v>
      </c>
      <c r="K31" s="549" t="s">
        <v>297</v>
      </c>
      <c r="L31" s="549" t="s">
        <v>297</v>
      </c>
      <c r="M31" s="512" t="s">
        <v>297</v>
      </c>
      <c r="N31" s="564"/>
      <c r="O31" s="564"/>
      <c r="P31" s="373"/>
      <c r="Q31" s="373"/>
    </row>
    <row r="32" spans="2:17" ht="15.75" customHeight="1" thickBot="1">
      <c r="B32" s="1258" t="s">
        <v>117</v>
      </c>
      <c r="C32" s="1359"/>
      <c r="D32" s="342">
        <v>305659</v>
      </c>
      <c r="E32" s="336">
        <v>227703</v>
      </c>
      <c r="F32" s="1040">
        <v>201141</v>
      </c>
      <c r="G32" s="1040">
        <v>182032</v>
      </c>
      <c r="H32" s="1040">
        <v>134655</v>
      </c>
      <c r="I32" s="385" t="s">
        <v>510</v>
      </c>
      <c r="J32" s="386">
        <v>536.8</v>
      </c>
      <c r="K32" s="548">
        <v>476.4</v>
      </c>
      <c r="L32" s="548">
        <v>433.6</v>
      </c>
      <c r="M32" s="511">
        <v>322.7</v>
      </c>
      <c r="N32" s="339"/>
      <c r="P32" s="371"/>
      <c r="Q32" s="371"/>
    </row>
    <row r="33" spans="2:16" s="620" customFormat="1" ht="10.5" customHeight="1">
      <c r="B33" s="1364" t="s">
        <v>160</v>
      </c>
      <c r="C33" s="1364"/>
      <c r="D33" s="1364"/>
      <c r="E33" s="1364"/>
      <c r="F33" s="1364"/>
      <c r="G33" s="1364"/>
      <c r="H33" s="1364"/>
      <c r="I33" s="1364"/>
      <c r="J33" s="1364"/>
      <c r="K33" s="1364"/>
      <c r="L33" s="1364"/>
      <c r="M33" s="1364"/>
      <c r="N33" s="367"/>
      <c r="O33" s="367"/>
      <c r="P33" s="367"/>
    </row>
    <row r="34" spans="2:13" s="620" customFormat="1" ht="10.5" customHeight="1">
      <c r="B34" s="1169" t="s">
        <v>356</v>
      </c>
      <c r="C34" s="1169"/>
      <c r="D34" s="1169"/>
      <c r="E34" s="1169"/>
      <c r="F34" s="1169"/>
      <c r="G34" s="1169"/>
      <c r="H34" s="1169"/>
      <c r="I34" s="1169"/>
      <c r="J34" s="1169"/>
      <c r="K34" s="1169"/>
      <c r="L34" s="1169"/>
      <c r="M34" s="1169"/>
    </row>
  </sheetData>
  <sheetProtection/>
  <mergeCells count="10">
    <mergeCell ref="B34:M34"/>
    <mergeCell ref="B33:M33"/>
    <mergeCell ref="A14:A15"/>
    <mergeCell ref="B32:C32"/>
    <mergeCell ref="L1:M1"/>
    <mergeCell ref="I3:M3"/>
    <mergeCell ref="D3:H3"/>
    <mergeCell ref="B2:M2"/>
    <mergeCell ref="B3:B4"/>
    <mergeCell ref="C3:C4"/>
  </mergeCells>
  <printOptions/>
  <pageMargins left="0.41" right="0.13" top="0.45" bottom="0.47" header="0.31496062992125984" footer="0.36"/>
  <pageSetup horizontalDpi="600" verticalDpi="6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U62"/>
  <sheetViews>
    <sheetView zoomScalePageLayoutView="0" workbookViewId="0" topLeftCell="A2">
      <selection activeCell="M17" sqref="M17"/>
    </sheetView>
  </sheetViews>
  <sheetFormatPr defaultColWidth="9.140625" defaultRowHeight="12.75"/>
  <cols>
    <col min="1" max="1" width="3.57421875" style="165" customWidth="1"/>
    <col min="2" max="2" width="5.140625" style="165" customWidth="1"/>
    <col min="3" max="3" width="18.57421875" style="165" customWidth="1"/>
    <col min="4" max="4" width="8.00390625" style="417" customWidth="1"/>
    <col min="5" max="5" width="7.8515625" style="417" customWidth="1"/>
    <col min="6" max="7" width="7.421875" style="417" customWidth="1"/>
    <col min="8" max="8" width="9.140625" style="417" customWidth="1"/>
    <col min="9" max="11" width="8.140625" style="417" customWidth="1"/>
    <col min="12" max="12" width="8.7109375" style="417" customWidth="1"/>
    <col min="13" max="13" width="7.7109375" style="417" customWidth="1"/>
    <col min="14" max="14" width="12.8515625" style="417" customWidth="1"/>
    <col min="15" max="15" width="11.00390625" style="417" customWidth="1"/>
    <col min="16" max="16" width="11.421875" style="417" customWidth="1"/>
    <col min="17" max="17" width="8.7109375" style="417" customWidth="1"/>
    <col min="18" max="16384" width="9.140625" style="165" customWidth="1"/>
  </cols>
  <sheetData>
    <row r="1" spans="1:17" ht="12.75" customHeight="1">
      <c r="A1" s="372"/>
      <c r="B1" s="813"/>
      <c r="C1" s="813"/>
      <c r="D1" s="814"/>
      <c r="E1" s="814"/>
      <c r="F1" s="814"/>
      <c r="G1" s="814"/>
      <c r="H1" s="814"/>
      <c r="I1" s="814"/>
      <c r="J1" s="814"/>
      <c r="K1" s="814"/>
      <c r="L1" s="814"/>
      <c r="M1" s="814"/>
      <c r="N1" s="814"/>
      <c r="O1" s="1368" t="s">
        <v>173</v>
      </c>
      <c r="P1" s="1368"/>
      <c r="Q1" s="1368"/>
    </row>
    <row r="2" spans="1:17" ht="18.75" customHeight="1" thickBot="1">
      <c r="A2" s="815"/>
      <c r="B2" s="1369" t="s">
        <v>51</v>
      </c>
      <c r="C2" s="1369"/>
      <c r="D2" s="1369"/>
      <c r="E2" s="1369"/>
      <c r="F2" s="1369"/>
      <c r="G2" s="1369"/>
      <c r="H2" s="1369"/>
      <c r="I2" s="1369"/>
      <c r="J2" s="1369"/>
      <c r="K2" s="1369"/>
      <c r="L2" s="1369"/>
      <c r="M2" s="1369"/>
      <c r="N2" s="1369"/>
      <c r="O2" s="1369"/>
      <c r="P2" s="1369"/>
      <c r="Q2" s="1369"/>
    </row>
    <row r="3" spans="1:21" ht="36" customHeight="1">
      <c r="A3" s="372"/>
      <c r="B3" s="1370" t="s">
        <v>294</v>
      </c>
      <c r="C3" s="1372" t="s">
        <v>213</v>
      </c>
      <c r="D3" s="1374" t="s">
        <v>215</v>
      </c>
      <c r="E3" s="1365" t="s">
        <v>196</v>
      </c>
      <c r="F3" s="1365" t="s">
        <v>197</v>
      </c>
      <c r="G3" s="1383" t="s">
        <v>198</v>
      </c>
      <c r="H3" s="1365" t="s">
        <v>163</v>
      </c>
      <c r="I3" s="1365" t="s">
        <v>199</v>
      </c>
      <c r="J3" s="1365" t="s">
        <v>200</v>
      </c>
      <c r="K3" s="1365" t="s">
        <v>201</v>
      </c>
      <c r="L3" s="1365" t="s">
        <v>202</v>
      </c>
      <c r="M3" s="1365" t="s">
        <v>203</v>
      </c>
      <c r="N3" s="1379" t="s">
        <v>204</v>
      </c>
      <c r="O3" s="1381" t="s">
        <v>205</v>
      </c>
      <c r="P3" s="1379" t="s">
        <v>319</v>
      </c>
      <c r="Q3" s="1376" t="s">
        <v>206</v>
      </c>
      <c r="T3" s="1378"/>
      <c r="U3" s="1378"/>
    </row>
    <row r="4" spans="1:20" ht="60.75" customHeight="1" thickBot="1">
      <c r="A4" s="372"/>
      <c r="B4" s="1371"/>
      <c r="C4" s="1373"/>
      <c r="D4" s="1375"/>
      <c r="E4" s="1366"/>
      <c r="F4" s="1366"/>
      <c r="G4" s="1384"/>
      <c r="H4" s="1366"/>
      <c r="I4" s="1366"/>
      <c r="J4" s="1366"/>
      <c r="K4" s="1366"/>
      <c r="L4" s="1366"/>
      <c r="M4" s="1366"/>
      <c r="N4" s="1380"/>
      <c r="O4" s="1382"/>
      <c r="P4" s="1380"/>
      <c r="Q4" s="1377"/>
      <c r="S4" s="816"/>
      <c r="T4" s="806"/>
    </row>
    <row r="5" spans="1:21" ht="15.75" customHeight="1">
      <c r="A5" s="817"/>
      <c r="B5" s="376">
        <v>1</v>
      </c>
      <c r="C5" s="419" t="s">
        <v>216</v>
      </c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788"/>
      <c r="S5" s="818"/>
      <c r="T5" s="809"/>
      <c r="U5" s="806"/>
    </row>
    <row r="6" spans="1:21" ht="15.75" customHeight="1">
      <c r="A6" s="817"/>
      <c r="B6" s="374">
        <v>2</v>
      </c>
      <c r="C6" s="418" t="s">
        <v>217</v>
      </c>
      <c r="D6" s="498">
        <v>424</v>
      </c>
      <c r="E6" s="498">
        <v>45</v>
      </c>
      <c r="F6" s="498">
        <v>7</v>
      </c>
      <c r="G6" s="498">
        <v>7</v>
      </c>
      <c r="H6" s="498">
        <v>5</v>
      </c>
      <c r="I6" s="498">
        <v>3</v>
      </c>
      <c r="J6" s="498">
        <v>4</v>
      </c>
      <c r="K6" s="498">
        <v>13</v>
      </c>
      <c r="L6" s="498">
        <v>234</v>
      </c>
      <c r="M6" s="498">
        <v>66</v>
      </c>
      <c r="N6" s="498">
        <v>1</v>
      </c>
      <c r="O6" s="498">
        <v>5</v>
      </c>
      <c r="P6" s="498">
        <v>1</v>
      </c>
      <c r="Q6" s="498">
        <v>33</v>
      </c>
      <c r="R6" s="788"/>
      <c r="S6" s="819"/>
      <c r="T6" s="809"/>
      <c r="U6" s="809"/>
    </row>
    <row r="7" spans="1:21" ht="15.75" customHeight="1">
      <c r="A7" s="817"/>
      <c r="B7" s="374">
        <v>3</v>
      </c>
      <c r="C7" s="418" t="s">
        <v>218</v>
      </c>
      <c r="D7" s="498">
        <v>390</v>
      </c>
      <c r="E7" s="498">
        <v>34</v>
      </c>
      <c r="F7" s="498">
        <v>5</v>
      </c>
      <c r="G7" s="498">
        <v>3</v>
      </c>
      <c r="H7" s="498">
        <v>4</v>
      </c>
      <c r="I7" s="498">
        <v>1</v>
      </c>
      <c r="J7" s="498">
        <v>6</v>
      </c>
      <c r="K7" s="498">
        <v>8</v>
      </c>
      <c r="L7" s="498">
        <v>248</v>
      </c>
      <c r="M7" s="498">
        <v>54</v>
      </c>
      <c r="N7" s="498">
        <v>3</v>
      </c>
      <c r="O7" s="498">
        <v>7</v>
      </c>
      <c r="P7" s="498">
        <v>0</v>
      </c>
      <c r="Q7" s="498">
        <v>17</v>
      </c>
      <c r="R7" s="788"/>
      <c r="S7" s="819"/>
      <c r="T7" s="809"/>
      <c r="U7" s="809"/>
    </row>
    <row r="8" spans="1:21" ht="15.75" customHeight="1">
      <c r="A8" s="817"/>
      <c r="B8" s="374">
        <v>4</v>
      </c>
      <c r="C8" s="418" t="s">
        <v>219</v>
      </c>
      <c r="D8" s="498">
        <v>1603</v>
      </c>
      <c r="E8" s="498">
        <v>217</v>
      </c>
      <c r="F8" s="498">
        <v>37</v>
      </c>
      <c r="G8" s="498">
        <v>17</v>
      </c>
      <c r="H8" s="498">
        <v>5</v>
      </c>
      <c r="I8" s="498">
        <v>11</v>
      </c>
      <c r="J8" s="498">
        <v>11</v>
      </c>
      <c r="K8" s="498">
        <v>36</v>
      </c>
      <c r="L8" s="498">
        <v>798</v>
      </c>
      <c r="M8" s="498">
        <v>158</v>
      </c>
      <c r="N8" s="498">
        <v>11</v>
      </c>
      <c r="O8" s="498">
        <v>200</v>
      </c>
      <c r="P8" s="498">
        <v>2</v>
      </c>
      <c r="Q8" s="498">
        <v>100</v>
      </c>
      <c r="R8" s="788"/>
      <c r="S8" s="819"/>
      <c r="T8" s="809"/>
      <c r="U8" s="809"/>
    </row>
    <row r="9" spans="1:21" ht="15.75" customHeight="1">
      <c r="A9" s="817"/>
      <c r="B9" s="374">
        <v>5</v>
      </c>
      <c r="C9" s="418" t="s">
        <v>220</v>
      </c>
      <c r="D9" s="498">
        <v>880</v>
      </c>
      <c r="E9" s="498">
        <v>175</v>
      </c>
      <c r="F9" s="498">
        <v>5</v>
      </c>
      <c r="G9" s="498">
        <v>20</v>
      </c>
      <c r="H9" s="498">
        <v>0</v>
      </c>
      <c r="I9" s="498">
        <v>3</v>
      </c>
      <c r="J9" s="498">
        <v>7</v>
      </c>
      <c r="K9" s="498">
        <v>12</v>
      </c>
      <c r="L9" s="498">
        <v>470</v>
      </c>
      <c r="M9" s="498">
        <v>99</v>
      </c>
      <c r="N9" s="498">
        <v>25</v>
      </c>
      <c r="O9" s="498">
        <v>25</v>
      </c>
      <c r="P9" s="498">
        <v>5</v>
      </c>
      <c r="Q9" s="498">
        <v>34</v>
      </c>
      <c r="R9" s="788"/>
      <c r="S9" s="819"/>
      <c r="T9" s="809"/>
      <c r="U9" s="809"/>
    </row>
    <row r="10" spans="1:21" ht="15.75" customHeight="1">
      <c r="A10" s="817"/>
      <c r="B10" s="374">
        <v>6</v>
      </c>
      <c r="C10" s="418" t="s">
        <v>221</v>
      </c>
      <c r="D10" s="837">
        <v>435</v>
      </c>
      <c r="E10" s="837">
        <v>52</v>
      </c>
      <c r="F10" s="837">
        <v>11</v>
      </c>
      <c r="G10" s="837">
        <v>7</v>
      </c>
      <c r="H10" s="837">
        <v>6</v>
      </c>
      <c r="I10" s="837">
        <v>3</v>
      </c>
      <c r="J10" s="837">
        <v>3</v>
      </c>
      <c r="K10" s="837">
        <v>2</v>
      </c>
      <c r="L10" s="837">
        <v>241</v>
      </c>
      <c r="M10" s="837">
        <v>63</v>
      </c>
      <c r="N10" s="837">
        <v>6</v>
      </c>
      <c r="O10" s="837">
        <v>5</v>
      </c>
      <c r="P10" s="837">
        <v>23</v>
      </c>
      <c r="Q10" s="837">
        <v>13</v>
      </c>
      <c r="R10" s="788"/>
      <c r="S10" s="819"/>
      <c r="T10" s="809"/>
      <c r="U10" s="809"/>
    </row>
    <row r="11" spans="1:21" ht="15.75" customHeight="1">
      <c r="A11" s="817"/>
      <c r="B11" s="374">
        <v>7</v>
      </c>
      <c r="C11" s="418" t="s">
        <v>222</v>
      </c>
      <c r="D11" s="498">
        <v>550</v>
      </c>
      <c r="E11" s="498">
        <v>42</v>
      </c>
      <c r="F11" s="498">
        <v>3</v>
      </c>
      <c r="G11" s="498">
        <v>7</v>
      </c>
      <c r="H11" s="498">
        <v>0</v>
      </c>
      <c r="I11" s="498">
        <v>0</v>
      </c>
      <c r="J11" s="498">
        <v>4</v>
      </c>
      <c r="K11" s="498">
        <v>8</v>
      </c>
      <c r="L11" s="498">
        <v>375</v>
      </c>
      <c r="M11" s="498">
        <v>84</v>
      </c>
      <c r="N11" s="498">
        <v>1</v>
      </c>
      <c r="O11" s="498">
        <v>2</v>
      </c>
      <c r="P11" s="498">
        <v>2</v>
      </c>
      <c r="Q11" s="498">
        <v>22</v>
      </c>
      <c r="R11" s="788"/>
      <c r="S11" s="819"/>
      <c r="T11" s="809"/>
      <c r="U11" s="809"/>
    </row>
    <row r="12" spans="1:21" ht="15.75" customHeight="1">
      <c r="A12" s="817"/>
      <c r="B12" s="374">
        <v>8</v>
      </c>
      <c r="C12" s="418" t="s">
        <v>223</v>
      </c>
      <c r="D12" s="498">
        <v>692</v>
      </c>
      <c r="E12" s="498">
        <v>61</v>
      </c>
      <c r="F12" s="498">
        <v>26</v>
      </c>
      <c r="G12" s="498">
        <v>5</v>
      </c>
      <c r="H12" s="498">
        <v>0</v>
      </c>
      <c r="I12" s="498">
        <v>2</v>
      </c>
      <c r="J12" s="498">
        <v>9</v>
      </c>
      <c r="K12" s="498">
        <v>53</v>
      </c>
      <c r="L12" s="498">
        <v>368</v>
      </c>
      <c r="M12" s="498">
        <v>72</v>
      </c>
      <c r="N12" s="498">
        <v>0</v>
      </c>
      <c r="O12" s="498">
        <v>7</v>
      </c>
      <c r="P12" s="498">
        <v>47</v>
      </c>
      <c r="Q12" s="498">
        <v>42</v>
      </c>
      <c r="R12" s="788"/>
      <c r="S12" s="819"/>
      <c r="T12" s="809"/>
      <c r="U12" s="809"/>
    </row>
    <row r="13" spans="1:21" ht="15.75" customHeight="1">
      <c r="A13" s="817"/>
      <c r="B13" s="374">
        <v>9</v>
      </c>
      <c r="C13" s="418" t="s">
        <v>134</v>
      </c>
      <c r="D13" s="498">
        <v>334</v>
      </c>
      <c r="E13" s="498">
        <v>35</v>
      </c>
      <c r="F13" s="498">
        <v>3</v>
      </c>
      <c r="G13" s="498">
        <v>9</v>
      </c>
      <c r="H13" s="498">
        <v>0</v>
      </c>
      <c r="I13" s="498">
        <v>1</v>
      </c>
      <c r="J13" s="498">
        <v>9</v>
      </c>
      <c r="K13" s="498">
        <v>3</v>
      </c>
      <c r="L13" s="498">
        <v>176</v>
      </c>
      <c r="M13" s="498">
        <v>61</v>
      </c>
      <c r="N13" s="498">
        <v>6</v>
      </c>
      <c r="O13" s="498">
        <v>0</v>
      </c>
      <c r="P13" s="498">
        <v>1</v>
      </c>
      <c r="Q13" s="498">
        <v>30</v>
      </c>
      <c r="R13" s="788"/>
      <c r="S13" s="819"/>
      <c r="T13" s="809"/>
      <c r="U13" s="809"/>
    </row>
    <row r="14" spans="1:21" ht="15.75" customHeight="1">
      <c r="A14" s="820"/>
      <c r="B14" s="374">
        <v>10</v>
      </c>
      <c r="C14" s="418" t="s">
        <v>225</v>
      </c>
      <c r="D14" s="498">
        <v>733</v>
      </c>
      <c r="E14" s="498">
        <v>124</v>
      </c>
      <c r="F14" s="498">
        <v>23</v>
      </c>
      <c r="G14" s="498">
        <v>3</v>
      </c>
      <c r="H14" s="498">
        <v>5</v>
      </c>
      <c r="I14" s="498">
        <v>11</v>
      </c>
      <c r="J14" s="498">
        <v>4</v>
      </c>
      <c r="K14" s="498">
        <v>15</v>
      </c>
      <c r="L14" s="498">
        <v>425</v>
      </c>
      <c r="M14" s="498">
        <v>86</v>
      </c>
      <c r="N14" s="498">
        <v>3</v>
      </c>
      <c r="O14" s="498">
        <v>11</v>
      </c>
      <c r="P14" s="498">
        <v>4</v>
      </c>
      <c r="Q14" s="498">
        <v>19</v>
      </c>
      <c r="R14" s="788"/>
      <c r="S14" s="819"/>
      <c r="T14" s="809"/>
      <c r="U14" s="809"/>
    </row>
    <row r="15" spans="1:21" ht="15.75" customHeight="1">
      <c r="A15" s="1313"/>
      <c r="B15" s="374">
        <v>11</v>
      </c>
      <c r="C15" s="418" t="s">
        <v>226</v>
      </c>
      <c r="D15" s="498">
        <v>424</v>
      </c>
      <c r="E15" s="498">
        <v>47</v>
      </c>
      <c r="F15" s="498">
        <v>10</v>
      </c>
      <c r="G15" s="498">
        <v>6</v>
      </c>
      <c r="H15" s="498">
        <v>11</v>
      </c>
      <c r="I15" s="498">
        <v>1</v>
      </c>
      <c r="J15" s="498">
        <v>3</v>
      </c>
      <c r="K15" s="498">
        <v>10</v>
      </c>
      <c r="L15" s="498">
        <v>241</v>
      </c>
      <c r="M15" s="498">
        <v>38</v>
      </c>
      <c r="N15" s="498">
        <v>0</v>
      </c>
      <c r="O15" s="498">
        <v>11</v>
      </c>
      <c r="P15" s="498">
        <v>11</v>
      </c>
      <c r="Q15" s="498">
        <v>35</v>
      </c>
      <c r="R15" s="788"/>
      <c r="S15" s="819"/>
      <c r="T15" s="809"/>
      <c r="U15" s="809"/>
    </row>
    <row r="16" spans="1:21" ht="15.75" customHeight="1">
      <c r="A16" s="1313"/>
      <c r="B16" s="374">
        <v>12</v>
      </c>
      <c r="C16" s="418" t="s">
        <v>227</v>
      </c>
      <c r="D16" s="498">
        <v>255</v>
      </c>
      <c r="E16" s="498">
        <v>32</v>
      </c>
      <c r="F16" s="498">
        <v>6</v>
      </c>
      <c r="G16" s="498">
        <v>2</v>
      </c>
      <c r="H16" s="498">
        <v>3</v>
      </c>
      <c r="I16" s="498">
        <v>1</v>
      </c>
      <c r="J16" s="498">
        <v>4</v>
      </c>
      <c r="K16" s="498">
        <v>4</v>
      </c>
      <c r="L16" s="498">
        <v>138</v>
      </c>
      <c r="M16" s="498">
        <v>32</v>
      </c>
      <c r="N16" s="498">
        <v>5</v>
      </c>
      <c r="O16" s="498">
        <v>16</v>
      </c>
      <c r="P16" s="498">
        <v>0</v>
      </c>
      <c r="Q16" s="498">
        <v>12</v>
      </c>
      <c r="R16" s="788"/>
      <c r="S16" s="819"/>
      <c r="T16" s="809"/>
      <c r="U16" s="809"/>
    </row>
    <row r="17" spans="1:21" ht="15.75" customHeight="1">
      <c r="A17" s="817"/>
      <c r="B17" s="374">
        <v>13</v>
      </c>
      <c r="C17" s="418" t="s">
        <v>228</v>
      </c>
      <c r="D17" s="498">
        <v>878</v>
      </c>
      <c r="E17" s="498">
        <v>86</v>
      </c>
      <c r="F17" s="498">
        <v>19</v>
      </c>
      <c r="G17" s="498">
        <v>17</v>
      </c>
      <c r="H17" s="498">
        <v>0</v>
      </c>
      <c r="I17" s="498">
        <v>5</v>
      </c>
      <c r="J17" s="498">
        <v>8</v>
      </c>
      <c r="K17" s="498">
        <v>10</v>
      </c>
      <c r="L17" s="498">
        <v>469</v>
      </c>
      <c r="M17" s="498">
        <v>154</v>
      </c>
      <c r="N17" s="498">
        <v>1</v>
      </c>
      <c r="O17" s="498">
        <v>2</v>
      </c>
      <c r="P17" s="498">
        <v>5</v>
      </c>
      <c r="Q17" s="498">
        <v>102</v>
      </c>
      <c r="R17" s="788"/>
      <c r="S17" s="819"/>
      <c r="T17" s="809"/>
      <c r="U17" s="809"/>
    </row>
    <row r="18" spans="1:21" ht="15.75" customHeight="1">
      <c r="A18" s="821"/>
      <c r="B18" s="374">
        <v>14</v>
      </c>
      <c r="C18" s="418" t="s">
        <v>229</v>
      </c>
      <c r="D18" s="498">
        <v>454</v>
      </c>
      <c r="E18" s="498">
        <v>70</v>
      </c>
      <c r="F18" s="498">
        <v>12</v>
      </c>
      <c r="G18" s="498">
        <v>9</v>
      </c>
      <c r="H18" s="498">
        <v>4</v>
      </c>
      <c r="I18" s="498">
        <v>0</v>
      </c>
      <c r="J18" s="498">
        <v>6</v>
      </c>
      <c r="K18" s="498">
        <v>9</v>
      </c>
      <c r="L18" s="498">
        <v>289</v>
      </c>
      <c r="M18" s="498">
        <v>50</v>
      </c>
      <c r="N18" s="498">
        <v>0</v>
      </c>
      <c r="O18" s="498">
        <v>0</v>
      </c>
      <c r="P18" s="498">
        <v>0</v>
      </c>
      <c r="Q18" s="498">
        <v>5</v>
      </c>
      <c r="R18" s="788"/>
      <c r="S18" s="819"/>
      <c r="T18" s="809"/>
      <c r="U18" s="809"/>
    </row>
    <row r="19" spans="1:21" ht="15.75" customHeight="1">
      <c r="A19" s="817"/>
      <c r="B19" s="374">
        <v>15</v>
      </c>
      <c r="C19" s="418" t="s">
        <v>230</v>
      </c>
      <c r="D19" s="837">
        <v>1742</v>
      </c>
      <c r="E19" s="837">
        <v>146</v>
      </c>
      <c r="F19" s="837">
        <v>41</v>
      </c>
      <c r="G19" s="837">
        <v>11</v>
      </c>
      <c r="H19" s="837">
        <v>5</v>
      </c>
      <c r="I19" s="837">
        <v>1</v>
      </c>
      <c r="J19" s="837">
        <v>17</v>
      </c>
      <c r="K19" s="837">
        <v>35</v>
      </c>
      <c r="L19" s="837">
        <v>1189</v>
      </c>
      <c r="M19" s="837">
        <v>120</v>
      </c>
      <c r="N19" s="837">
        <v>2</v>
      </c>
      <c r="O19" s="837">
        <v>115</v>
      </c>
      <c r="P19" s="837">
        <v>20</v>
      </c>
      <c r="Q19" s="837">
        <v>40</v>
      </c>
      <c r="R19" s="788"/>
      <c r="S19" s="819"/>
      <c r="T19" s="809"/>
      <c r="U19" s="809"/>
    </row>
    <row r="20" spans="1:21" ht="15.75" customHeight="1">
      <c r="A20" s="817"/>
      <c r="B20" s="374">
        <v>16</v>
      </c>
      <c r="C20" s="418" t="s">
        <v>231</v>
      </c>
      <c r="D20" s="498">
        <v>416</v>
      </c>
      <c r="E20" s="498">
        <v>54</v>
      </c>
      <c r="F20" s="498">
        <v>20</v>
      </c>
      <c r="G20" s="498">
        <v>16</v>
      </c>
      <c r="H20" s="498">
        <v>4</v>
      </c>
      <c r="I20" s="498">
        <v>2</v>
      </c>
      <c r="J20" s="498">
        <v>6</v>
      </c>
      <c r="K20" s="498">
        <v>7</v>
      </c>
      <c r="L20" s="498">
        <v>215</v>
      </c>
      <c r="M20" s="498">
        <v>53</v>
      </c>
      <c r="N20" s="498">
        <v>1</v>
      </c>
      <c r="O20" s="498">
        <v>8</v>
      </c>
      <c r="P20" s="498">
        <v>5</v>
      </c>
      <c r="Q20" s="498">
        <v>25</v>
      </c>
      <c r="R20" s="788"/>
      <c r="S20" s="819"/>
      <c r="T20" s="809"/>
      <c r="U20" s="809"/>
    </row>
    <row r="21" spans="1:21" ht="15.75" customHeight="1">
      <c r="A21" s="817"/>
      <c r="B21" s="374">
        <v>17</v>
      </c>
      <c r="C21" s="418" t="s">
        <v>232</v>
      </c>
      <c r="D21" s="498">
        <v>352</v>
      </c>
      <c r="E21" s="498">
        <v>29</v>
      </c>
      <c r="F21" s="498">
        <v>13</v>
      </c>
      <c r="G21" s="498">
        <v>9</v>
      </c>
      <c r="H21" s="498">
        <v>1</v>
      </c>
      <c r="I21" s="498">
        <v>4</v>
      </c>
      <c r="J21" s="498">
        <v>4</v>
      </c>
      <c r="K21" s="498">
        <v>4</v>
      </c>
      <c r="L21" s="498">
        <v>205</v>
      </c>
      <c r="M21" s="498">
        <v>73</v>
      </c>
      <c r="N21" s="498">
        <v>1</v>
      </c>
      <c r="O21" s="498">
        <v>1</v>
      </c>
      <c r="P21" s="498">
        <v>2</v>
      </c>
      <c r="Q21" s="498">
        <v>6</v>
      </c>
      <c r="R21" s="788"/>
      <c r="S21" s="819"/>
      <c r="T21" s="809"/>
      <c r="U21" s="809"/>
    </row>
    <row r="22" spans="1:21" ht="15.75" customHeight="1">
      <c r="A22" s="817"/>
      <c r="B22" s="374">
        <v>18</v>
      </c>
      <c r="C22" s="418" t="s">
        <v>233</v>
      </c>
      <c r="D22" s="498">
        <v>351</v>
      </c>
      <c r="E22" s="498">
        <v>35</v>
      </c>
      <c r="F22" s="498">
        <v>11</v>
      </c>
      <c r="G22" s="498">
        <v>10</v>
      </c>
      <c r="H22" s="498">
        <v>4</v>
      </c>
      <c r="I22" s="498">
        <v>4</v>
      </c>
      <c r="J22" s="498">
        <v>4</v>
      </c>
      <c r="K22" s="498">
        <v>1</v>
      </c>
      <c r="L22" s="498">
        <v>197</v>
      </c>
      <c r="M22" s="498">
        <v>55</v>
      </c>
      <c r="N22" s="498">
        <v>6</v>
      </c>
      <c r="O22" s="498">
        <v>2</v>
      </c>
      <c r="P22" s="498">
        <v>5</v>
      </c>
      <c r="Q22" s="498">
        <v>17</v>
      </c>
      <c r="R22" s="788"/>
      <c r="S22" s="819"/>
      <c r="T22" s="809"/>
      <c r="U22" s="809"/>
    </row>
    <row r="23" spans="1:21" ht="15.75" customHeight="1">
      <c r="A23" s="817"/>
      <c r="B23" s="374">
        <v>19</v>
      </c>
      <c r="C23" s="418" t="s">
        <v>234</v>
      </c>
      <c r="D23" s="498">
        <v>190</v>
      </c>
      <c r="E23" s="498">
        <v>18</v>
      </c>
      <c r="F23" s="498">
        <v>3</v>
      </c>
      <c r="G23" s="498">
        <v>4</v>
      </c>
      <c r="H23" s="498">
        <v>0</v>
      </c>
      <c r="I23" s="498">
        <v>2</v>
      </c>
      <c r="J23" s="498">
        <v>2</v>
      </c>
      <c r="K23" s="498">
        <v>2</v>
      </c>
      <c r="L23" s="498">
        <v>85</v>
      </c>
      <c r="M23" s="498">
        <v>35</v>
      </c>
      <c r="N23" s="498">
        <v>0</v>
      </c>
      <c r="O23" s="498">
        <v>1</v>
      </c>
      <c r="P23" s="498">
        <v>0</v>
      </c>
      <c r="Q23" s="498">
        <v>38</v>
      </c>
      <c r="R23" s="788"/>
      <c r="S23" s="819"/>
      <c r="T23" s="809"/>
      <c r="U23" s="809"/>
    </row>
    <row r="24" spans="1:21" ht="15.75" customHeight="1">
      <c r="A24" s="817"/>
      <c r="B24" s="374">
        <v>20</v>
      </c>
      <c r="C24" s="418" t="s">
        <v>235</v>
      </c>
      <c r="D24" s="498">
        <v>743</v>
      </c>
      <c r="E24" s="498">
        <v>80</v>
      </c>
      <c r="F24" s="498">
        <v>26</v>
      </c>
      <c r="G24" s="498">
        <v>6</v>
      </c>
      <c r="H24" s="498">
        <v>2</v>
      </c>
      <c r="I24" s="498">
        <v>7</v>
      </c>
      <c r="J24" s="498">
        <v>13</v>
      </c>
      <c r="K24" s="498">
        <v>38</v>
      </c>
      <c r="L24" s="498">
        <v>324</v>
      </c>
      <c r="M24" s="498">
        <v>63</v>
      </c>
      <c r="N24" s="498">
        <v>3</v>
      </c>
      <c r="O24" s="498">
        <v>47</v>
      </c>
      <c r="P24" s="498">
        <v>53</v>
      </c>
      <c r="Q24" s="498">
        <v>81</v>
      </c>
      <c r="R24" s="788"/>
      <c r="S24" s="819"/>
      <c r="T24" s="809"/>
      <c r="U24" s="809"/>
    </row>
    <row r="25" spans="1:21" ht="15.75" customHeight="1">
      <c r="A25" s="817"/>
      <c r="B25" s="374">
        <v>21</v>
      </c>
      <c r="C25" s="418" t="s">
        <v>236</v>
      </c>
      <c r="D25" s="498">
        <v>456</v>
      </c>
      <c r="E25" s="498">
        <v>36</v>
      </c>
      <c r="F25" s="498">
        <v>17</v>
      </c>
      <c r="G25" s="498">
        <v>8</v>
      </c>
      <c r="H25" s="498">
        <v>4</v>
      </c>
      <c r="I25" s="498">
        <v>1</v>
      </c>
      <c r="J25" s="498">
        <v>4</v>
      </c>
      <c r="K25" s="498">
        <v>8</v>
      </c>
      <c r="L25" s="498">
        <v>254</v>
      </c>
      <c r="M25" s="498">
        <v>48</v>
      </c>
      <c r="N25" s="498">
        <v>0</v>
      </c>
      <c r="O25" s="498">
        <v>16</v>
      </c>
      <c r="P25" s="498">
        <v>15</v>
      </c>
      <c r="Q25" s="498">
        <v>45</v>
      </c>
      <c r="R25" s="788"/>
      <c r="S25" s="819"/>
      <c r="T25" s="809"/>
      <c r="U25" s="809"/>
    </row>
    <row r="26" spans="1:21" ht="15.75" customHeight="1">
      <c r="A26" s="817"/>
      <c r="B26" s="374">
        <v>22</v>
      </c>
      <c r="C26" s="418" t="s">
        <v>237</v>
      </c>
      <c r="D26" s="498">
        <v>376</v>
      </c>
      <c r="E26" s="498">
        <v>46</v>
      </c>
      <c r="F26" s="498">
        <v>8</v>
      </c>
      <c r="G26" s="498">
        <v>4</v>
      </c>
      <c r="H26" s="498">
        <v>5</v>
      </c>
      <c r="I26" s="498">
        <v>2</v>
      </c>
      <c r="J26" s="498">
        <v>2</v>
      </c>
      <c r="K26" s="498">
        <v>3</v>
      </c>
      <c r="L26" s="498">
        <v>212</v>
      </c>
      <c r="M26" s="498">
        <v>84</v>
      </c>
      <c r="N26" s="498">
        <v>2</v>
      </c>
      <c r="O26" s="498">
        <v>2</v>
      </c>
      <c r="P26" s="498">
        <v>0</v>
      </c>
      <c r="Q26" s="498">
        <v>6</v>
      </c>
      <c r="R26" s="788"/>
      <c r="S26" s="819"/>
      <c r="T26" s="809"/>
      <c r="U26" s="809"/>
    </row>
    <row r="27" spans="1:21" ht="15.75" customHeight="1">
      <c r="A27" s="817"/>
      <c r="B27" s="374">
        <v>23</v>
      </c>
      <c r="C27" s="418" t="s">
        <v>238</v>
      </c>
      <c r="D27" s="498">
        <v>384</v>
      </c>
      <c r="E27" s="498">
        <v>34</v>
      </c>
      <c r="F27" s="498">
        <v>8</v>
      </c>
      <c r="G27" s="498">
        <v>8</v>
      </c>
      <c r="H27" s="498">
        <v>5</v>
      </c>
      <c r="I27" s="498">
        <v>1</v>
      </c>
      <c r="J27" s="498">
        <v>6</v>
      </c>
      <c r="K27" s="498">
        <v>15</v>
      </c>
      <c r="L27" s="498">
        <v>221</v>
      </c>
      <c r="M27" s="498">
        <v>42</v>
      </c>
      <c r="N27" s="498">
        <v>8</v>
      </c>
      <c r="O27" s="498">
        <v>10</v>
      </c>
      <c r="P27" s="498">
        <v>0</v>
      </c>
      <c r="Q27" s="498">
        <v>26</v>
      </c>
      <c r="R27" s="788"/>
      <c r="S27" s="819"/>
      <c r="T27" s="809"/>
      <c r="U27" s="809"/>
    </row>
    <row r="28" spans="1:21" ht="15.75" customHeight="1">
      <c r="A28" s="817"/>
      <c r="B28" s="374">
        <v>24</v>
      </c>
      <c r="C28" s="418" t="s">
        <v>239</v>
      </c>
      <c r="D28" s="498">
        <v>165</v>
      </c>
      <c r="E28" s="498">
        <v>15</v>
      </c>
      <c r="F28" s="498">
        <v>0</v>
      </c>
      <c r="G28" s="498">
        <v>4</v>
      </c>
      <c r="H28" s="498">
        <v>0</v>
      </c>
      <c r="I28" s="498">
        <v>0</v>
      </c>
      <c r="J28" s="498">
        <v>1</v>
      </c>
      <c r="K28" s="498">
        <v>0</v>
      </c>
      <c r="L28" s="498">
        <v>94</v>
      </c>
      <c r="M28" s="498">
        <v>31</v>
      </c>
      <c r="N28" s="498">
        <v>1</v>
      </c>
      <c r="O28" s="498">
        <v>8</v>
      </c>
      <c r="P28" s="498">
        <v>1</v>
      </c>
      <c r="Q28" s="498">
        <v>10</v>
      </c>
      <c r="R28" s="788"/>
      <c r="S28" s="819"/>
      <c r="T28" s="809"/>
      <c r="U28" s="809"/>
    </row>
    <row r="29" spans="1:21" ht="15.75" customHeight="1">
      <c r="A29" s="817"/>
      <c r="B29" s="374">
        <v>25</v>
      </c>
      <c r="C29" s="418" t="s">
        <v>240</v>
      </c>
      <c r="D29" s="498">
        <v>355</v>
      </c>
      <c r="E29" s="498">
        <v>35</v>
      </c>
      <c r="F29" s="498">
        <v>8</v>
      </c>
      <c r="G29" s="498">
        <v>7</v>
      </c>
      <c r="H29" s="498">
        <v>3</v>
      </c>
      <c r="I29" s="498">
        <v>1</v>
      </c>
      <c r="J29" s="498">
        <v>2</v>
      </c>
      <c r="K29" s="498">
        <v>3</v>
      </c>
      <c r="L29" s="498">
        <v>230</v>
      </c>
      <c r="M29" s="498">
        <v>59</v>
      </c>
      <c r="N29" s="498">
        <v>0</v>
      </c>
      <c r="O29" s="498">
        <v>1</v>
      </c>
      <c r="P29" s="498">
        <v>0</v>
      </c>
      <c r="Q29" s="498">
        <v>6</v>
      </c>
      <c r="R29" s="788"/>
      <c r="S29" s="819"/>
      <c r="T29" s="809"/>
      <c r="U29" s="809"/>
    </row>
    <row r="30" spans="1:21" ht="15.75" customHeight="1">
      <c r="A30" s="817"/>
      <c r="B30" s="374">
        <v>26</v>
      </c>
      <c r="C30" s="418" t="s">
        <v>241</v>
      </c>
      <c r="D30" s="498">
        <v>716</v>
      </c>
      <c r="E30" s="498">
        <v>49</v>
      </c>
      <c r="F30" s="498">
        <v>49</v>
      </c>
      <c r="G30" s="498">
        <v>11</v>
      </c>
      <c r="H30" s="498">
        <v>0</v>
      </c>
      <c r="I30" s="498">
        <v>14</v>
      </c>
      <c r="J30" s="498">
        <v>6</v>
      </c>
      <c r="K30" s="498">
        <v>14</v>
      </c>
      <c r="L30" s="498">
        <v>394</v>
      </c>
      <c r="M30" s="498">
        <v>102</v>
      </c>
      <c r="N30" s="498">
        <v>18</v>
      </c>
      <c r="O30" s="498">
        <v>55</v>
      </c>
      <c r="P30" s="498">
        <v>0</v>
      </c>
      <c r="Q30" s="498">
        <v>4</v>
      </c>
      <c r="R30" s="788"/>
      <c r="S30" s="819"/>
      <c r="T30" s="809"/>
      <c r="U30" s="809"/>
    </row>
    <row r="31" spans="1:21" ht="15.75" customHeight="1" thickBot="1">
      <c r="A31" s="817"/>
      <c r="B31" s="632">
        <v>27</v>
      </c>
      <c r="C31" s="633" t="s">
        <v>135</v>
      </c>
      <c r="D31" s="498"/>
      <c r="E31" s="498"/>
      <c r="F31" s="498"/>
      <c r="G31" s="498"/>
      <c r="H31" s="498"/>
      <c r="I31" s="498"/>
      <c r="J31" s="498"/>
      <c r="K31" s="498"/>
      <c r="L31" s="498"/>
      <c r="M31" s="498"/>
      <c r="N31" s="498"/>
      <c r="O31" s="498"/>
      <c r="P31" s="498"/>
      <c r="Q31" s="498"/>
      <c r="R31" s="788"/>
      <c r="S31" s="819"/>
      <c r="T31" s="809"/>
      <c r="U31" s="809"/>
    </row>
    <row r="32" spans="1:21" ht="15.75" customHeight="1" thickBot="1">
      <c r="A32" s="817"/>
      <c r="B32" s="1367" t="s">
        <v>248</v>
      </c>
      <c r="C32" s="1359"/>
      <c r="D32" s="929">
        <f>SUM(D6:D31)</f>
        <v>14298</v>
      </c>
      <c r="E32" s="929">
        <f aca="true" t="shared" si="0" ref="E32:Q32">SUM(E6:E31)</f>
        <v>1597</v>
      </c>
      <c r="F32" s="929">
        <f t="shared" si="0"/>
        <v>371</v>
      </c>
      <c r="G32" s="929">
        <f t="shared" si="0"/>
        <v>210</v>
      </c>
      <c r="H32" s="929">
        <f t="shared" si="0"/>
        <v>76</v>
      </c>
      <c r="I32" s="929">
        <f t="shared" si="0"/>
        <v>81</v>
      </c>
      <c r="J32" s="929">
        <f t="shared" si="0"/>
        <v>145</v>
      </c>
      <c r="K32" s="929">
        <f t="shared" si="0"/>
        <v>313</v>
      </c>
      <c r="L32" s="929">
        <f t="shared" si="0"/>
        <v>8092</v>
      </c>
      <c r="M32" s="929">
        <f t="shared" si="0"/>
        <v>1782</v>
      </c>
      <c r="N32" s="929">
        <f t="shared" si="0"/>
        <v>104</v>
      </c>
      <c r="O32" s="929">
        <f t="shared" si="0"/>
        <v>557</v>
      </c>
      <c r="P32" s="929">
        <f t="shared" si="0"/>
        <v>202</v>
      </c>
      <c r="Q32" s="929">
        <f t="shared" si="0"/>
        <v>768</v>
      </c>
      <c r="R32" s="788"/>
      <c r="S32" s="819"/>
      <c r="U32" s="809"/>
    </row>
    <row r="33" spans="2:7" ht="12.75">
      <c r="B33" s="822"/>
      <c r="C33" s="822"/>
      <c r="D33" s="823"/>
      <c r="G33" s="634"/>
    </row>
    <row r="35" spans="6:16" ht="15.75">
      <c r="F35" s="824"/>
      <c r="G35" s="824"/>
      <c r="H35" s="824"/>
      <c r="I35" s="824"/>
      <c r="J35" s="824"/>
      <c r="K35" s="824"/>
      <c r="L35" s="824"/>
      <c r="M35" s="824"/>
      <c r="N35" s="824"/>
      <c r="O35" s="824"/>
      <c r="P35" s="824"/>
    </row>
    <row r="39" spans="6:17" ht="15.75">
      <c r="F39" s="824"/>
      <c r="G39" s="824"/>
      <c r="H39" s="824"/>
      <c r="I39" s="824"/>
      <c r="J39" s="824"/>
      <c r="K39" s="824"/>
      <c r="L39" s="824"/>
      <c r="M39" s="824"/>
      <c r="N39" s="824"/>
      <c r="O39" s="824"/>
      <c r="P39" s="824"/>
      <c r="Q39" s="824"/>
    </row>
    <row r="48" ht="12.75">
      <c r="D48" s="818"/>
    </row>
    <row r="49" ht="12.75">
      <c r="D49" s="818"/>
    </row>
    <row r="50" ht="12.75">
      <c r="D50" s="818"/>
    </row>
    <row r="51" ht="12.75">
      <c r="D51" s="818"/>
    </row>
    <row r="52" ht="12.75">
      <c r="D52" s="818"/>
    </row>
    <row r="53" ht="12.75">
      <c r="D53" s="818"/>
    </row>
    <row r="54" ht="12.75">
      <c r="D54" s="818"/>
    </row>
    <row r="55" ht="12.75">
      <c r="D55" s="818"/>
    </row>
    <row r="56" ht="12.75">
      <c r="D56" s="818"/>
    </row>
    <row r="57" ht="12.75">
      <c r="D57" s="818"/>
    </row>
    <row r="58" ht="12.75">
      <c r="D58" s="818"/>
    </row>
    <row r="59" ht="12.75">
      <c r="D59" s="818"/>
    </row>
    <row r="60" ht="12.75">
      <c r="D60" s="818"/>
    </row>
    <row r="61" ht="12.75">
      <c r="D61" s="818"/>
    </row>
    <row r="62" ht="12.75">
      <c r="D62" s="818"/>
    </row>
  </sheetData>
  <sheetProtection/>
  <mergeCells count="21">
    <mergeCell ref="A15:A16"/>
    <mergeCell ref="I3:I4"/>
    <mergeCell ref="F3:F4"/>
    <mergeCell ref="H3:H4"/>
    <mergeCell ref="G3:G4"/>
    <mergeCell ref="E3:E4"/>
    <mergeCell ref="T3:U3"/>
    <mergeCell ref="P3:P4"/>
    <mergeCell ref="L3:L4"/>
    <mergeCell ref="N3:N4"/>
    <mergeCell ref="O3:O4"/>
    <mergeCell ref="M3:M4"/>
    <mergeCell ref="K3:K4"/>
    <mergeCell ref="J3:J4"/>
    <mergeCell ref="B32:C32"/>
    <mergeCell ref="O1:Q1"/>
    <mergeCell ref="B2:Q2"/>
    <mergeCell ref="B3:B4"/>
    <mergeCell ref="C3:C4"/>
    <mergeCell ref="D3:D4"/>
    <mergeCell ref="Q3:Q4"/>
  </mergeCells>
  <printOptions/>
  <pageMargins left="0.21" right="0.34" top="0.22" bottom="0.18" header="0.16" footer="0.16"/>
  <pageSetup horizontalDpi="600" verticalDpi="600" orientation="landscape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S46"/>
  <sheetViews>
    <sheetView zoomScaleSheetLayoutView="100" zoomScalePageLayoutView="0" workbookViewId="0" topLeftCell="A1">
      <selection activeCell="M13" sqref="M13"/>
    </sheetView>
  </sheetViews>
  <sheetFormatPr defaultColWidth="9.140625" defaultRowHeight="12.75"/>
  <cols>
    <col min="1" max="1" width="4.140625" style="165" customWidth="1"/>
    <col min="2" max="2" width="5.8515625" style="165" customWidth="1"/>
    <col min="3" max="3" width="20.28125" style="165" customWidth="1"/>
    <col min="4" max="13" width="11.57421875" style="165" customWidth="1"/>
    <col min="14" max="16384" width="9.140625" style="165" customWidth="1"/>
  </cols>
  <sheetData>
    <row r="1" spans="2:13" ht="15.75" customHeight="1">
      <c r="B1" s="28"/>
      <c r="C1" s="28"/>
      <c r="D1" s="28"/>
      <c r="E1" s="28"/>
      <c r="F1" s="28"/>
      <c r="G1" s="28"/>
      <c r="H1" s="28"/>
      <c r="I1" s="28"/>
      <c r="J1" s="28"/>
      <c r="K1" s="1194" t="s">
        <v>244</v>
      </c>
      <c r="L1" s="1194"/>
      <c r="M1" s="1194"/>
    </row>
    <row r="2" spans="2:13" ht="19.5" customHeight="1" thickBot="1">
      <c r="B2" s="1195" t="s">
        <v>351</v>
      </c>
      <c r="C2" s="1195"/>
      <c r="D2" s="1195"/>
      <c r="E2" s="1195"/>
      <c r="F2" s="1195"/>
      <c r="G2" s="1195"/>
      <c r="H2" s="1195"/>
      <c r="I2" s="1195"/>
      <c r="J2" s="1195"/>
      <c r="K2" s="1195"/>
      <c r="L2" s="1195"/>
      <c r="M2" s="1195"/>
    </row>
    <row r="3" spans="2:13" ht="17.25" customHeight="1">
      <c r="B3" s="1196" t="s">
        <v>318</v>
      </c>
      <c r="C3" s="1198" t="s">
        <v>213</v>
      </c>
      <c r="D3" s="1200" t="s">
        <v>323</v>
      </c>
      <c r="E3" s="1200"/>
      <c r="F3" s="1200"/>
      <c r="G3" s="1200"/>
      <c r="H3" s="1200"/>
      <c r="I3" s="1200" t="s">
        <v>116</v>
      </c>
      <c r="J3" s="1200"/>
      <c r="K3" s="1200"/>
      <c r="L3" s="1200"/>
      <c r="M3" s="1201"/>
    </row>
    <row r="4" spans="2:13" ht="17.25" customHeight="1" thickBot="1">
      <c r="B4" s="1197"/>
      <c r="C4" s="1199"/>
      <c r="D4" s="581">
        <v>2016</v>
      </c>
      <c r="E4" s="581">
        <v>2017</v>
      </c>
      <c r="F4" s="581">
        <v>2018</v>
      </c>
      <c r="G4" s="589">
        <v>2019</v>
      </c>
      <c r="H4" s="589">
        <v>2020</v>
      </c>
      <c r="I4" s="895">
        <v>2016</v>
      </c>
      <c r="J4" s="895">
        <v>2017</v>
      </c>
      <c r="K4" s="581">
        <v>2018</v>
      </c>
      <c r="L4" s="589">
        <v>2019</v>
      </c>
      <c r="M4" s="590">
        <v>2020</v>
      </c>
    </row>
    <row r="5" spans="2:16" ht="15.75" customHeight="1">
      <c r="B5" s="31">
        <v>1</v>
      </c>
      <c r="C5" s="568" t="s">
        <v>216</v>
      </c>
      <c r="D5" s="354" t="s">
        <v>297</v>
      </c>
      <c r="E5" s="354" t="s">
        <v>297</v>
      </c>
      <c r="F5" s="128" t="s">
        <v>297</v>
      </c>
      <c r="G5" s="128" t="s">
        <v>297</v>
      </c>
      <c r="H5" s="128" t="s">
        <v>297</v>
      </c>
      <c r="I5" s="354" t="s">
        <v>297</v>
      </c>
      <c r="J5" s="393" t="s">
        <v>297</v>
      </c>
      <c r="K5" s="514" t="s">
        <v>297</v>
      </c>
      <c r="L5" s="514" t="s">
        <v>297</v>
      </c>
      <c r="M5" s="509" t="s">
        <v>297</v>
      </c>
      <c r="O5" s="335"/>
      <c r="P5" s="335"/>
    </row>
    <row r="6" spans="2:13" ht="15.75" customHeight="1">
      <c r="B6" s="32">
        <v>2</v>
      </c>
      <c r="C6" s="490" t="s">
        <v>217</v>
      </c>
      <c r="D6" s="351">
        <v>769</v>
      </c>
      <c r="E6" s="351">
        <v>620</v>
      </c>
      <c r="F6" s="129">
        <v>642</v>
      </c>
      <c r="G6" s="129">
        <v>692</v>
      </c>
      <c r="H6" s="129">
        <v>424</v>
      </c>
      <c r="I6" s="390">
        <v>48.2</v>
      </c>
      <c r="J6" s="390" t="s">
        <v>790</v>
      </c>
      <c r="K6" s="508">
        <v>40.9</v>
      </c>
      <c r="L6" s="508">
        <v>44.6</v>
      </c>
      <c r="M6" s="510">
        <v>27.6</v>
      </c>
    </row>
    <row r="7" spans="2:13" ht="15.75" customHeight="1">
      <c r="B7" s="32">
        <v>3</v>
      </c>
      <c r="C7" s="490" t="s">
        <v>218</v>
      </c>
      <c r="D7" s="351">
        <v>620</v>
      </c>
      <c r="E7" s="351">
        <v>601</v>
      </c>
      <c r="F7" s="129">
        <v>546</v>
      </c>
      <c r="G7" s="129">
        <v>519</v>
      </c>
      <c r="H7" s="129">
        <v>390</v>
      </c>
      <c r="I7" s="390">
        <v>59.6</v>
      </c>
      <c r="J7" s="390" t="s">
        <v>816</v>
      </c>
      <c r="K7" s="508">
        <v>52.7</v>
      </c>
      <c r="L7" s="508">
        <v>50.3</v>
      </c>
      <c r="M7" s="510">
        <v>37.9</v>
      </c>
    </row>
    <row r="8" spans="2:19" ht="15.75" customHeight="1">
      <c r="B8" s="32">
        <v>4</v>
      </c>
      <c r="C8" s="490" t="s">
        <v>219</v>
      </c>
      <c r="D8" s="351">
        <v>2105</v>
      </c>
      <c r="E8" s="351">
        <v>2081</v>
      </c>
      <c r="F8" s="129">
        <v>1971</v>
      </c>
      <c r="G8" s="129">
        <v>2048</v>
      </c>
      <c r="H8" s="129">
        <v>1603</v>
      </c>
      <c r="I8" s="390">
        <v>64.7</v>
      </c>
      <c r="J8" s="390" t="s">
        <v>815</v>
      </c>
      <c r="K8" s="508">
        <v>61.1</v>
      </c>
      <c r="L8" s="508">
        <v>63.9</v>
      </c>
      <c r="M8" s="510">
        <v>50.5</v>
      </c>
      <c r="O8" s="335"/>
      <c r="P8" s="335"/>
      <c r="S8" s="335"/>
    </row>
    <row r="9" spans="2:19" ht="15.75" customHeight="1">
      <c r="B9" s="32">
        <v>5</v>
      </c>
      <c r="C9" s="490" t="s">
        <v>696</v>
      </c>
      <c r="D9" s="351">
        <v>1172</v>
      </c>
      <c r="E9" s="351">
        <v>1154</v>
      </c>
      <c r="F9" s="129">
        <v>1148</v>
      </c>
      <c r="G9" s="129">
        <v>1071</v>
      </c>
      <c r="H9" s="129">
        <v>880</v>
      </c>
      <c r="I9" s="390" t="s">
        <v>662</v>
      </c>
      <c r="J9" s="390" t="s">
        <v>422</v>
      </c>
      <c r="K9" s="508" t="s">
        <v>662</v>
      </c>
      <c r="L9" s="508">
        <v>56.2</v>
      </c>
      <c r="M9" s="510">
        <v>46.7</v>
      </c>
      <c r="O9" s="335"/>
      <c r="P9" s="335"/>
      <c r="S9" s="335"/>
    </row>
    <row r="10" spans="2:13" ht="15.75" customHeight="1">
      <c r="B10" s="32">
        <v>6</v>
      </c>
      <c r="C10" s="490" t="s">
        <v>221</v>
      </c>
      <c r="D10" s="351">
        <v>780</v>
      </c>
      <c r="E10" s="351">
        <v>766</v>
      </c>
      <c r="F10" s="129">
        <v>743</v>
      </c>
      <c r="G10" s="129">
        <v>707</v>
      </c>
      <c r="H10" s="129">
        <v>435</v>
      </c>
      <c r="I10" s="390">
        <v>62.5</v>
      </c>
      <c r="J10" s="390" t="s">
        <v>814</v>
      </c>
      <c r="K10" s="508">
        <v>60.3</v>
      </c>
      <c r="L10" s="508">
        <v>57.9</v>
      </c>
      <c r="M10" s="510">
        <v>36</v>
      </c>
    </row>
    <row r="11" spans="2:15" ht="15.75" customHeight="1">
      <c r="B11" s="32">
        <v>7</v>
      </c>
      <c r="C11" s="490" t="s">
        <v>222</v>
      </c>
      <c r="D11" s="351">
        <v>765</v>
      </c>
      <c r="E11" s="351">
        <v>743</v>
      </c>
      <c r="F11" s="129">
        <v>751</v>
      </c>
      <c r="G11" s="129">
        <v>760</v>
      </c>
      <c r="H11" s="129">
        <v>550</v>
      </c>
      <c r="I11" s="390">
        <v>60.9</v>
      </c>
      <c r="J11" s="390" t="s">
        <v>366</v>
      </c>
      <c r="K11" s="508">
        <v>59.8</v>
      </c>
      <c r="L11" s="508">
        <v>60.6</v>
      </c>
      <c r="M11" s="510">
        <v>44</v>
      </c>
      <c r="O11" s="401"/>
    </row>
    <row r="12" spans="2:19" ht="15.75" customHeight="1">
      <c r="B12" s="32">
        <v>8</v>
      </c>
      <c r="C12" s="490" t="s">
        <v>223</v>
      </c>
      <c r="D12" s="351">
        <v>1066</v>
      </c>
      <c r="E12" s="351">
        <v>1022</v>
      </c>
      <c r="F12" s="129">
        <v>1057</v>
      </c>
      <c r="G12" s="129">
        <v>929</v>
      </c>
      <c r="H12" s="129">
        <v>692</v>
      </c>
      <c r="I12" s="390">
        <v>60.8</v>
      </c>
      <c r="J12" s="390" t="s">
        <v>752</v>
      </c>
      <c r="K12" s="508">
        <v>61.4</v>
      </c>
      <c r="L12" s="508">
        <v>54.5</v>
      </c>
      <c r="M12" s="510">
        <v>41</v>
      </c>
      <c r="O12" s="335"/>
      <c r="P12" s="335"/>
      <c r="S12" s="335"/>
    </row>
    <row r="13" spans="2:13" ht="15.75" customHeight="1">
      <c r="B13" s="32">
        <v>9</v>
      </c>
      <c r="C13" s="490" t="s">
        <v>224</v>
      </c>
      <c r="D13" s="351">
        <v>718</v>
      </c>
      <c r="E13" s="351">
        <v>705</v>
      </c>
      <c r="F13" s="129">
        <v>647</v>
      </c>
      <c r="G13" s="129">
        <v>581</v>
      </c>
      <c r="H13" s="129">
        <v>334</v>
      </c>
      <c r="I13" s="390">
        <v>52</v>
      </c>
      <c r="J13" s="390" t="s">
        <v>813</v>
      </c>
      <c r="K13" s="508">
        <v>47.1</v>
      </c>
      <c r="L13" s="508">
        <v>42.4</v>
      </c>
      <c r="M13" s="510">
        <v>24.5</v>
      </c>
    </row>
    <row r="14" spans="2:19" ht="15.75" customHeight="1">
      <c r="B14" s="32">
        <v>10</v>
      </c>
      <c r="C14" s="490" t="s">
        <v>225</v>
      </c>
      <c r="D14" s="351">
        <v>1280</v>
      </c>
      <c r="E14" s="351">
        <v>1159</v>
      </c>
      <c r="F14" s="129">
        <v>1112</v>
      </c>
      <c r="G14" s="129">
        <v>1083</v>
      </c>
      <c r="H14" s="129">
        <v>733</v>
      </c>
      <c r="I14" s="390">
        <v>74.1</v>
      </c>
      <c r="J14" s="390">
        <v>67</v>
      </c>
      <c r="K14" s="508">
        <v>63.6</v>
      </c>
      <c r="L14" s="508">
        <v>61.5</v>
      </c>
      <c r="M14" s="510">
        <v>41.3</v>
      </c>
      <c r="P14" s="335"/>
      <c r="S14" s="335"/>
    </row>
    <row r="15" spans="2:13" ht="15.75" customHeight="1">
      <c r="B15" s="32">
        <v>11</v>
      </c>
      <c r="C15" s="490" t="s">
        <v>226</v>
      </c>
      <c r="D15" s="351">
        <v>648</v>
      </c>
      <c r="E15" s="351">
        <v>674</v>
      </c>
      <c r="F15" s="129">
        <v>624</v>
      </c>
      <c r="G15" s="129">
        <v>639</v>
      </c>
      <c r="H15" s="129">
        <v>424</v>
      </c>
      <c r="I15" s="390">
        <v>67</v>
      </c>
      <c r="J15" s="390" t="s">
        <v>812</v>
      </c>
      <c r="K15" s="508">
        <v>65.7</v>
      </c>
      <c r="L15" s="508">
        <v>68</v>
      </c>
      <c r="M15" s="510">
        <v>45.8</v>
      </c>
    </row>
    <row r="16" spans="2:16" ht="15.75" customHeight="1">
      <c r="B16" s="32">
        <v>12</v>
      </c>
      <c r="C16" s="490" t="s">
        <v>697</v>
      </c>
      <c r="D16" s="351">
        <v>370</v>
      </c>
      <c r="E16" s="351">
        <v>340</v>
      </c>
      <c r="F16" s="129">
        <v>406</v>
      </c>
      <c r="G16" s="129">
        <v>345</v>
      </c>
      <c r="H16" s="129">
        <v>255</v>
      </c>
      <c r="I16" s="390" t="s">
        <v>664</v>
      </c>
      <c r="J16" s="390" t="s">
        <v>362</v>
      </c>
      <c r="K16" s="508" t="s">
        <v>663</v>
      </c>
      <c r="L16" s="508">
        <v>50.4</v>
      </c>
      <c r="M16" s="510">
        <v>37.7</v>
      </c>
      <c r="O16" s="335"/>
      <c r="P16" s="335"/>
    </row>
    <row r="17" spans="2:19" ht="15.75" customHeight="1">
      <c r="B17" s="32">
        <v>13</v>
      </c>
      <c r="C17" s="490" t="s">
        <v>228</v>
      </c>
      <c r="D17" s="351">
        <v>1557</v>
      </c>
      <c r="E17" s="351">
        <v>1356</v>
      </c>
      <c r="F17" s="129">
        <v>1304</v>
      </c>
      <c r="G17" s="129">
        <v>1261</v>
      </c>
      <c r="H17" s="129">
        <v>878</v>
      </c>
      <c r="I17" s="390">
        <v>61.9</v>
      </c>
      <c r="J17" s="390" t="s">
        <v>454</v>
      </c>
      <c r="K17" s="508">
        <v>51.9</v>
      </c>
      <c r="L17" s="508">
        <v>50.4</v>
      </c>
      <c r="M17" s="510">
        <v>35.2</v>
      </c>
      <c r="O17" s="335"/>
      <c r="P17" s="335"/>
      <c r="S17" s="335"/>
    </row>
    <row r="18" spans="2:16" ht="15.75" customHeight="1">
      <c r="B18" s="32">
        <v>14</v>
      </c>
      <c r="C18" s="490" t="s">
        <v>229</v>
      </c>
      <c r="D18" s="351">
        <v>777</v>
      </c>
      <c r="E18" s="351">
        <v>686</v>
      </c>
      <c r="F18" s="129">
        <v>656</v>
      </c>
      <c r="G18" s="129">
        <v>619</v>
      </c>
      <c r="H18" s="129">
        <v>454</v>
      </c>
      <c r="I18" s="390">
        <v>67.1</v>
      </c>
      <c r="J18" s="390" t="s">
        <v>549</v>
      </c>
      <c r="K18" s="508">
        <v>57.5</v>
      </c>
      <c r="L18" s="508">
        <v>54.8</v>
      </c>
      <c r="M18" s="510">
        <v>40.6</v>
      </c>
      <c r="O18" s="335"/>
      <c r="P18" s="335"/>
    </row>
    <row r="19" spans="2:19" ht="15.75" customHeight="1">
      <c r="B19" s="32">
        <v>15</v>
      </c>
      <c r="C19" s="490" t="s">
        <v>230</v>
      </c>
      <c r="D19" s="351">
        <v>2594</v>
      </c>
      <c r="E19" s="351">
        <v>2561</v>
      </c>
      <c r="F19" s="129">
        <v>2732</v>
      </c>
      <c r="G19" s="129">
        <v>2680</v>
      </c>
      <c r="H19" s="129">
        <v>1742</v>
      </c>
      <c r="I19" s="390">
        <v>109</v>
      </c>
      <c r="J19" s="390" t="s">
        <v>811</v>
      </c>
      <c r="K19" s="508">
        <v>115.2</v>
      </c>
      <c r="L19" s="508">
        <v>113.1</v>
      </c>
      <c r="M19" s="510">
        <v>73.6</v>
      </c>
      <c r="O19" s="335"/>
      <c r="P19" s="335"/>
      <c r="S19" s="335"/>
    </row>
    <row r="20" spans="2:13" ht="15.75" customHeight="1">
      <c r="B20" s="32">
        <v>16</v>
      </c>
      <c r="C20" s="490" t="s">
        <v>231</v>
      </c>
      <c r="D20" s="351">
        <v>799</v>
      </c>
      <c r="E20" s="351">
        <v>749</v>
      </c>
      <c r="F20" s="129">
        <v>683</v>
      </c>
      <c r="G20" s="129">
        <v>577</v>
      </c>
      <c r="H20" s="129">
        <v>416</v>
      </c>
      <c r="I20" s="390">
        <v>55.8</v>
      </c>
      <c r="J20" s="390" t="s">
        <v>810</v>
      </c>
      <c r="K20" s="508">
        <v>48.6</v>
      </c>
      <c r="L20" s="508">
        <v>41.4</v>
      </c>
      <c r="M20" s="510">
        <v>30.2</v>
      </c>
    </row>
    <row r="21" spans="2:13" ht="15.75" customHeight="1">
      <c r="B21" s="32">
        <v>17</v>
      </c>
      <c r="C21" s="490" t="s">
        <v>232</v>
      </c>
      <c r="D21" s="351">
        <v>611</v>
      </c>
      <c r="E21" s="351">
        <v>506</v>
      </c>
      <c r="F21" s="129">
        <v>485</v>
      </c>
      <c r="G21" s="129">
        <v>480</v>
      </c>
      <c r="H21" s="129">
        <v>352</v>
      </c>
      <c r="I21" s="390">
        <v>52.6</v>
      </c>
      <c r="J21" s="390" t="s">
        <v>442</v>
      </c>
      <c r="K21" s="508">
        <v>41.8</v>
      </c>
      <c r="L21" s="508">
        <v>41.5</v>
      </c>
      <c r="M21" s="510">
        <v>30.6</v>
      </c>
    </row>
    <row r="22" spans="2:15" ht="15.75" customHeight="1">
      <c r="B22" s="32">
        <v>18</v>
      </c>
      <c r="C22" s="490" t="s">
        <v>233</v>
      </c>
      <c r="D22" s="351">
        <v>615</v>
      </c>
      <c r="E22" s="351">
        <v>603</v>
      </c>
      <c r="F22" s="129">
        <v>602</v>
      </c>
      <c r="G22" s="129">
        <v>538</v>
      </c>
      <c r="H22" s="129">
        <v>351</v>
      </c>
      <c r="I22" s="390">
        <v>55.4</v>
      </c>
      <c r="J22" s="390" t="s">
        <v>809</v>
      </c>
      <c r="K22" s="508">
        <v>55.1</v>
      </c>
      <c r="L22" s="508">
        <v>49.9</v>
      </c>
      <c r="M22" s="510">
        <v>32.9</v>
      </c>
      <c r="O22" s="396"/>
    </row>
    <row r="23" spans="2:15" ht="15.75" customHeight="1">
      <c r="B23" s="32">
        <v>19</v>
      </c>
      <c r="C23" s="490" t="s">
        <v>234</v>
      </c>
      <c r="D23" s="351">
        <v>475</v>
      </c>
      <c r="E23" s="351">
        <v>394</v>
      </c>
      <c r="F23" s="129">
        <v>349</v>
      </c>
      <c r="G23" s="129">
        <v>361</v>
      </c>
      <c r="H23" s="129">
        <v>190</v>
      </c>
      <c r="I23" s="390">
        <v>44.7</v>
      </c>
      <c r="J23" s="390" t="s">
        <v>808</v>
      </c>
      <c r="K23" s="508">
        <v>33.3</v>
      </c>
      <c r="L23" s="508">
        <v>34.6</v>
      </c>
      <c r="M23" s="510">
        <v>18.3</v>
      </c>
      <c r="O23" s="396"/>
    </row>
    <row r="24" spans="2:19" ht="15.75" customHeight="1">
      <c r="B24" s="32">
        <v>20</v>
      </c>
      <c r="C24" s="490" t="s">
        <v>235</v>
      </c>
      <c r="D24" s="351">
        <v>1163</v>
      </c>
      <c r="E24" s="351">
        <v>1141</v>
      </c>
      <c r="F24" s="129">
        <v>1066</v>
      </c>
      <c r="G24" s="129">
        <v>1069</v>
      </c>
      <c r="H24" s="129">
        <v>743</v>
      </c>
      <c r="I24" s="390">
        <v>43</v>
      </c>
      <c r="J24" s="390" t="s">
        <v>807</v>
      </c>
      <c r="K24" s="508">
        <v>39.8</v>
      </c>
      <c r="L24" s="508">
        <v>40.2</v>
      </c>
      <c r="M24" s="510">
        <v>28.1</v>
      </c>
      <c r="O24" s="396"/>
      <c r="P24" s="335"/>
      <c r="S24" s="335"/>
    </row>
    <row r="25" spans="2:16" ht="15.75" customHeight="1">
      <c r="B25" s="32">
        <v>21</v>
      </c>
      <c r="C25" s="490" t="s">
        <v>236</v>
      </c>
      <c r="D25" s="351">
        <v>799</v>
      </c>
      <c r="E25" s="351">
        <v>770</v>
      </c>
      <c r="F25" s="129">
        <v>683</v>
      </c>
      <c r="G25" s="129">
        <v>631</v>
      </c>
      <c r="H25" s="129">
        <v>456</v>
      </c>
      <c r="I25" s="390">
        <v>75.3</v>
      </c>
      <c r="J25" s="390">
        <v>73</v>
      </c>
      <c r="K25" s="508">
        <v>65.3</v>
      </c>
      <c r="L25" s="508">
        <v>60.9</v>
      </c>
      <c r="M25" s="510">
        <v>44.4</v>
      </c>
      <c r="O25" s="396"/>
      <c r="P25" s="335"/>
    </row>
    <row r="26" spans="2:15" ht="15.75" customHeight="1">
      <c r="B26" s="32">
        <v>22</v>
      </c>
      <c r="C26" s="490" t="s">
        <v>237</v>
      </c>
      <c r="D26" s="351">
        <v>690</v>
      </c>
      <c r="E26" s="351">
        <v>612</v>
      </c>
      <c r="F26" s="129">
        <v>592</v>
      </c>
      <c r="G26" s="129">
        <v>579</v>
      </c>
      <c r="H26" s="129">
        <v>376</v>
      </c>
      <c r="I26" s="390">
        <v>53.4</v>
      </c>
      <c r="J26" s="390" t="s">
        <v>806</v>
      </c>
      <c r="K26" s="508">
        <v>46.6</v>
      </c>
      <c r="L26" s="508">
        <v>45.9</v>
      </c>
      <c r="M26" s="510">
        <v>30</v>
      </c>
      <c r="O26" s="396"/>
    </row>
    <row r="27" spans="2:15" ht="15.75" customHeight="1">
      <c r="B27" s="32">
        <v>23</v>
      </c>
      <c r="C27" s="490" t="s">
        <v>238</v>
      </c>
      <c r="D27" s="351">
        <v>654</v>
      </c>
      <c r="E27" s="351">
        <v>617</v>
      </c>
      <c r="F27" s="129">
        <v>562</v>
      </c>
      <c r="G27" s="129">
        <v>542</v>
      </c>
      <c r="H27" s="129">
        <v>384</v>
      </c>
      <c r="I27" s="390">
        <v>52.8</v>
      </c>
      <c r="J27" s="390" t="s">
        <v>805</v>
      </c>
      <c r="K27" s="508">
        <v>46.2</v>
      </c>
      <c r="L27" s="508">
        <v>45.1</v>
      </c>
      <c r="M27" s="510">
        <v>32.3</v>
      </c>
      <c r="O27" s="396"/>
    </row>
    <row r="28" spans="2:15" ht="15.75" customHeight="1">
      <c r="B28" s="32">
        <v>24</v>
      </c>
      <c r="C28" s="490" t="s">
        <v>239</v>
      </c>
      <c r="D28" s="351">
        <v>273</v>
      </c>
      <c r="E28" s="351">
        <v>289</v>
      </c>
      <c r="F28" s="129">
        <v>250</v>
      </c>
      <c r="G28" s="129">
        <v>313</v>
      </c>
      <c r="H28" s="129">
        <v>165</v>
      </c>
      <c r="I28" s="390">
        <v>30.1</v>
      </c>
      <c r="J28" s="390" t="s">
        <v>804</v>
      </c>
      <c r="K28" s="508">
        <v>27.7</v>
      </c>
      <c r="L28" s="508">
        <v>34.7</v>
      </c>
      <c r="M28" s="510">
        <v>18.4</v>
      </c>
      <c r="O28" s="396"/>
    </row>
    <row r="29" spans="2:15" ht="15.75" customHeight="1">
      <c r="B29" s="32">
        <v>25</v>
      </c>
      <c r="C29" s="490" t="s">
        <v>240</v>
      </c>
      <c r="D29" s="351">
        <v>656</v>
      </c>
      <c r="E29" s="351">
        <v>602</v>
      </c>
      <c r="F29" s="129">
        <v>582</v>
      </c>
      <c r="G29" s="129">
        <v>468</v>
      </c>
      <c r="H29" s="129">
        <v>355</v>
      </c>
      <c r="I29" s="390">
        <v>63.3</v>
      </c>
      <c r="J29" s="390" t="s">
        <v>803</v>
      </c>
      <c r="K29" s="508">
        <v>57.5</v>
      </c>
      <c r="L29" s="508">
        <v>46.9</v>
      </c>
      <c r="M29" s="510">
        <v>36.1</v>
      </c>
      <c r="O29" s="396"/>
    </row>
    <row r="30" spans="2:19" ht="15.75" customHeight="1">
      <c r="B30" s="32">
        <v>26</v>
      </c>
      <c r="C30" s="490" t="s">
        <v>241</v>
      </c>
      <c r="D30" s="351">
        <v>1336</v>
      </c>
      <c r="E30" s="351">
        <v>1244</v>
      </c>
      <c r="F30" s="129">
        <v>1121</v>
      </c>
      <c r="G30" s="129">
        <v>1151</v>
      </c>
      <c r="H30" s="129">
        <v>716</v>
      </c>
      <c r="I30" s="390">
        <v>46.6</v>
      </c>
      <c r="J30" s="390" t="s">
        <v>802</v>
      </c>
      <c r="K30" s="508">
        <v>38.7</v>
      </c>
      <c r="L30" s="508">
        <v>39.6</v>
      </c>
      <c r="M30" s="510">
        <v>24.5</v>
      </c>
      <c r="O30" s="396"/>
      <c r="P30" s="335"/>
      <c r="S30" s="335"/>
    </row>
    <row r="31" spans="2:15" ht="15.75" customHeight="1" thickBot="1">
      <c r="B31" s="875">
        <v>27</v>
      </c>
      <c r="C31" s="876" t="s">
        <v>242</v>
      </c>
      <c r="D31" s="348" t="s">
        <v>297</v>
      </c>
      <c r="E31" s="348" t="s">
        <v>297</v>
      </c>
      <c r="F31" s="506" t="s">
        <v>297</v>
      </c>
      <c r="G31" s="506" t="s">
        <v>297</v>
      </c>
      <c r="H31" s="506" t="s">
        <v>297</v>
      </c>
      <c r="I31" s="348" t="s">
        <v>297</v>
      </c>
      <c r="J31" s="388" t="s">
        <v>297</v>
      </c>
      <c r="K31" s="549" t="s">
        <v>297</v>
      </c>
      <c r="L31" s="549" t="s">
        <v>297</v>
      </c>
      <c r="M31" s="512" t="s">
        <v>297</v>
      </c>
      <c r="O31" s="396"/>
    </row>
    <row r="32" spans="2:19" ht="15.75" customHeight="1" thickBot="1">
      <c r="B32" s="1192" t="s">
        <v>248</v>
      </c>
      <c r="C32" s="1193"/>
      <c r="D32" s="342">
        <v>23292</v>
      </c>
      <c r="E32" s="342">
        <v>21995</v>
      </c>
      <c r="F32" s="507">
        <v>21314</v>
      </c>
      <c r="G32" s="507">
        <v>20643</v>
      </c>
      <c r="H32" s="360">
        <v>14298</v>
      </c>
      <c r="I32" s="385" t="s">
        <v>809</v>
      </c>
      <c r="J32" s="385" t="s">
        <v>828</v>
      </c>
      <c r="K32" s="548" t="s">
        <v>665</v>
      </c>
      <c r="L32" s="548">
        <v>49.2</v>
      </c>
      <c r="M32" s="989">
        <v>34.3</v>
      </c>
      <c r="O32" s="396"/>
      <c r="S32" s="335"/>
    </row>
    <row r="33" spans="2:15" s="177" customFormat="1" ht="15.75" customHeight="1">
      <c r="B33" s="1191" t="s">
        <v>153</v>
      </c>
      <c r="C33" s="1191"/>
      <c r="D33" s="1191"/>
      <c r="E33" s="1191"/>
      <c r="F33" s="1191"/>
      <c r="G33" s="1191"/>
      <c r="H33" s="1191"/>
      <c r="I33" s="1191"/>
      <c r="J33" s="1191"/>
      <c r="K33" s="1191"/>
      <c r="L33" s="1191"/>
      <c r="M33" s="1191"/>
      <c r="O33" s="399"/>
    </row>
    <row r="34" spans="2:15" s="177" customFormat="1" ht="13.5" customHeight="1">
      <c r="B34" s="1169" t="s">
        <v>356</v>
      </c>
      <c r="C34" s="1169"/>
      <c r="D34" s="1169"/>
      <c r="E34" s="1169"/>
      <c r="F34" s="1169"/>
      <c r="G34" s="1169"/>
      <c r="H34" s="1169"/>
      <c r="I34" s="1169"/>
      <c r="J34" s="178"/>
      <c r="K34" s="178"/>
      <c r="L34" s="178"/>
      <c r="M34" s="178"/>
      <c r="N34" s="178"/>
      <c r="O34" s="399"/>
    </row>
    <row r="35" spans="2:15" s="177" customFormat="1" ht="13.5" customHeight="1">
      <c r="B35" s="178"/>
      <c r="C35" s="178"/>
      <c r="D35" s="178"/>
      <c r="E35" s="178"/>
      <c r="F35" s="178"/>
      <c r="G35" s="178"/>
      <c r="H35" s="178"/>
      <c r="I35" s="178"/>
      <c r="J35" s="178"/>
      <c r="K35" s="178"/>
      <c r="L35" s="178"/>
      <c r="M35" s="178"/>
      <c r="O35" s="399"/>
    </row>
    <row r="36" spans="2:15" s="177" customFormat="1" ht="13.5" customHeight="1">
      <c r="B36" s="1191"/>
      <c r="C36" s="1191"/>
      <c r="D36" s="1191"/>
      <c r="E36" s="1191"/>
      <c r="F36" s="1191"/>
      <c r="G36" s="1191"/>
      <c r="H36" s="1191"/>
      <c r="I36" s="1191"/>
      <c r="J36" s="1191"/>
      <c r="K36" s="1191"/>
      <c r="L36" s="1191"/>
      <c r="M36" s="1191"/>
      <c r="O36" s="399"/>
    </row>
    <row r="37" ht="15">
      <c r="O37" s="396"/>
    </row>
    <row r="38" ht="15">
      <c r="O38" s="396"/>
    </row>
    <row r="39" ht="15">
      <c r="O39" s="396"/>
    </row>
    <row r="40" ht="15">
      <c r="O40" s="396"/>
    </row>
    <row r="41" ht="15">
      <c r="O41" s="396"/>
    </row>
    <row r="42" ht="15">
      <c r="O42" s="396"/>
    </row>
    <row r="43" ht="15">
      <c r="O43" s="396"/>
    </row>
    <row r="44" ht="15">
      <c r="O44" s="396"/>
    </row>
    <row r="45" ht="15">
      <c r="O45" s="396"/>
    </row>
    <row r="46" ht="15">
      <c r="O46" s="396"/>
    </row>
  </sheetData>
  <sheetProtection/>
  <mergeCells count="10">
    <mergeCell ref="B36:M36"/>
    <mergeCell ref="B32:C32"/>
    <mergeCell ref="B33:M33"/>
    <mergeCell ref="B34:I34"/>
    <mergeCell ref="K1:M1"/>
    <mergeCell ref="B2:M2"/>
    <mergeCell ref="B3:B4"/>
    <mergeCell ref="C3:C4"/>
    <mergeCell ref="D3:H3"/>
    <mergeCell ref="I3:M3"/>
  </mergeCells>
  <printOptions/>
  <pageMargins left="0.42" right="0.17" top="0.4" bottom="0.51" header="0.3" footer="0.4"/>
  <pageSetup horizontalDpi="600" verticalDpi="600" orientation="landscape" paperSize="9" r:id="rId1"/>
  <ignoredErrors>
    <ignoredError sqref="J6:J31 I9 I16 K9 K16 I32:K32" numberStoredAsText="1"/>
  </ignoredErrors>
</worksheet>
</file>

<file path=xl/worksheets/sheet30.xml><?xml version="1.0" encoding="utf-8"?>
<worksheet xmlns="http://schemas.openxmlformats.org/spreadsheetml/2006/main" xmlns:r="http://schemas.openxmlformats.org/officeDocument/2006/relationships">
  <dimension ref="A1:S47"/>
  <sheetViews>
    <sheetView zoomScalePageLayoutView="0" workbookViewId="0" topLeftCell="A4">
      <selection activeCell="M17" sqref="M17"/>
    </sheetView>
  </sheetViews>
  <sheetFormatPr defaultColWidth="9.140625" defaultRowHeight="12.75"/>
  <cols>
    <col min="1" max="1" width="3.57421875" style="165" customWidth="1"/>
    <col min="2" max="2" width="5.421875" style="165" customWidth="1"/>
    <col min="3" max="3" width="20.00390625" style="165" customWidth="1"/>
    <col min="4" max="4" width="7.7109375" style="165" customWidth="1"/>
    <col min="5" max="5" width="7.8515625" style="165" customWidth="1"/>
    <col min="6" max="6" width="8.140625" style="165" customWidth="1"/>
    <col min="7" max="7" width="9.00390625" style="165" customWidth="1"/>
    <col min="8" max="10" width="8.7109375" style="165" customWidth="1"/>
    <col min="11" max="11" width="9.140625" style="165" customWidth="1"/>
    <col min="12" max="12" width="7.421875" style="165" customWidth="1"/>
    <col min="13" max="13" width="13.00390625" style="165" customWidth="1"/>
    <col min="14" max="14" width="11.421875" style="165" customWidth="1"/>
    <col min="15" max="15" width="12.140625" style="165" customWidth="1"/>
    <col min="16" max="16" width="8.7109375" style="165" customWidth="1"/>
    <col min="17" max="16384" width="9.140625" style="165" customWidth="1"/>
  </cols>
  <sheetData>
    <row r="1" spans="1:16" ht="15.75">
      <c r="A1" s="372"/>
      <c r="B1" s="813"/>
      <c r="C1" s="813"/>
      <c r="D1" s="372"/>
      <c r="E1" s="372"/>
      <c r="F1" s="372"/>
      <c r="G1" s="372"/>
      <c r="H1" s="372"/>
      <c r="I1" s="372"/>
      <c r="J1" s="372"/>
      <c r="K1" s="372"/>
      <c r="L1" s="372"/>
      <c r="M1" s="372"/>
      <c r="N1" s="372"/>
      <c r="O1" s="1385" t="s">
        <v>133</v>
      </c>
      <c r="P1" s="1385"/>
    </row>
    <row r="2" spans="1:16" ht="20.25" customHeight="1" thickBot="1">
      <c r="A2" s="815"/>
      <c r="B2" s="1369" t="s">
        <v>52</v>
      </c>
      <c r="C2" s="1369"/>
      <c r="D2" s="1369"/>
      <c r="E2" s="1369"/>
      <c r="F2" s="1369"/>
      <c r="G2" s="1369"/>
      <c r="H2" s="1369"/>
      <c r="I2" s="1369"/>
      <c r="J2" s="1369"/>
      <c r="K2" s="1369"/>
      <c r="L2" s="1369"/>
      <c r="M2" s="1369"/>
      <c r="N2" s="1369"/>
      <c r="O2" s="1369"/>
      <c r="P2" s="1369"/>
    </row>
    <row r="3" spans="1:16" ht="36" customHeight="1">
      <c r="A3" s="372"/>
      <c r="B3" s="1386" t="s">
        <v>294</v>
      </c>
      <c r="C3" s="1388" t="s">
        <v>213</v>
      </c>
      <c r="D3" s="1379" t="s">
        <v>196</v>
      </c>
      <c r="E3" s="1381" t="s">
        <v>197</v>
      </c>
      <c r="F3" s="1392" t="s">
        <v>198</v>
      </c>
      <c r="G3" s="1381" t="s">
        <v>207</v>
      </c>
      <c r="H3" s="1381" t="s">
        <v>162</v>
      </c>
      <c r="I3" s="1381" t="s">
        <v>200</v>
      </c>
      <c r="J3" s="1381" t="s">
        <v>201</v>
      </c>
      <c r="K3" s="1381" t="s">
        <v>202</v>
      </c>
      <c r="L3" s="1381" t="s">
        <v>203</v>
      </c>
      <c r="M3" s="1381" t="s">
        <v>208</v>
      </c>
      <c r="N3" s="1381" t="s">
        <v>205</v>
      </c>
      <c r="O3" s="1381" t="s">
        <v>320</v>
      </c>
      <c r="P3" s="1390" t="s">
        <v>206</v>
      </c>
    </row>
    <row r="4" spans="1:16" ht="58.5" customHeight="1" thickBot="1">
      <c r="A4" s="372"/>
      <c r="B4" s="1387"/>
      <c r="C4" s="1389"/>
      <c r="D4" s="1380"/>
      <c r="E4" s="1382"/>
      <c r="F4" s="1393"/>
      <c r="G4" s="1394"/>
      <c r="H4" s="1395"/>
      <c r="I4" s="1382"/>
      <c r="J4" s="1382"/>
      <c r="K4" s="1382"/>
      <c r="L4" s="1382"/>
      <c r="M4" s="1382"/>
      <c r="N4" s="1382"/>
      <c r="O4" s="1382"/>
      <c r="P4" s="1391"/>
    </row>
    <row r="5" spans="1:18" ht="15.75" customHeight="1">
      <c r="A5" s="817"/>
      <c r="B5" s="272">
        <v>1</v>
      </c>
      <c r="C5" s="639" t="s">
        <v>216</v>
      </c>
      <c r="D5" s="240" t="s">
        <v>297</v>
      </c>
      <c r="E5" s="240" t="s">
        <v>297</v>
      </c>
      <c r="F5" s="240" t="s">
        <v>297</v>
      </c>
      <c r="G5" s="240" t="s">
        <v>297</v>
      </c>
      <c r="H5" s="240" t="s">
        <v>297</v>
      </c>
      <c r="I5" s="240" t="s">
        <v>297</v>
      </c>
      <c r="J5" s="240" t="s">
        <v>297</v>
      </c>
      <c r="K5" s="240" t="s">
        <v>297</v>
      </c>
      <c r="L5" s="240" t="s">
        <v>297</v>
      </c>
      <c r="M5" s="240" t="s">
        <v>297</v>
      </c>
      <c r="N5" s="240" t="s">
        <v>297</v>
      </c>
      <c r="O5" s="240" t="s">
        <v>297</v>
      </c>
      <c r="P5" s="250" t="s">
        <v>297</v>
      </c>
      <c r="Q5" s="78"/>
      <c r="R5" s="78"/>
    </row>
    <row r="6" spans="1:19" ht="15.75" customHeight="1">
      <c r="A6" s="817"/>
      <c r="B6" s="275">
        <v>2</v>
      </c>
      <c r="C6" s="638" t="s">
        <v>217</v>
      </c>
      <c r="D6" s="993">
        <v>10.61321</v>
      </c>
      <c r="E6" s="993">
        <v>1.7</v>
      </c>
      <c r="F6" s="993">
        <v>1.7</v>
      </c>
      <c r="G6" s="994">
        <v>1.18</v>
      </c>
      <c r="H6" s="994">
        <v>0.71</v>
      </c>
      <c r="I6" s="994">
        <v>0.94</v>
      </c>
      <c r="J6" s="994">
        <v>3.07</v>
      </c>
      <c r="K6" s="993">
        <v>55.2</v>
      </c>
      <c r="L6" s="993">
        <v>15.6</v>
      </c>
      <c r="M6" s="994">
        <v>0.24</v>
      </c>
      <c r="N6" s="993">
        <v>1.18</v>
      </c>
      <c r="O6" s="994">
        <v>0.24</v>
      </c>
      <c r="P6" s="995">
        <v>7.78</v>
      </c>
      <c r="Q6" s="991"/>
      <c r="R6" s="991"/>
      <c r="S6" s="788"/>
    </row>
    <row r="7" spans="1:19" ht="15.75" customHeight="1">
      <c r="A7" s="817"/>
      <c r="B7" s="275">
        <v>3</v>
      </c>
      <c r="C7" s="638" t="s">
        <v>218</v>
      </c>
      <c r="D7" s="993">
        <v>8.717949</v>
      </c>
      <c r="E7" s="993">
        <v>1.3</v>
      </c>
      <c r="F7" s="993">
        <v>0.8</v>
      </c>
      <c r="G7" s="994">
        <v>1.03</v>
      </c>
      <c r="H7" s="994">
        <v>0.26</v>
      </c>
      <c r="I7" s="994">
        <v>1.54</v>
      </c>
      <c r="J7" s="994">
        <v>2.05</v>
      </c>
      <c r="K7" s="993">
        <v>63.6</v>
      </c>
      <c r="L7" s="993">
        <v>13.8</v>
      </c>
      <c r="M7" s="994">
        <v>0.77</v>
      </c>
      <c r="N7" s="993">
        <v>1.79</v>
      </c>
      <c r="O7" s="994">
        <v>0</v>
      </c>
      <c r="P7" s="995">
        <v>4.36</v>
      </c>
      <c r="Q7" s="991"/>
      <c r="R7" s="991"/>
      <c r="S7" s="788"/>
    </row>
    <row r="8" spans="1:19" ht="15.75" customHeight="1">
      <c r="A8" s="817"/>
      <c r="B8" s="275">
        <v>4</v>
      </c>
      <c r="C8" s="638" t="s">
        <v>219</v>
      </c>
      <c r="D8" s="993">
        <v>13.53712</v>
      </c>
      <c r="E8" s="993">
        <v>2.3</v>
      </c>
      <c r="F8" s="993">
        <v>1.1</v>
      </c>
      <c r="G8" s="994">
        <v>0.31</v>
      </c>
      <c r="H8" s="994">
        <v>0.69</v>
      </c>
      <c r="I8" s="994">
        <v>0.69</v>
      </c>
      <c r="J8" s="994">
        <v>2.25</v>
      </c>
      <c r="K8" s="993">
        <v>49.8</v>
      </c>
      <c r="L8" s="993">
        <v>9.9</v>
      </c>
      <c r="M8" s="994">
        <v>0.69</v>
      </c>
      <c r="N8" s="993">
        <v>12.48</v>
      </c>
      <c r="O8" s="994">
        <v>0.12</v>
      </c>
      <c r="P8" s="995">
        <v>6.24</v>
      </c>
      <c r="Q8" s="991"/>
      <c r="R8" s="991"/>
      <c r="S8" s="788"/>
    </row>
    <row r="9" spans="1:19" ht="15.75" customHeight="1">
      <c r="A9" s="817"/>
      <c r="B9" s="275">
        <v>5</v>
      </c>
      <c r="C9" s="638" t="s">
        <v>220</v>
      </c>
      <c r="D9" s="993">
        <v>19.88636</v>
      </c>
      <c r="E9" s="993">
        <v>0.6</v>
      </c>
      <c r="F9" s="993">
        <v>2.3</v>
      </c>
      <c r="G9" s="994">
        <v>0</v>
      </c>
      <c r="H9" s="994">
        <v>0.34</v>
      </c>
      <c r="I9" s="994">
        <v>0.8</v>
      </c>
      <c r="J9" s="994">
        <v>1.36</v>
      </c>
      <c r="K9" s="993">
        <v>53.4</v>
      </c>
      <c r="L9" s="993">
        <v>11.3</v>
      </c>
      <c r="M9" s="994">
        <v>2.84</v>
      </c>
      <c r="N9" s="993">
        <v>2.84</v>
      </c>
      <c r="O9" s="994">
        <v>0.57</v>
      </c>
      <c r="P9" s="995">
        <v>3.86</v>
      </c>
      <c r="Q9" s="991"/>
      <c r="R9" s="991"/>
      <c r="S9" s="788"/>
    </row>
    <row r="10" spans="1:19" ht="15.75" customHeight="1">
      <c r="A10" s="817"/>
      <c r="B10" s="275">
        <v>6</v>
      </c>
      <c r="C10" s="638" t="s">
        <v>221</v>
      </c>
      <c r="D10" s="993">
        <v>11.95402</v>
      </c>
      <c r="E10" s="993">
        <v>2.5</v>
      </c>
      <c r="F10" s="993">
        <v>1.6</v>
      </c>
      <c r="G10" s="994">
        <v>1.38</v>
      </c>
      <c r="H10" s="994">
        <v>0.69</v>
      </c>
      <c r="I10" s="994">
        <v>0.69</v>
      </c>
      <c r="J10" s="994">
        <v>0.46</v>
      </c>
      <c r="K10" s="993">
        <v>55.4</v>
      </c>
      <c r="L10" s="993">
        <v>14.5</v>
      </c>
      <c r="M10" s="994">
        <v>1.38</v>
      </c>
      <c r="N10" s="993">
        <v>1.15</v>
      </c>
      <c r="O10" s="994">
        <v>5.29</v>
      </c>
      <c r="P10" s="995">
        <v>2.99</v>
      </c>
      <c r="Q10" s="131"/>
      <c r="R10" s="131"/>
      <c r="S10" s="788"/>
    </row>
    <row r="11" spans="1:19" ht="15.75" customHeight="1">
      <c r="A11" s="817"/>
      <c r="B11" s="275">
        <v>7</v>
      </c>
      <c r="C11" s="638" t="s">
        <v>222</v>
      </c>
      <c r="D11" s="993">
        <v>7.636364</v>
      </c>
      <c r="E11" s="993">
        <v>0.5</v>
      </c>
      <c r="F11" s="993">
        <v>1.3</v>
      </c>
      <c r="G11" s="994">
        <v>0</v>
      </c>
      <c r="H11" s="994">
        <v>0</v>
      </c>
      <c r="I11" s="994">
        <v>0.73</v>
      </c>
      <c r="J11" s="994">
        <v>1.45</v>
      </c>
      <c r="K11" s="993">
        <v>68.2</v>
      </c>
      <c r="L11" s="993">
        <v>15.3</v>
      </c>
      <c r="M11" s="994">
        <v>0.18</v>
      </c>
      <c r="N11" s="993">
        <v>0.36</v>
      </c>
      <c r="O11" s="994">
        <v>0.36</v>
      </c>
      <c r="P11" s="995">
        <v>4</v>
      </c>
      <c r="Q11" s="991"/>
      <c r="R11" s="991"/>
      <c r="S11" s="788"/>
    </row>
    <row r="12" spans="1:19" ht="15.75" customHeight="1">
      <c r="A12" s="817"/>
      <c r="B12" s="275">
        <v>8</v>
      </c>
      <c r="C12" s="638" t="s">
        <v>223</v>
      </c>
      <c r="D12" s="993">
        <v>8.815029</v>
      </c>
      <c r="E12" s="993">
        <v>3.8</v>
      </c>
      <c r="F12" s="993">
        <v>0.7</v>
      </c>
      <c r="G12" s="994">
        <v>0</v>
      </c>
      <c r="H12" s="994">
        <v>0.29</v>
      </c>
      <c r="I12" s="994">
        <v>1.3</v>
      </c>
      <c r="J12" s="994">
        <v>7.66</v>
      </c>
      <c r="K12" s="993">
        <v>53.2</v>
      </c>
      <c r="L12" s="993">
        <v>10.4</v>
      </c>
      <c r="M12" s="994">
        <v>0</v>
      </c>
      <c r="N12" s="993">
        <v>1.01</v>
      </c>
      <c r="O12" s="994">
        <v>6.79</v>
      </c>
      <c r="P12" s="995">
        <v>6.07</v>
      </c>
      <c r="Q12" s="991"/>
      <c r="R12" s="991"/>
      <c r="S12" s="788"/>
    </row>
    <row r="13" spans="1:19" ht="15.75" customHeight="1">
      <c r="A13" s="817"/>
      <c r="B13" s="275">
        <v>9</v>
      </c>
      <c r="C13" s="638" t="s">
        <v>209</v>
      </c>
      <c r="D13" s="993">
        <v>10.47904</v>
      </c>
      <c r="E13" s="993">
        <v>0.9</v>
      </c>
      <c r="F13" s="993">
        <v>2.7</v>
      </c>
      <c r="G13" s="994">
        <v>0</v>
      </c>
      <c r="H13" s="994">
        <v>0.3</v>
      </c>
      <c r="I13" s="994">
        <v>2.69</v>
      </c>
      <c r="J13" s="994">
        <v>0.9</v>
      </c>
      <c r="K13" s="993">
        <v>52.7</v>
      </c>
      <c r="L13" s="993">
        <v>18.3</v>
      </c>
      <c r="M13" s="994">
        <v>1.8</v>
      </c>
      <c r="N13" s="993">
        <v>0</v>
      </c>
      <c r="O13" s="994">
        <v>0.3</v>
      </c>
      <c r="P13" s="995">
        <v>8.98</v>
      </c>
      <c r="Q13" s="991"/>
      <c r="R13" s="991"/>
      <c r="S13" s="788"/>
    </row>
    <row r="14" spans="1:19" ht="15.75" customHeight="1">
      <c r="A14" s="820"/>
      <c r="B14" s="275">
        <v>10</v>
      </c>
      <c r="C14" s="638" t="s">
        <v>225</v>
      </c>
      <c r="D14" s="993">
        <v>16.91678</v>
      </c>
      <c r="E14" s="993">
        <v>3.1</v>
      </c>
      <c r="F14" s="993">
        <v>0.4</v>
      </c>
      <c r="G14" s="994">
        <v>0.68</v>
      </c>
      <c r="H14" s="994">
        <v>1.5</v>
      </c>
      <c r="I14" s="994">
        <v>0.55</v>
      </c>
      <c r="J14" s="994">
        <v>2.05</v>
      </c>
      <c r="K14" s="993">
        <v>58</v>
      </c>
      <c r="L14" s="993">
        <v>11.7</v>
      </c>
      <c r="M14" s="994">
        <v>0.41</v>
      </c>
      <c r="N14" s="993">
        <v>1.5</v>
      </c>
      <c r="O14" s="994">
        <v>0.55</v>
      </c>
      <c r="P14" s="995">
        <v>2.59</v>
      </c>
      <c r="Q14" s="991"/>
      <c r="R14" s="991"/>
      <c r="S14" s="788"/>
    </row>
    <row r="15" spans="1:19" ht="15.75" customHeight="1">
      <c r="A15" s="1313"/>
      <c r="B15" s="275">
        <v>11</v>
      </c>
      <c r="C15" s="638" t="s">
        <v>226</v>
      </c>
      <c r="D15" s="993">
        <v>11.08491</v>
      </c>
      <c r="E15" s="993">
        <v>2.4</v>
      </c>
      <c r="F15" s="993">
        <v>1.4</v>
      </c>
      <c r="G15" s="994">
        <v>2.59</v>
      </c>
      <c r="H15" s="994">
        <v>0.24</v>
      </c>
      <c r="I15" s="994">
        <v>0.71</v>
      </c>
      <c r="J15" s="994">
        <v>2.36</v>
      </c>
      <c r="K15" s="993">
        <v>56.8</v>
      </c>
      <c r="L15" s="993">
        <v>9</v>
      </c>
      <c r="M15" s="994">
        <v>0</v>
      </c>
      <c r="N15" s="993">
        <v>2.59</v>
      </c>
      <c r="O15" s="994">
        <v>2.59</v>
      </c>
      <c r="P15" s="995">
        <v>8.25</v>
      </c>
      <c r="Q15" s="991"/>
      <c r="R15" s="991"/>
      <c r="S15" s="788"/>
    </row>
    <row r="16" spans="1:19" ht="15.75" customHeight="1">
      <c r="A16" s="1313"/>
      <c r="B16" s="275">
        <v>12</v>
      </c>
      <c r="C16" s="638" t="s">
        <v>227</v>
      </c>
      <c r="D16" s="993">
        <v>12.54902</v>
      </c>
      <c r="E16" s="993">
        <v>2.4</v>
      </c>
      <c r="F16" s="993">
        <v>0.8</v>
      </c>
      <c r="G16" s="994">
        <v>1.18</v>
      </c>
      <c r="H16" s="994">
        <v>0.39</v>
      </c>
      <c r="I16" s="994">
        <v>1.57</v>
      </c>
      <c r="J16" s="994">
        <v>1.57</v>
      </c>
      <c r="K16" s="993">
        <v>54.1</v>
      </c>
      <c r="L16" s="993">
        <v>12.5</v>
      </c>
      <c r="M16" s="994">
        <v>1.96</v>
      </c>
      <c r="N16" s="993">
        <v>6.27</v>
      </c>
      <c r="O16" s="994">
        <v>0</v>
      </c>
      <c r="P16" s="995">
        <v>4.71</v>
      </c>
      <c r="Q16" s="991"/>
      <c r="R16" s="991"/>
      <c r="S16" s="788"/>
    </row>
    <row r="17" spans="1:19" ht="15.75" customHeight="1">
      <c r="A17" s="817"/>
      <c r="B17" s="275">
        <v>13</v>
      </c>
      <c r="C17" s="638" t="s">
        <v>228</v>
      </c>
      <c r="D17" s="993">
        <v>9.794989</v>
      </c>
      <c r="E17" s="993">
        <v>2.2</v>
      </c>
      <c r="F17" s="993">
        <v>1.9</v>
      </c>
      <c r="G17" s="994">
        <v>0</v>
      </c>
      <c r="H17" s="994">
        <v>0.57</v>
      </c>
      <c r="I17" s="994">
        <v>0.91</v>
      </c>
      <c r="J17" s="994">
        <v>1.14</v>
      </c>
      <c r="K17" s="993">
        <v>53.4</v>
      </c>
      <c r="L17" s="993">
        <v>17.5</v>
      </c>
      <c r="M17" s="994">
        <v>0.11</v>
      </c>
      <c r="N17" s="993">
        <v>0.23</v>
      </c>
      <c r="O17" s="994">
        <v>0.57</v>
      </c>
      <c r="P17" s="995">
        <v>11.62</v>
      </c>
      <c r="Q17" s="991"/>
      <c r="R17" s="991"/>
      <c r="S17" s="788"/>
    </row>
    <row r="18" spans="1:19" ht="15.75" customHeight="1">
      <c r="A18" s="821"/>
      <c r="B18" s="275">
        <v>14</v>
      </c>
      <c r="C18" s="638" t="s">
        <v>229</v>
      </c>
      <c r="D18" s="993">
        <v>15.4185</v>
      </c>
      <c r="E18" s="993">
        <v>2.6</v>
      </c>
      <c r="F18" s="993">
        <v>2</v>
      </c>
      <c r="G18" s="994">
        <v>0.88</v>
      </c>
      <c r="H18" s="994">
        <v>0</v>
      </c>
      <c r="I18" s="994">
        <v>1.32</v>
      </c>
      <c r="J18" s="994">
        <v>1.98</v>
      </c>
      <c r="K18" s="993">
        <v>63.7</v>
      </c>
      <c r="L18" s="993">
        <v>11</v>
      </c>
      <c r="M18" s="994">
        <v>0</v>
      </c>
      <c r="N18" s="993">
        <v>0</v>
      </c>
      <c r="O18" s="994">
        <v>0</v>
      </c>
      <c r="P18" s="995">
        <v>1.1</v>
      </c>
      <c r="Q18" s="991"/>
      <c r="R18" s="991"/>
      <c r="S18" s="788"/>
    </row>
    <row r="19" spans="1:19" ht="15.75" customHeight="1">
      <c r="A19" s="817"/>
      <c r="B19" s="275">
        <v>15</v>
      </c>
      <c r="C19" s="638" t="s">
        <v>230</v>
      </c>
      <c r="D19" s="993">
        <v>8.381171</v>
      </c>
      <c r="E19" s="993">
        <v>2.4</v>
      </c>
      <c r="F19" s="993">
        <v>0.6</v>
      </c>
      <c r="G19" s="994">
        <v>0.29</v>
      </c>
      <c r="H19" s="994">
        <v>0.06</v>
      </c>
      <c r="I19" s="994">
        <v>0.98</v>
      </c>
      <c r="J19" s="994">
        <v>2.01</v>
      </c>
      <c r="K19" s="993">
        <v>68.3</v>
      </c>
      <c r="L19" s="993">
        <v>6.9</v>
      </c>
      <c r="M19" s="994">
        <v>0.11</v>
      </c>
      <c r="N19" s="993">
        <v>6.6</v>
      </c>
      <c r="O19" s="994">
        <v>1.15</v>
      </c>
      <c r="P19" s="995">
        <v>2.3</v>
      </c>
      <c r="Q19" s="131"/>
      <c r="R19" s="131"/>
      <c r="S19" s="788"/>
    </row>
    <row r="20" spans="1:19" ht="15.75" customHeight="1">
      <c r="A20" s="817"/>
      <c r="B20" s="275">
        <v>16</v>
      </c>
      <c r="C20" s="638" t="s">
        <v>231</v>
      </c>
      <c r="D20" s="993">
        <v>12.98077</v>
      </c>
      <c r="E20" s="993">
        <v>4.8</v>
      </c>
      <c r="F20" s="993">
        <v>3.8</v>
      </c>
      <c r="G20" s="994">
        <v>0.96</v>
      </c>
      <c r="H20" s="994">
        <v>0.48</v>
      </c>
      <c r="I20" s="994">
        <v>1.44</v>
      </c>
      <c r="J20" s="994">
        <v>1.68</v>
      </c>
      <c r="K20" s="993">
        <v>51.7</v>
      </c>
      <c r="L20" s="993">
        <v>12.7</v>
      </c>
      <c r="M20" s="994">
        <v>0.24</v>
      </c>
      <c r="N20" s="993">
        <v>1.92</v>
      </c>
      <c r="O20" s="994">
        <v>1.2</v>
      </c>
      <c r="P20" s="995">
        <v>6.01</v>
      </c>
      <c r="Q20" s="991"/>
      <c r="R20" s="991"/>
      <c r="S20" s="788"/>
    </row>
    <row r="21" spans="1:19" ht="15.75" customHeight="1">
      <c r="A21" s="817"/>
      <c r="B21" s="275">
        <v>17</v>
      </c>
      <c r="C21" s="638" t="s">
        <v>232</v>
      </c>
      <c r="D21" s="993">
        <v>8.238636</v>
      </c>
      <c r="E21" s="993">
        <v>3.7</v>
      </c>
      <c r="F21" s="993">
        <v>2.6</v>
      </c>
      <c r="G21" s="994">
        <v>0.28</v>
      </c>
      <c r="H21" s="994">
        <v>1.14</v>
      </c>
      <c r="I21" s="994">
        <v>1.14</v>
      </c>
      <c r="J21" s="994">
        <v>1.14</v>
      </c>
      <c r="K21" s="993">
        <v>58.2</v>
      </c>
      <c r="L21" s="993">
        <v>20.7</v>
      </c>
      <c r="M21" s="994">
        <v>0.28</v>
      </c>
      <c r="N21" s="993">
        <v>0.28</v>
      </c>
      <c r="O21" s="994">
        <v>0.57</v>
      </c>
      <c r="P21" s="995">
        <v>1.7</v>
      </c>
      <c r="Q21" s="991"/>
      <c r="R21" s="991"/>
      <c r="S21" s="788"/>
    </row>
    <row r="22" spans="1:19" ht="15.75" customHeight="1">
      <c r="A22" s="817"/>
      <c r="B22" s="275">
        <v>18</v>
      </c>
      <c r="C22" s="638" t="s">
        <v>233</v>
      </c>
      <c r="D22" s="993">
        <v>9.97151</v>
      </c>
      <c r="E22" s="993">
        <v>3.1</v>
      </c>
      <c r="F22" s="993">
        <v>2.8</v>
      </c>
      <c r="G22" s="994">
        <v>1.14</v>
      </c>
      <c r="H22" s="994">
        <v>1.14</v>
      </c>
      <c r="I22" s="994">
        <v>1.14</v>
      </c>
      <c r="J22" s="994">
        <v>0.28</v>
      </c>
      <c r="K22" s="993">
        <v>56.1</v>
      </c>
      <c r="L22" s="993">
        <v>15.7</v>
      </c>
      <c r="M22" s="994">
        <v>1.71</v>
      </c>
      <c r="N22" s="993">
        <v>0.57</v>
      </c>
      <c r="O22" s="994">
        <v>1.42</v>
      </c>
      <c r="P22" s="995">
        <v>4.84</v>
      </c>
      <c r="Q22" s="991"/>
      <c r="R22" s="991"/>
      <c r="S22" s="788"/>
    </row>
    <row r="23" spans="1:19" ht="15.75" customHeight="1">
      <c r="A23" s="817"/>
      <c r="B23" s="275">
        <v>19</v>
      </c>
      <c r="C23" s="638" t="s">
        <v>234</v>
      </c>
      <c r="D23" s="993">
        <v>9.473684</v>
      </c>
      <c r="E23" s="993">
        <v>1.6</v>
      </c>
      <c r="F23" s="993">
        <v>2.1</v>
      </c>
      <c r="G23" s="994">
        <v>0</v>
      </c>
      <c r="H23" s="994">
        <v>1.05</v>
      </c>
      <c r="I23" s="994">
        <v>1.05</v>
      </c>
      <c r="J23" s="994">
        <v>1.05</v>
      </c>
      <c r="K23" s="993">
        <v>44.7</v>
      </c>
      <c r="L23" s="993">
        <v>18.4</v>
      </c>
      <c r="M23" s="994">
        <v>0</v>
      </c>
      <c r="N23" s="993">
        <v>0.53</v>
      </c>
      <c r="O23" s="994">
        <v>0</v>
      </c>
      <c r="P23" s="995">
        <v>20</v>
      </c>
      <c r="Q23" s="991"/>
      <c r="R23" s="991"/>
      <c r="S23" s="788"/>
    </row>
    <row r="24" spans="1:19" ht="15.75" customHeight="1">
      <c r="A24" s="817"/>
      <c r="B24" s="275">
        <v>20</v>
      </c>
      <c r="C24" s="638" t="s">
        <v>235</v>
      </c>
      <c r="D24" s="993">
        <v>10.76716</v>
      </c>
      <c r="E24" s="993">
        <v>3.5</v>
      </c>
      <c r="F24" s="993">
        <v>0.8</v>
      </c>
      <c r="G24" s="994">
        <v>0.27</v>
      </c>
      <c r="H24" s="994">
        <v>0.94</v>
      </c>
      <c r="I24" s="994">
        <v>1.75</v>
      </c>
      <c r="J24" s="994">
        <v>5.11</v>
      </c>
      <c r="K24" s="993">
        <v>43.6</v>
      </c>
      <c r="L24" s="993">
        <v>8.5</v>
      </c>
      <c r="M24" s="994">
        <v>0.4</v>
      </c>
      <c r="N24" s="993">
        <v>6.33</v>
      </c>
      <c r="O24" s="994">
        <v>7.13</v>
      </c>
      <c r="P24" s="995">
        <v>10.9</v>
      </c>
      <c r="Q24" s="991"/>
      <c r="R24" s="991"/>
      <c r="S24" s="788"/>
    </row>
    <row r="25" spans="1:19" ht="15.75" customHeight="1">
      <c r="A25" s="817"/>
      <c r="B25" s="275">
        <v>21</v>
      </c>
      <c r="C25" s="638" t="s">
        <v>236</v>
      </c>
      <c r="D25" s="993">
        <v>7.894737</v>
      </c>
      <c r="E25" s="993">
        <v>3.7</v>
      </c>
      <c r="F25" s="993">
        <v>1.8</v>
      </c>
      <c r="G25" s="994">
        <v>0.88</v>
      </c>
      <c r="H25" s="994">
        <v>0.22</v>
      </c>
      <c r="I25" s="994">
        <v>0.88</v>
      </c>
      <c r="J25" s="994">
        <v>1.75</v>
      </c>
      <c r="K25" s="993">
        <v>55.7</v>
      </c>
      <c r="L25" s="993">
        <v>10.5</v>
      </c>
      <c r="M25" s="994">
        <v>0</v>
      </c>
      <c r="N25" s="993">
        <v>3.51</v>
      </c>
      <c r="O25" s="994">
        <v>3.29</v>
      </c>
      <c r="P25" s="995">
        <v>9.87</v>
      </c>
      <c r="Q25" s="991"/>
      <c r="R25" s="991"/>
      <c r="S25" s="788"/>
    </row>
    <row r="26" spans="1:19" ht="15.75" customHeight="1">
      <c r="A26" s="817"/>
      <c r="B26" s="275">
        <v>22</v>
      </c>
      <c r="C26" s="638" t="s">
        <v>237</v>
      </c>
      <c r="D26" s="993">
        <v>12.23404</v>
      </c>
      <c r="E26" s="993">
        <v>2.1</v>
      </c>
      <c r="F26" s="993">
        <v>1.1</v>
      </c>
      <c r="G26" s="994">
        <v>1.33</v>
      </c>
      <c r="H26" s="994">
        <v>0.53</v>
      </c>
      <c r="I26" s="994">
        <v>0.53</v>
      </c>
      <c r="J26" s="994">
        <v>0.8</v>
      </c>
      <c r="K26" s="993">
        <v>56.4</v>
      </c>
      <c r="L26" s="993">
        <v>22.3</v>
      </c>
      <c r="M26" s="994">
        <v>0.53</v>
      </c>
      <c r="N26" s="993">
        <v>0.53</v>
      </c>
      <c r="O26" s="994">
        <v>0</v>
      </c>
      <c r="P26" s="995">
        <v>1.6</v>
      </c>
      <c r="Q26" s="991"/>
      <c r="R26" s="991"/>
      <c r="S26" s="788"/>
    </row>
    <row r="27" spans="1:19" ht="15.75" customHeight="1">
      <c r="A27" s="817"/>
      <c r="B27" s="275">
        <v>23</v>
      </c>
      <c r="C27" s="638" t="s">
        <v>238</v>
      </c>
      <c r="D27" s="993">
        <v>8.854167</v>
      </c>
      <c r="E27" s="993">
        <v>2.1</v>
      </c>
      <c r="F27" s="993">
        <v>2.1</v>
      </c>
      <c r="G27" s="994">
        <v>1.3</v>
      </c>
      <c r="H27" s="994">
        <v>0.26</v>
      </c>
      <c r="I27" s="994">
        <v>1.56</v>
      </c>
      <c r="J27" s="994">
        <v>3.91</v>
      </c>
      <c r="K27" s="993">
        <v>57.6</v>
      </c>
      <c r="L27" s="993">
        <v>10.9</v>
      </c>
      <c r="M27" s="994">
        <v>2.08</v>
      </c>
      <c r="N27" s="993">
        <v>2.6</v>
      </c>
      <c r="O27" s="994">
        <v>0</v>
      </c>
      <c r="P27" s="995">
        <v>6.77</v>
      </c>
      <c r="Q27" s="991"/>
      <c r="R27" s="991"/>
      <c r="S27" s="788"/>
    </row>
    <row r="28" spans="1:19" ht="15.75" customHeight="1">
      <c r="A28" s="817"/>
      <c r="B28" s="275">
        <v>24</v>
      </c>
      <c r="C28" s="638" t="s">
        <v>239</v>
      </c>
      <c r="D28" s="993">
        <v>9.090909</v>
      </c>
      <c r="E28" s="993">
        <v>0</v>
      </c>
      <c r="F28" s="993">
        <v>2.4</v>
      </c>
      <c r="G28" s="994">
        <v>0</v>
      </c>
      <c r="H28" s="994">
        <v>0</v>
      </c>
      <c r="I28" s="994">
        <v>0.61</v>
      </c>
      <c r="J28" s="994">
        <v>0</v>
      </c>
      <c r="K28" s="993">
        <v>57</v>
      </c>
      <c r="L28" s="993">
        <v>18.8</v>
      </c>
      <c r="M28" s="994">
        <v>0.61</v>
      </c>
      <c r="N28" s="993">
        <v>4.85</v>
      </c>
      <c r="O28" s="994">
        <v>0.61</v>
      </c>
      <c r="P28" s="995">
        <v>6.06</v>
      </c>
      <c r="Q28" s="991"/>
      <c r="R28" s="991"/>
      <c r="S28" s="788"/>
    </row>
    <row r="29" spans="1:19" ht="15.75" customHeight="1">
      <c r="A29" s="817"/>
      <c r="B29" s="275">
        <v>25</v>
      </c>
      <c r="C29" s="638" t="s">
        <v>240</v>
      </c>
      <c r="D29" s="993">
        <v>9.859155</v>
      </c>
      <c r="E29" s="993">
        <v>2.3</v>
      </c>
      <c r="F29" s="993">
        <v>2</v>
      </c>
      <c r="G29" s="994">
        <v>0.85</v>
      </c>
      <c r="H29" s="994">
        <v>0.28</v>
      </c>
      <c r="I29" s="994">
        <v>0.56</v>
      </c>
      <c r="J29" s="994">
        <v>0.85</v>
      </c>
      <c r="K29" s="993">
        <v>64.8</v>
      </c>
      <c r="L29" s="993">
        <v>16.6</v>
      </c>
      <c r="M29" s="994">
        <v>0</v>
      </c>
      <c r="N29" s="993">
        <v>0.28</v>
      </c>
      <c r="O29" s="994">
        <v>0</v>
      </c>
      <c r="P29" s="995">
        <v>1.69</v>
      </c>
      <c r="Q29" s="991"/>
      <c r="R29" s="991"/>
      <c r="S29" s="788"/>
    </row>
    <row r="30" spans="1:19" ht="15.75" customHeight="1">
      <c r="A30" s="817"/>
      <c r="B30" s="275">
        <v>26</v>
      </c>
      <c r="C30" s="638" t="s">
        <v>241</v>
      </c>
      <c r="D30" s="993">
        <v>6.843575</v>
      </c>
      <c r="E30" s="993">
        <v>6.8</v>
      </c>
      <c r="F30" s="993">
        <v>1.5</v>
      </c>
      <c r="G30" s="994">
        <v>0</v>
      </c>
      <c r="H30" s="994">
        <v>1.96</v>
      </c>
      <c r="I30" s="994">
        <v>0.84</v>
      </c>
      <c r="J30" s="994">
        <v>1.96</v>
      </c>
      <c r="K30" s="993">
        <v>55</v>
      </c>
      <c r="L30" s="993">
        <v>14.2</v>
      </c>
      <c r="M30" s="994">
        <v>2.51</v>
      </c>
      <c r="N30" s="993">
        <v>7.68</v>
      </c>
      <c r="O30" s="994">
        <v>0</v>
      </c>
      <c r="P30" s="995">
        <v>0.56</v>
      </c>
      <c r="Q30" s="991"/>
      <c r="R30" s="991"/>
      <c r="S30" s="788"/>
    </row>
    <row r="31" spans="1:19" ht="15.75" customHeight="1" thickBot="1">
      <c r="A31" s="817"/>
      <c r="B31" s="637">
        <v>27</v>
      </c>
      <c r="C31" s="641" t="s">
        <v>135</v>
      </c>
      <c r="D31" s="996" t="s">
        <v>297</v>
      </c>
      <c r="E31" s="996" t="s">
        <v>297</v>
      </c>
      <c r="F31" s="996" t="s">
        <v>297</v>
      </c>
      <c r="G31" s="997" t="s">
        <v>297</v>
      </c>
      <c r="H31" s="997" t="s">
        <v>297</v>
      </c>
      <c r="I31" s="997" t="s">
        <v>297</v>
      </c>
      <c r="J31" s="997" t="s">
        <v>297</v>
      </c>
      <c r="K31" s="996" t="s">
        <v>297</v>
      </c>
      <c r="L31" s="996" t="s">
        <v>297</v>
      </c>
      <c r="M31" s="997" t="s">
        <v>297</v>
      </c>
      <c r="N31" s="996" t="s">
        <v>297</v>
      </c>
      <c r="O31" s="997" t="s">
        <v>297</v>
      </c>
      <c r="P31" s="998" t="s">
        <v>297</v>
      </c>
      <c r="Q31" s="991"/>
      <c r="R31" s="991"/>
      <c r="S31" s="788"/>
    </row>
    <row r="32" spans="1:19" ht="15.75" customHeight="1" thickBot="1">
      <c r="A32" s="817"/>
      <c r="B32" s="1367" t="s">
        <v>248</v>
      </c>
      <c r="C32" s="1359"/>
      <c r="D32" s="999">
        <v>11.16939</v>
      </c>
      <c r="E32" s="999">
        <v>2.6</v>
      </c>
      <c r="F32" s="999">
        <v>1.5</v>
      </c>
      <c r="G32" s="1000">
        <v>0.53</v>
      </c>
      <c r="H32" s="1000">
        <v>0.57</v>
      </c>
      <c r="I32" s="1000">
        <v>1.01</v>
      </c>
      <c r="J32" s="1000">
        <v>2.19</v>
      </c>
      <c r="K32" s="1001">
        <v>55.2</v>
      </c>
      <c r="L32" s="999">
        <v>12.46</v>
      </c>
      <c r="M32" s="1000">
        <v>0.73</v>
      </c>
      <c r="N32" s="999">
        <v>3.9</v>
      </c>
      <c r="O32" s="1000">
        <v>1.41</v>
      </c>
      <c r="P32" s="1002">
        <v>5.37</v>
      </c>
      <c r="Q32" s="992"/>
      <c r="R32" s="992"/>
      <c r="S32" s="788"/>
    </row>
    <row r="33" spans="2:12" ht="15">
      <c r="B33" s="822"/>
      <c r="C33" s="822"/>
      <c r="D33" s="822"/>
      <c r="E33" s="822"/>
      <c r="F33" s="822"/>
      <c r="G33" s="635"/>
      <c r="H33" s="822"/>
      <c r="I33" s="822"/>
      <c r="J33" s="636"/>
      <c r="K33" s="822"/>
      <c r="L33" s="822"/>
    </row>
    <row r="34" spans="3:17" ht="12.75">
      <c r="C34" s="825"/>
      <c r="D34" s="826"/>
      <c r="E34" s="826"/>
      <c r="F34" s="826"/>
      <c r="G34" s="826"/>
      <c r="H34" s="826"/>
      <c r="I34" s="826"/>
      <c r="J34" s="826"/>
      <c r="K34" s="826"/>
      <c r="L34" s="826"/>
      <c r="M34" s="826"/>
      <c r="N34" s="826"/>
      <c r="O34" s="826"/>
      <c r="P34" s="826"/>
      <c r="Q34" s="826"/>
    </row>
    <row r="35" spans="4:8" ht="15.75">
      <c r="D35" s="827"/>
      <c r="E35" s="828"/>
      <c r="F35" s="788"/>
      <c r="H35" s="829"/>
    </row>
    <row r="36" spans="4:8" ht="15.75">
      <c r="D36" s="827"/>
      <c r="E36" s="828"/>
      <c r="F36" s="788"/>
      <c r="H36" s="829"/>
    </row>
    <row r="37" spans="4:8" ht="15.75">
      <c r="D37" s="827"/>
      <c r="E37" s="806"/>
      <c r="F37" s="788"/>
      <c r="H37" s="829"/>
    </row>
    <row r="38" spans="4:8" ht="15.75">
      <c r="D38" s="827"/>
      <c r="E38" s="828"/>
      <c r="F38" s="788"/>
      <c r="H38" s="829"/>
    </row>
    <row r="39" spans="4:8" ht="15.75">
      <c r="D39" s="827"/>
      <c r="E39" s="828"/>
      <c r="F39" s="788"/>
      <c r="H39" s="829"/>
    </row>
    <row r="40" spans="4:8" ht="15.75">
      <c r="D40" s="827"/>
      <c r="E40" s="828"/>
      <c r="F40" s="788"/>
      <c r="H40" s="829"/>
    </row>
    <row r="41" spans="4:8" ht="15.75">
      <c r="D41" s="827"/>
      <c r="E41" s="828"/>
      <c r="F41" s="788"/>
      <c r="H41" s="829"/>
    </row>
    <row r="42" spans="4:8" ht="15.75">
      <c r="D42" s="827"/>
      <c r="E42" s="828"/>
      <c r="F42" s="788"/>
      <c r="H42" s="829"/>
    </row>
    <row r="43" spans="4:8" ht="15.75">
      <c r="D43" s="827"/>
      <c r="E43" s="828"/>
      <c r="F43" s="788"/>
      <c r="H43" s="829"/>
    </row>
    <row r="44" spans="4:8" ht="15.75">
      <c r="D44" s="827"/>
      <c r="E44" s="828"/>
      <c r="F44" s="788"/>
      <c r="H44" s="829"/>
    </row>
    <row r="45" spans="4:8" ht="15.75">
      <c r="D45" s="827"/>
      <c r="E45" s="828"/>
      <c r="F45" s="788"/>
      <c r="H45" s="829"/>
    </row>
    <row r="46" spans="4:8" ht="15.75">
      <c r="D46" s="827"/>
      <c r="E46" s="828"/>
      <c r="F46" s="788"/>
      <c r="H46" s="829"/>
    </row>
    <row r="47" spans="4:8" ht="15.75">
      <c r="D47" s="827"/>
      <c r="E47" s="828"/>
      <c r="F47" s="788"/>
      <c r="H47" s="829"/>
    </row>
  </sheetData>
  <sheetProtection/>
  <mergeCells count="19">
    <mergeCell ref="L3:L4"/>
    <mergeCell ref="A15:A16"/>
    <mergeCell ref="M3:M4"/>
    <mergeCell ref="B32:C32"/>
    <mergeCell ref="I3:I4"/>
    <mergeCell ref="J3:J4"/>
    <mergeCell ref="F3:F4"/>
    <mergeCell ref="G3:G4"/>
    <mergeCell ref="H3:H4"/>
    <mergeCell ref="O1:P1"/>
    <mergeCell ref="B2:P2"/>
    <mergeCell ref="B3:B4"/>
    <mergeCell ref="C3:C4"/>
    <mergeCell ref="D3:D4"/>
    <mergeCell ref="E3:E4"/>
    <mergeCell ref="O3:O4"/>
    <mergeCell ref="P3:P4"/>
    <mergeCell ref="N3:N4"/>
    <mergeCell ref="K3:K4"/>
  </mergeCells>
  <printOptions/>
  <pageMargins left="0.16" right="0.16" top="0.21" bottom="0.18" header="0.16" footer="0.16"/>
  <pageSetup horizontalDpi="600" verticalDpi="60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O38"/>
  <sheetViews>
    <sheetView zoomScalePageLayoutView="0" workbookViewId="0" topLeftCell="A10">
      <selection activeCell="I21" sqref="I21"/>
    </sheetView>
  </sheetViews>
  <sheetFormatPr defaultColWidth="9.140625" defaultRowHeight="12.75"/>
  <cols>
    <col min="1" max="1" width="4.140625" style="165" customWidth="1"/>
    <col min="2" max="2" width="6.140625" style="165" customWidth="1"/>
    <col min="3" max="3" width="21.00390625" style="165" customWidth="1"/>
    <col min="4" max="13" width="11.140625" style="165" customWidth="1"/>
    <col min="14" max="14" width="9.140625" style="165" customWidth="1"/>
    <col min="15" max="15" width="13.140625" style="165" bestFit="1" customWidth="1"/>
    <col min="16" max="16384" width="9.140625" style="165" customWidth="1"/>
  </cols>
  <sheetData>
    <row r="1" spans="7:13" ht="18" customHeight="1">
      <c r="G1" s="830"/>
      <c r="H1" s="830"/>
      <c r="K1" s="1400" t="s">
        <v>587</v>
      </c>
      <c r="L1" s="1400"/>
      <c r="M1" s="1400"/>
    </row>
    <row r="2" spans="2:13" ht="27" customHeight="1" thickBot="1">
      <c r="B2" s="1369" t="s">
        <v>336</v>
      </c>
      <c r="C2" s="1369"/>
      <c r="D2" s="1369"/>
      <c r="E2" s="1369"/>
      <c r="F2" s="1369"/>
      <c r="G2" s="1369"/>
      <c r="H2" s="1369"/>
      <c r="I2" s="1369"/>
      <c r="J2" s="1369"/>
      <c r="K2" s="1369"/>
      <c r="L2" s="1369"/>
      <c r="M2" s="1369"/>
    </row>
    <row r="3" spans="2:13" ht="15.75" customHeight="1">
      <c r="B3" s="1401" t="s">
        <v>294</v>
      </c>
      <c r="C3" s="1404" t="s">
        <v>213</v>
      </c>
      <c r="D3" s="1404" t="s">
        <v>322</v>
      </c>
      <c r="E3" s="1404"/>
      <c r="F3" s="1404" t="s">
        <v>112</v>
      </c>
      <c r="G3" s="1404"/>
      <c r="H3" s="1404"/>
      <c r="I3" s="1404"/>
      <c r="J3" s="1404"/>
      <c r="K3" s="1404"/>
      <c r="L3" s="1404"/>
      <c r="M3" s="1406"/>
    </row>
    <row r="4" spans="2:13" ht="15.75" customHeight="1">
      <c r="B4" s="1402"/>
      <c r="C4" s="1398"/>
      <c r="D4" s="1398"/>
      <c r="E4" s="1398"/>
      <c r="F4" s="1398" t="s">
        <v>210</v>
      </c>
      <c r="G4" s="1407"/>
      <c r="H4" s="1407"/>
      <c r="I4" s="1407"/>
      <c r="J4" s="1398" t="s">
        <v>211</v>
      </c>
      <c r="K4" s="1407"/>
      <c r="L4" s="1407"/>
      <c r="M4" s="1408"/>
    </row>
    <row r="5" spans="2:13" ht="15.75" customHeight="1">
      <c r="B5" s="1402"/>
      <c r="C5" s="1398"/>
      <c r="D5" s="1398"/>
      <c r="E5" s="1398"/>
      <c r="F5" s="1398" t="s">
        <v>321</v>
      </c>
      <c r="G5" s="1398"/>
      <c r="H5" s="1398" t="s">
        <v>136</v>
      </c>
      <c r="I5" s="1398"/>
      <c r="J5" s="1398" t="s">
        <v>321</v>
      </c>
      <c r="K5" s="1398"/>
      <c r="L5" s="1398" t="s">
        <v>136</v>
      </c>
      <c r="M5" s="1399"/>
    </row>
    <row r="6" spans="2:15" ht="15.75" customHeight="1" thickBot="1">
      <c r="B6" s="1403"/>
      <c r="C6" s="1405"/>
      <c r="D6" s="356">
        <v>2019</v>
      </c>
      <c r="E6" s="356">
        <v>2020</v>
      </c>
      <c r="F6" s="356">
        <v>2019</v>
      </c>
      <c r="G6" s="356">
        <v>2020</v>
      </c>
      <c r="H6" s="356">
        <v>2019</v>
      </c>
      <c r="I6" s="356">
        <v>2020</v>
      </c>
      <c r="J6" s="356">
        <v>2019</v>
      </c>
      <c r="K6" s="356">
        <v>2020</v>
      </c>
      <c r="L6" s="356">
        <v>2019</v>
      </c>
      <c r="M6" s="966">
        <v>2020</v>
      </c>
      <c r="O6" s="831"/>
    </row>
    <row r="7" spans="2:15" ht="15.75" customHeight="1">
      <c r="B7" s="272">
        <v>1</v>
      </c>
      <c r="C7" s="639" t="s">
        <v>216</v>
      </c>
      <c r="D7" s="273" t="s">
        <v>297</v>
      </c>
      <c r="E7" s="60"/>
      <c r="F7" s="1003" t="s">
        <v>297</v>
      </c>
      <c r="G7" s="60"/>
      <c r="H7" s="1003" t="s">
        <v>297</v>
      </c>
      <c r="I7" s="474" t="s">
        <v>297</v>
      </c>
      <c r="J7" s="1003" t="s">
        <v>297</v>
      </c>
      <c r="K7" s="60"/>
      <c r="L7" s="1003" t="s">
        <v>297</v>
      </c>
      <c r="M7" s="982" t="s">
        <v>297</v>
      </c>
      <c r="O7" s="832"/>
    </row>
    <row r="8" spans="2:15" ht="15.75" customHeight="1">
      <c r="B8" s="275">
        <v>2</v>
      </c>
      <c r="C8" s="638" t="s">
        <v>217</v>
      </c>
      <c r="D8" s="276">
        <v>692</v>
      </c>
      <c r="E8" s="990">
        <v>424</v>
      </c>
      <c r="F8" s="364">
        <v>148</v>
      </c>
      <c r="G8" s="990">
        <v>97</v>
      </c>
      <c r="H8" s="364">
        <v>21.4</v>
      </c>
      <c r="I8" s="472">
        <v>22.9</v>
      </c>
      <c r="J8" s="364">
        <v>11</v>
      </c>
      <c r="K8" s="990">
        <v>11</v>
      </c>
      <c r="L8" s="364">
        <v>1.6</v>
      </c>
      <c r="M8" s="627">
        <v>2.6</v>
      </c>
      <c r="N8" s="334"/>
      <c r="O8" s="833"/>
    </row>
    <row r="9" spans="2:15" ht="15.75" customHeight="1">
      <c r="B9" s="275">
        <v>3</v>
      </c>
      <c r="C9" s="638" t="s">
        <v>218</v>
      </c>
      <c r="D9" s="276">
        <v>519</v>
      </c>
      <c r="E9" s="35">
        <v>390</v>
      </c>
      <c r="F9" s="364">
        <v>164</v>
      </c>
      <c r="G9" s="35">
        <v>118</v>
      </c>
      <c r="H9" s="364">
        <v>31.6</v>
      </c>
      <c r="I9" s="472">
        <v>30.3</v>
      </c>
      <c r="J9" s="364">
        <v>3</v>
      </c>
      <c r="K9" s="35">
        <v>7</v>
      </c>
      <c r="L9" s="364">
        <v>0.58</v>
      </c>
      <c r="M9" s="627">
        <v>1.8</v>
      </c>
      <c r="N9" s="334"/>
      <c r="O9" s="833"/>
    </row>
    <row r="10" spans="2:15" ht="15.75" customHeight="1">
      <c r="B10" s="275">
        <v>4</v>
      </c>
      <c r="C10" s="638" t="s">
        <v>219</v>
      </c>
      <c r="D10" s="332">
        <v>2048</v>
      </c>
      <c r="E10" s="35">
        <v>1603</v>
      </c>
      <c r="F10" s="364">
        <v>193</v>
      </c>
      <c r="G10" s="35">
        <v>150</v>
      </c>
      <c r="H10" s="364">
        <v>9.4</v>
      </c>
      <c r="I10" s="472">
        <v>9.4</v>
      </c>
      <c r="J10" s="364">
        <v>62</v>
      </c>
      <c r="K10" s="35">
        <v>68</v>
      </c>
      <c r="L10" s="364">
        <v>3</v>
      </c>
      <c r="M10" s="627">
        <v>4.2</v>
      </c>
      <c r="N10" s="334"/>
      <c r="O10" s="833"/>
    </row>
    <row r="11" spans="2:15" ht="15.75" customHeight="1">
      <c r="B11" s="275">
        <v>5</v>
      </c>
      <c r="C11" s="638" t="s">
        <v>220</v>
      </c>
      <c r="D11" s="332">
        <v>1071</v>
      </c>
      <c r="E11" s="35">
        <v>880</v>
      </c>
      <c r="F11" s="364">
        <v>200</v>
      </c>
      <c r="G11" s="35">
        <v>165</v>
      </c>
      <c r="H11" s="364">
        <v>18.7</v>
      </c>
      <c r="I11" s="472">
        <v>18.8</v>
      </c>
      <c r="J11" s="364">
        <v>50</v>
      </c>
      <c r="K11" s="35">
        <v>48</v>
      </c>
      <c r="L11" s="364">
        <v>4.7</v>
      </c>
      <c r="M11" s="627">
        <v>5.5</v>
      </c>
      <c r="N11" s="334"/>
      <c r="O11" s="833"/>
    </row>
    <row r="12" spans="2:15" ht="15.75" customHeight="1">
      <c r="B12" s="275">
        <v>6</v>
      </c>
      <c r="C12" s="638" t="s">
        <v>221</v>
      </c>
      <c r="D12" s="276">
        <v>707</v>
      </c>
      <c r="E12" s="472">
        <v>435</v>
      </c>
      <c r="F12" s="364">
        <v>211</v>
      </c>
      <c r="G12" s="472">
        <v>112</v>
      </c>
      <c r="H12" s="364">
        <v>29.8</v>
      </c>
      <c r="I12" s="472">
        <v>25.7</v>
      </c>
      <c r="J12" s="364">
        <v>10</v>
      </c>
      <c r="K12" s="472">
        <v>7</v>
      </c>
      <c r="L12" s="364">
        <v>1.4</v>
      </c>
      <c r="M12" s="627">
        <v>1.6</v>
      </c>
      <c r="N12" s="334"/>
      <c r="O12" s="833"/>
    </row>
    <row r="13" spans="2:15" ht="15.75" customHeight="1">
      <c r="B13" s="275">
        <v>7</v>
      </c>
      <c r="C13" s="638" t="s">
        <v>222</v>
      </c>
      <c r="D13" s="276">
        <v>760</v>
      </c>
      <c r="E13" s="35">
        <v>550</v>
      </c>
      <c r="F13" s="364">
        <v>146</v>
      </c>
      <c r="G13" s="35">
        <v>92</v>
      </c>
      <c r="H13" s="364">
        <v>19.2</v>
      </c>
      <c r="I13" s="472">
        <v>16.7</v>
      </c>
      <c r="J13" s="364">
        <v>0</v>
      </c>
      <c r="K13" s="35">
        <v>0</v>
      </c>
      <c r="L13" s="897">
        <v>0</v>
      </c>
      <c r="M13" s="627">
        <v>0</v>
      </c>
      <c r="N13" s="334"/>
      <c r="O13" s="833"/>
    </row>
    <row r="14" spans="2:15" ht="15.75" customHeight="1">
      <c r="B14" s="275">
        <v>8</v>
      </c>
      <c r="C14" s="638" t="s">
        <v>223</v>
      </c>
      <c r="D14" s="332">
        <v>929</v>
      </c>
      <c r="E14" s="35">
        <v>692</v>
      </c>
      <c r="F14" s="364">
        <v>82</v>
      </c>
      <c r="G14" s="35">
        <v>57</v>
      </c>
      <c r="H14" s="364">
        <v>8.8</v>
      </c>
      <c r="I14" s="472">
        <v>8.2</v>
      </c>
      <c r="J14" s="364">
        <v>13</v>
      </c>
      <c r="K14" s="35">
        <v>12</v>
      </c>
      <c r="L14" s="364">
        <v>1.4</v>
      </c>
      <c r="M14" s="627">
        <v>1.7</v>
      </c>
      <c r="N14" s="334"/>
      <c r="O14" s="833"/>
    </row>
    <row r="15" spans="2:15" ht="15.75" customHeight="1">
      <c r="B15" s="275">
        <v>9</v>
      </c>
      <c r="C15" s="638" t="s">
        <v>209</v>
      </c>
      <c r="D15" s="276">
        <v>581</v>
      </c>
      <c r="E15" s="472">
        <v>334</v>
      </c>
      <c r="F15" s="364">
        <v>76</v>
      </c>
      <c r="G15" s="472">
        <v>41</v>
      </c>
      <c r="H15" s="364">
        <v>13.1</v>
      </c>
      <c r="I15" s="472">
        <v>12.3</v>
      </c>
      <c r="J15" s="364">
        <v>4</v>
      </c>
      <c r="K15" s="472">
        <v>4</v>
      </c>
      <c r="L15" s="364">
        <v>0.69</v>
      </c>
      <c r="M15" s="627">
        <v>1.2</v>
      </c>
      <c r="N15" s="334"/>
      <c r="O15" s="833"/>
    </row>
    <row r="16" spans="2:15" ht="15.75" customHeight="1">
      <c r="B16" s="275">
        <v>10</v>
      </c>
      <c r="C16" s="638" t="s">
        <v>225</v>
      </c>
      <c r="D16" s="35">
        <v>1083</v>
      </c>
      <c r="E16" s="35">
        <v>733</v>
      </c>
      <c r="F16" s="837">
        <v>170</v>
      </c>
      <c r="G16" s="35">
        <v>116</v>
      </c>
      <c r="H16" s="837">
        <v>16</v>
      </c>
      <c r="I16" s="472">
        <v>15.8</v>
      </c>
      <c r="J16" s="837">
        <v>52</v>
      </c>
      <c r="K16" s="35">
        <v>33</v>
      </c>
      <c r="L16" s="837">
        <v>4.8</v>
      </c>
      <c r="M16" s="627">
        <v>4.5</v>
      </c>
      <c r="N16" s="334"/>
      <c r="O16" s="833"/>
    </row>
    <row r="17" spans="2:15" ht="15.75" customHeight="1">
      <c r="B17" s="275">
        <v>11</v>
      </c>
      <c r="C17" s="638" t="s">
        <v>226</v>
      </c>
      <c r="D17" s="276">
        <v>639</v>
      </c>
      <c r="E17" s="472">
        <v>424</v>
      </c>
      <c r="F17" s="364">
        <v>88</v>
      </c>
      <c r="G17" s="472">
        <v>35</v>
      </c>
      <c r="H17" s="364">
        <v>13.8</v>
      </c>
      <c r="I17" s="472">
        <v>8.3</v>
      </c>
      <c r="J17" s="364">
        <v>15</v>
      </c>
      <c r="K17" s="472">
        <v>13</v>
      </c>
      <c r="L17" s="364">
        <v>2.3</v>
      </c>
      <c r="M17" s="627">
        <v>3.1</v>
      </c>
      <c r="N17" s="334"/>
      <c r="O17" s="833"/>
    </row>
    <row r="18" spans="1:15" ht="15.75" customHeight="1">
      <c r="A18" s="1397"/>
      <c r="B18" s="275">
        <v>12</v>
      </c>
      <c r="C18" s="638" t="s">
        <v>227</v>
      </c>
      <c r="D18" s="276">
        <v>345</v>
      </c>
      <c r="E18" s="35">
        <v>255</v>
      </c>
      <c r="F18" s="364">
        <v>59</v>
      </c>
      <c r="G18" s="35">
        <v>64</v>
      </c>
      <c r="H18" s="364">
        <v>17.1</v>
      </c>
      <c r="I18" s="472">
        <v>25.1</v>
      </c>
      <c r="J18" s="364">
        <v>9</v>
      </c>
      <c r="K18" s="35">
        <v>12</v>
      </c>
      <c r="L18" s="364"/>
      <c r="M18" s="627">
        <v>4.7</v>
      </c>
      <c r="N18" s="334"/>
      <c r="O18" s="833"/>
    </row>
    <row r="19" spans="1:15" ht="15.75" customHeight="1">
      <c r="A19" s="1397"/>
      <c r="B19" s="275">
        <v>13</v>
      </c>
      <c r="C19" s="638" t="s">
        <v>228</v>
      </c>
      <c r="D19" s="332">
        <v>1261</v>
      </c>
      <c r="E19" s="35">
        <v>878</v>
      </c>
      <c r="F19" s="364">
        <v>296</v>
      </c>
      <c r="G19" s="35">
        <v>196</v>
      </c>
      <c r="H19" s="364">
        <v>23.5</v>
      </c>
      <c r="I19" s="472">
        <v>22.3</v>
      </c>
      <c r="J19" s="364">
        <v>49</v>
      </c>
      <c r="K19" s="35">
        <v>39</v>
      </c>
      <c r="L19" s="364">
        <v>3.9</v>
      </c>
      <c r="M19" s="627">
        <v>4.4</v>
      </c>
      <c r="N19" s="334"/>
      <c r="O19" s="833"/>
    </row>
    <row r="20" spans="2:15" ht="15.75" customHeight="1">
      <c r="B20" s="275">
        <v>14</v>
      </c>
      <c r="C20" s="638" t="s">
        <v>229</v>
      </c>
      <c r="D20" s="276">
        <v>619</v>
      </c>
      <c r="E20" s="35">
        <v>454</v>
      </c>
      <c r="F20" s="364">
        <v>206</v>
      </c>
      <c r="G20" s="35">
        <v>111</v>
      </c>
      <c r="H20" s="364">
        <v>33.3</v>
      </c>
      <c r="I20" s="472">
        <v>24.4</v>
      </c>
      <c r="J20" s="364">
        <v>36</v>
      </c>
      <c r="K20" s="35">
        <v>21</v>
      </c>
      <c r="L20" s="364">
        <v>5.8</v>
      </c>
      <c r="M20" s="627">
        <v>4.6</v>
      </c>
      <c r="N20" s="334"/>
      <c r="O20" s="833"/>
    </row>
    <row r="21" spans="2:15" ht="15.75" customHeight="1">
      <c r="B21" s="275">
        <v>15</v>
      </c>
      <c r="C21" s="638" t="s">
        <v>230</v>
      </c>
      <c r="D21" s="332">
        <v>2680</v>
      </c>
      <c r="E21" s="472">
        <v>1742</v>
      </c>
      <c r="F21" s="364">
        <v>715</v>
      </c>
      <c r="G21" s="472">
        <v>327</v>
      </c>
      <c r="H21" s="364">
        <v>27.3</v>
      </c>
      <c r="I21" s="472">
        <v>18.8</v>
      </c>
      <c r="J21" s="364">
        <v>328</v>
      </c>
      <c r="K21" s="472">
        <v>102</v>
      </c>
      <c r="L21" s="364">
        <v>12.5</v>
      </c>
      <c r="M21" s="627">
        <v>5.9</v>
      </c>
      <c r="N21" s="334"/>
      <c r="O21" s="833"/>
    </row>
    <row r="22" spans="2:15" ht="15.75" customHeight="1">
      <c r="B22" s="275">
        <v>16</v>
      </c>
      <c r="C22" s="638" t="s">
        <v>231</v>
      </c>
      <c r="D22" s="276">
        <v>577</v>
      </c>
      <c r="E22" s="498">
        <v>416</v>
      </c>
      <c r="F22" s="364">
        <v>118</v>
      </c>
      <c r="G22" s="498">
        <v>77</v>
      </c>
      <c r="H22" s="364">
        <v>20.5</v>
      </c>
      <c r="I22" s="472">
        <v>18.5</v>
      </c>
      <c r="J22" s="364">
        <v>12</v>
      </c>
      <c r="K22" s="498">
        <v>10</v>
      </c>
      <c r="L22" s="364">
        <v>2.1</v>
      </c>
      <c r="M22" s="627">
        <v>2.4</v>
      </c>
      <c r="N22" s="334"/>
      <c r="O22" s="833"/>
    </row>
    <row r="23" spans="2:15" ht="15.75" customHeight="1">
      <c r="B23" s="275">
        <v>17</v>
      </c>
      <c r="C23" s="638" t="s">
        <v>232</v>
      </c>
      <c r="D23" s="276">
        <v>480</v>
      </c>
      <c r="E23" s="498">
        <v>352</v>
      </c>
      <c r="F23" s="364">
        <v>131</v>
      </c>
      <c r="G23" s="498">
        <v>75</v>
      </c>
      <c r="H23" s="364">
        <v>27.3</v>
      </c>
      <c r="I23" s="472">
        <v>21.3</v>
      </c>
      <c r="J23" s="364">
        <v>8</v>
      </c>
      <c r="K23" s="498">
        <v>5</v>
      </c>
      <c r="L23" s="364">
        <v>1.7</v>
      </c>
      <c r="M23" s="627">
        <v>1.4</v>
      </c>
      <c r="N23" s="334"/>
      <c r="O23" s="833"/>
    </row>
    <row r="24" spans="2:15" ht="15.75" customHeight="1">
      <c r="B24" s="275">
        <v>18</v>
      </c>
      <c r="C24" s="638" t="s">
        <v>233</v>
      </c>
      <c r="D24" s="276">
        <v>538</v>
      </c>
      <c r="E24" s="837">
        <v>351</v>
      </c>
      <c r="F24" s="364">
        <v>144</v>
      </c>
      <c r="G24" s="837">
        <v>78</v>
      </c>
      <c r="H24" s="364">
        <v>26.8</v>
      </c>
      <c r="I24" s="472">
        <v>22.2</v>
      </c>
      <c r="J24" s="364">
        <v>11</v>
      </c>
      <c r="K24" s="837">
        <v>11</v>
      </c>
      <c r="L24" s="364">
        <v>2</v>
      </c>
      <c r="M24" s="627">
        <v>3.1</v>
      </c>
      <c r="N24" s="334"/>
      <c r="O24" s="833"/>
    </row>
    <row r="25" spans="2:15" ht="15.75" customHeight="1">
      <c r="B25" s="275">
        <v>19</v>
      </c>
      <c r="C25" s="638" t="s">
        <v>234</v>
      </c>
      <c r="D25" s="276">
        <v>361</v>
      </c>
      <c r="E25" s="472">
        <v>190</v>
      </c>
      <c r="F25" s="364">
        <v>43</v>
      </c>
      <c r="G25" s="837">
        <v>14</v>
      </c>
      <c r="H25" s="364">
        <v>11.9</v>
      </c>
      <c r="I25" s="472">
        <v>7.4</v>
      </c>
      <c r="J25" s="364">
        <v>3</v>
      </c>
      <c r="K25" s="837">
        <v>1</v>
      </c>
      <c r="L25" s="364">
        <v>0.83</v>
      </c>
      <c r="M25" s="627">
        <v>0.5</v>
      </c>
      <c r="N25" s="334"/>
      <c r="O25" s="833"/>
    </row>
    <row r="26" spans="2:15" ht="15.75" customHeight="1">
      <c r="B26" s="275">
        <v>20</v>
      </c>
      <c r="C26" s="638" t="s">
        <v>235</v>
      </c>
      <c r="D26" s="838">
        <v>1069</v>
      </c>
      <c r="E26" s="498">
        <v>743</v>
      </c>
      <c r="F26" s="364">
        <v>115</v>
      </c>
      <c r="G26" s="498">
        <v>81</v>
      </c>
      <c r="H26" s="364">
        <v>12.4</v>
      </c>
      <c r="I26" s="472">
        <v>10.9</v>
      </c>
      <c r="J26" s="364">
        <v>22</v>
      </c>
      <c r="K26" s="498">
        <v>28</v>
      </c>
      <c r="L26" s="364">
        <v>2.4</v>
      </c>
      <c r="M26" s="627">
        <v>3.8</v>
      </c>
      <c r="N26" s="334"/>
      <c r="O26" s="833"/>
    </row>
    <row r="27" spans="2:15" ht="15.75" customHeight="1">
      <c r="B27" s="275">
        <v>21</v>
      </c>
      <c r="C27" s="638" t="s">
        <v>236</v>
      </c>
      <c r="D27" s="276">
        <v>631</v>
      </c>
      <c r="E27" s="498">
        <v>456</v>
      </c>
      <c r="F27" s="364">
        <v>114</v>
      </c>
      <c r="G27" s="837">
        <v>55</v>
      </c>
      <c r="H27" s="364">
        <v>18.1</v>
      </c>
      <c r="I27" s="472">
        <v>12.1</v>
      </c>
      <c r="J27" s="364">
        <v>20</v>
      </c>
      <c r="K27" s="837">
        <v>7</v>
      </c>
      <c r="L27" s="364">
        <v>3.2</v>
      </c>
      <c r="M27" s="627">
        <v>1.5</v>
      </c>
      <c r="N27" s="334"/>
      <c r="O27" s="833"/>
    </row>
    <row r="28" spans="2:15" ht="15.75" customHeight="1">
      <c r="B28" s="275">
        <v>22</v>
      </c>
      <c r="C28" s="638" t="s">
        <v>237</v>
      </c>
      <c r="D28" s="276">
        <v>579</v>
      </c>
      <c r="E28" s="35">
        <v>376</v>
      </c>
      <c r="F28" s="364">
        <v>84</v>
      </c>
      <c r="G28" s="35">
        <v>43</v>
      </c>
      <c r="H28" s="364">
        <v>14.5</v>
      </c>
      <c r="I28" s="472">
        <v>11.4</v>
      </c>
      <c r="J28" s="364">
        <v>11</v>
      </c>
      <c r="K28" s="35">
        <v>3</v>
      </c>
      <c r="L28" s="364">
        <v>1.9</v>
      </c>
      <c r="M28" s="627">
        <v>0.8</v>
      </c>
      <c r="N28" s="334"/>
      <c r="O28" s="833"/>
    </row>
    <row r="29" spans="2:15" ht="15.75" customHeight="1">
      <c r="B29" s="275">
        <v>23</v>
      </c>
      <c r="C29" s="638" t="s">
        <v>238</v>
      </c>
      <c r="D29" s="276">
        <v>542</v>
      </c>
      <c r="E29" s="35">
        <v>384</v>
      </c>
      <c r="F29" s="364">
        <v>78</v>
      </c>
      <c r="G29" s="35">
        <v>75</v>
      </c>
      <c r="H29" s="364">
        <v>14.4</v>
      </c>
      <c r="I29" s="472">
        <v>19.5</v>
      </c>
      <c r="J29" s="364">
        <v>12</v>
      </c>
      <c r="K29" s="35">
        <v>17</v>
      </c>
      <c r="L29" s="364">
        <v>2.2</v>
      </c>
      <c r="M29" s="627">
        <v>4.4</v>
      </c>
      <c r="N29" s="334"/>
      <c r="O29" s="833"/>
    </row>
    <row r="30" spans="2:15" ht="15.75" customHeight="1">
      <c r="B30" s="275">
        <v>24</v>
      </c>
      <c r="C30" s="638" t="s">
        <v>239</v>
      </c>
      <c r="D30" s="364">
        <v>313</v>
      </c>
      <c r="E30" s="35">
        <v>165</v>
      </c>
      <c r="F30" s="837">
        <v>55</v>
      </c>
      <c r="G30" s="35">
        <v>35</v>
      </c>
      <c r="H30" s="837">
        <v>17.6</v>
      </c>
      <c r="I30" s="472">
        <v>21.2</v>
      </c>
      <c r="J30" s="837">
        <v>4</v>
      </c>
      <c r="K30" s="35">
        <v>0</v>
      </c>
      <c r="L30" s="837">
        <v>1.3</v>
      </c>
      <c r="M30" s="627">
        <v>0</v>
      </c>
      <c r="N30" s="334"/>
      <c r="O30" s="833"/>
    </row>
    <row r="31" spans="2:15" ht="15.75" customHeight="1">
      <c r="B31" s="275">
        <v>25</v>
      </c>
      <c r="C31" s="638" t="s">
        <v>240</v>
      </c>
      <c r="D31" s="276">
        <v>468</v>
      </c>
      <c r="E31" s="35">
        <v>355</v>
      </c>
      <c r="F31" s="364">
        <v>104</v>
      </c>
      <c r="G31" s="35">
        <v>62</v>
      </c>
      <c r="H31" s="364">
        <v>22.2</v>
      </c>
      <c r="I31" s="472">
        <v>17.5</v>
      </c>
      <c r="J31" s="364">
        <v>11</v>
      </c>
      <c r="K31" s="35">
        <v>10</v>
      </c>
      <c r="L31" s="364">
        <v>2.4</v>
      </c>
      <c r="M31" s="627">
        <v>2.8</v>
      </c>
      <c r="N31" s="334"/>
      <c r="O31" s="833"/>
    </row>
    <row r="32" spans="2:15" ht="15.75" customHeight="1">
      <c r="B32" s="275">
        <v>26</v>
      </c>
      <c r="C32" s="638" t="s">
        <v>241</v>
      </c>
      <c r="D32" s="276">
        <v>1151</v>
      </c>
      <c r="E32" s="35">
        <v>716</v>
      </c>
      <c r="F32" s="364">
        <v>65</v>
      </c>
      <c r="G32" s="35">
        <v>38</v>
      </c>
      <c r="H32" s="364">
        <v>5.8</v>
      </c>
      <c r="I32" s="472">
        <v>5.3</v>
      </c>
      <c r="J32" s="364">
        <v>44</v>
      </c>
      <c r="K32" s="35">
        <v>28</v>
      </c>
      <c r="L32" s="364">
        <v>3.8</v>
      </c>
      <c r="M32" s="627">
        <v>3.9</v>
      </c>
      <c r="N32" s="334"/>
      <c r="O32" s="833"/>
    </row>
    <row r="33" spans="2:15" ht="15.75" customHeight="1" thickBot="1">
      <c r="B33" s="637">
        <v>27</v>
      </c>
      <c r="C33" s="641" t="s">
        <v>135</v>
      </c>
      <c r="D33" s="361" t="s">
        <v>297</v>
      </c>
      <c r="E33" s="589"/>
      <c r="F33" s="534" t="s">
        <v>297</v>
      </c>
      <c r="G33" s="589"/>
      <c r="H33" s="534" t="s">
        <v>297</v>
      </c>
      <c r="I33" s="471" t="s">
        <v>297</v>
      </c>
      <c r="J33" s="534" t="s">
        <v>297</v>
      </c>
      <c r="K33" s="589"/>
      <c r="L33" s="534" t="s">
        <v>297</v>
      </c>
      <c r="M33" s="984" t="s">
        <v>297</v>
      </c>
      <c r="O33" s="832"/>
    </row>
    <row r="34" spans="1:15" ht="15.75" customHeight="1" thickBot="1">
      <c r="A34" s="420"/>
      <c r="B34" s="1367" t="s">
        <v>248</v>
      </c>
      <c r="C34" s="1359"/>
      <c r="D34" s="606">
        <v>20643</v>
      </c>
      <c r="E34" s="588">
        <v>14298</v>
      </c>
      <c r="F34" s="848">
        <v>3805</v>
      </c>
      <c r="G34" s="588">
        <v>2314</v>
      </c>
      <c r="H34" s="360">
        <v>18.4</v>
      </c>
      <c r="I34" s="132">
        <v>16.2</v>
      </c>
      <c r="J34" s="848">
        <v>800</v>
      </c>
      <c r="K34" s="588">
        <v>497</v>
      </c>
      <c r="L34" s="848">
        <v>3.9</v>
      </c>
      <c r="M34" s="968">
        <v>3.5</v>
      </c>
      <c r="N34" s="334"/>
      <c r="O34" s="833"/>
    </row>
    <row r="35" spans="2:13" ht="15.75" customHeight="1">
      <c r="B35" s="1396" t="s">
        <v>281</v>
      </c>
      <c r="C35" s="1396"/>
      <c r="D35" s="1396"/>
      <c r="E35" s="1396"/>
      <c r="F35" s="1396"/>
      <c r="G35" s="1396"/>
      <c r="H35" s="1396"/>
      <c r="I35" s="1396"/>
      <c r="J35" s="1396"/>
      <c r="K35" s="1396"/>
      <c r="L35" s="1396"/>
      <c r="M35" s="1396"/>
    </row>
    <row r="37" ht="15.75">
      <c r="I37" s="834"/>
    </row>
    <row r="38" spans="3:12" ht="15.75">
      <c r="C38" s="835"/>
      <c r="D38" s="835"/>
      <c r="E38" s="835"/>
      <c r="F38" s="835"/>
      <c r="G38" s="835"/>
      <c r="H38" s="835"/>
      <c r="I38" s="835"/>
      <c r="J38" s="835"/>
      <c r="K38" s="835"/>
      <c r="L38" s="835"/>
    </row>
  </sheetData>
  <sheetProtection/>
  <mergeCells count="15">
    <mergeCell ref="K1:M1"/>
    <mergeCell ref="B2:M2"/>
    <mergeCell ref="B3:B6"/>
    <mergeCell ref="C3:C6"/>
    <mergeCell ref="D3:E5"/>
    <mergeCell ref="F3:M3"/>
    <mergeCell ref="F4:I4"/>
    <mergeCell ref="J4:M4"/>
    <mergeCell ref="B35:M35"/>
    <mergeCell ref="A18:A19"/>
    <mergeCell ref="J5:K5"/>
    <mergeCell ref="L5:M5"/>
    <mergeCell ref="B34:C34"/>
    <mergeCell ref="F5:G5"/>
    <mergeCell ref="H5:I5"/>
  </mergeCells>
  <printOptions/>
  <pageMargins left="0.4" right="0.16" top="0.24" bottom="0.2" header="0.21" footer="0.16"/>
  <pageSetup horizontalDpi="600" verticalDpi="6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P35"/>
  <sheetViews>
    <sheetView zoomScalePageLayoutView="0" workbookViewId="0" topLeftCell="A1">
      <selection activeCell="O9" sqref="O9"/>
    </sheetView>
  </sheetViews>
  <sheetFormatPr defaultColWidth="9.140625" defaultRowHeight="12.75"/>
  <cols>
    <col min="1" max="1" width="5.57421875" style="0" customWidth="1"/>
    <col min="2" max="2" width="7.140625" style="0" customWidth="1"/>
    <col min="3" max="3" width="23.421875" style="0" customWidth="1"/>
    <col min="4" max="13" width="11.140625" style="0" customWidth="1"/>
    <col min="14" max="15" width="9.57421875" style="0" customWidth="1"/>
  </cols>
  <sheetData>
    <row r="1" spans="1:15" ht="15.75">
      <c r="A1" s="28"/>
      <c r="K1" s="1205" t="s">
        <v>598</v>
      </c>
      <c r="L1" s="1205"/>
      <c r="M1" s="1205"/>
      <c r="N1" s="57"/>
      <c r="O1" s="57"/>
    </row>
    <row r="2" spans="1:15" ht="22.5" customHeight="1" thickBot="1">
      <c r="A2" s="28"/>
      <c r="B2" s="1236" t="s">
        <v>927</v>
      </c>
      <c r="C2" s="1236"/>
      <c r="D2" s="1236"/>
      <c r="E2" s="1236"/>
      <c r="F2" s="1236"/>
      <c r="G2" s="1236"/>
      <c r="H2" s="1236"/>
      <c r="I2" s="1236"/>
      <c r="J2" s="1236"/>
      <c r="K2" s="1236"/>
      <c r="L2" s="1236"/>
      <c r="M2" s="1236"/>
      <c r="N2" s="124"/>
      <c r="O2" s="124"/>
    </row>
    <row r="3" spans="1:16" ht="21" customHeight="1">
      <c r="A3" s="38"/>
      <c r="B3" s="1245" t="s">
        <v>294</v>
      </c>
      <c r="C3" s="1269" t="s">
        <v>213</v>
      </c>
      <c r="D3" s="1271" t="s">
        <v>323</v>
      </c>
      <c r="E3" s="1271"/>
      <c r="F3" s="1271"/>
      <c r="G3" s="1271"/>
      <c r="H3" s="1271"/>
      <c r="I3" s="1271" t="s">
        <v>556</v>
      </c>
      <c r="J3" s="1271"/>
      <c r="K3" s="1271"/>
      <c r="L3" s="1271"/>
      <c r="M3" s="1272"/>
      <c r="N3" s="88"/>
      <c r="O3" s="88"/>
      <c r="P3" s="130"/>
    </row>
    <row r="4" spans="1:16" ht="21" customHeight="1" thickBot="1">
      <c r="A4" s="38"/>
      <c r="B4" s="1412"/>
      <c r="C4" s="1413"/>
      <c r="D4" s="580">
        <v>2016</v>
      </c>
      <c r="E4" s="580">
        <v>2017</v>
      </c>
      <c r="F4" s="520">
        <v>2018</v>
      </c>
      <c r="G4" s="520">
        <v>2019</v>
      </c>
      <c r="H4" s="520">
        <v>2020</v>
      </c>
      <c r="I4" s="580">
        <v>2016</v>
      </c>
      <c r="J4" s="580">
        <v>2017</v>
      </c>
      <c r="K4" s="520">
        <v>2018</v>
      </c>
      <c r="L4" s="520">
        <v>2019</v>
      </c>
      <c r="M4" s="521">
        <v>2020</v>
      </c>
      <c r="N4" s="142"/>
      <c r="O4" s="142"/>
      <c r="P4" s="130"/>
    </row>
    <row r="5" spans="1:16" ht="15.75" customHeight="1">
      <c r="A5" s="28"/>
      <c r="B5" s="1082">
        <v>1</v>
      </c>
      <c r="C5" s="1083" t="s">
        <v>216</v>
      </c>
      <c r="D5" s="1084" t="s">
        <v>297</v>
      </c>
      <c r="E5" s="1084" t="s">
        <v>297</v>
      </c>
      <c r="F5" s="1084" t="s">
        <v>297</v>
      </c>
      <c r="G5" s="1084" t="s">
        <v>297</v>
      </c>
      <c r="H5" s="1085"/>
      <c r="I5" s="1084" t="s">
        <v>297</v>
      </c>
      <c r="J5" s="1086" t="s">
        <v>297</v>
      </c>
      <c r="K5" s="1084" t="s">
        <v>297</v>
      </c>
      <c r="L5" s="1087" t="s">
        <v>297</v>
      </c>
      <c r="M5" s="1088"/>
      <c r="N5" s="143"/>
      <c r="O5" s="144"/>
      <c r="P5" s="130"/>
    </row>
    <row r="6" spans="1:16" ht="15.75" customHeight="1">
      <c r="A6" s="28"/>
      <c r="B6" s="169">
        <f aca="true" t="shared" si="0" ref="B6:B31">B5+1</f>
        <v>2</v>
      </c>
      <c r="C6" s="170" t="s">
        <v>217</v>
      </c>
      <c r="D6" s="35">
        <v>236</v>
      </c>
      <c r="E6" s="35">
        <v>201</v>
      </c>
      <c r="F6" s="35">
        <v>211</v>
      </c>
      <c r="G6" s="498">
        <v>197</v>
      </c>
      <c r="H6" s="35">
        <v>176</v>
      </c>
      <c r="I6" s="46">
        <v>2.6</v>
      </c>
      <c r="J6" s="46">
        <v>2.2</v>
      </c>
      <c r="K6" s="46">
        <v>2.4</v>
      </c>
      <c r="L6" s="46">
        <v>2.2</v>
      </c>
      <c r="M6" s="1089">
        <v>2</v>
      </c>
      <c r="N6" s="143"/>
      <c r="O6" s="145"/>
      <c r="P6" s="130"/>
    </row>
    <row r="7" spans="1:16" ht="15.75" customHeight="1">
      <c r="A7" s="28"/>
      <c r="B7" s="169">
        <f t="shared" si="0"/>
        <v>3</v>
      </c>
      <c r="C7" s="170" t="s">
        <v>218</v>
      </c>
      <c r="D7" s="35">
        <v>108</v>
      </c>
      <c r="E7" s="35">
        <v>104</v>
      </c>
      <c r="F7" s="35">
        <v>97</v>
      </c>
      <c r="G7" s="35">
        <v>104</v>
      </c>
      <c r="H7" s="35">
        <v>91</v>
      </c>
      <c r="I7" s="46">
        <v>1.8</v>
      </c>
      <c r="J7" s="46">
        <v>1.7</v>
      </c>
      <c r="K7" s="46">
        <v>1.6</v>
      </c>
      <c r="L7" s="46">
        <v>1.8</v>
      </c>
      <c r="M7" s="1089">
        <v>1.5</v>
      </c>
      <c r="N7" s="143"/>
      <c r="O7" s="145"/>
      <c r="P7" s="130"/>
    </row>
    <row r="8" spans="1:16" ht="15.75" customHeight="1">
      <c r="A8" s="28"/>
      <c r="B8" s="169">
        <f t="shared" si="0"/>
        <v>4</v>
      </c>
      <c r="C8" s="170" t="s">
        <v>219</v>
      </c>
      <c r="D8" s="35">
        <v>427</v>
      </c>
      <c r="E8" s="35">
        <v>400</v>
      </c>
      <c r="F8" s="35">
        <v>404</v>
      </c>
      <c r="G8" s="35">
        <v>319</v>
      </c>
      <c r="H8" s="35">
        <v>247</v>
      </c>
      <c r="I8" s="46">
        <v>2.2</v>
      </c>
      <c r="J8" s="46">
        <v>2.1</v>
      </c>
      <c r="K8" s="46">
        <v>2.2</v>
      </c>
      <c r="L8" s="46">
        <v>1.7</v>
      </c>
      <c r="M8" s="1089">
        <v>1.3</v>
      </c>
      <c r="N8" s="143"/>
      <c r="O8" s="145"/>
      <c r="P8" s="130"/>
    </row>
    <row r="9" spans="1:16" ht="15.75" customHeight="1">
      <c r="A9" s="28"/>
      <c r="B9" s="169">
        <f t="shared" si="0"/>
        <v>5</v>
      </c>
      <c r="C9" s="170" t="s">
        <v>696</v>
      </c>
      <c r="D9" s="498">
        <v>207</v>
      </c>
      <c r="E9" s="35">
        <v>219</v>
      </c>
      <c r="F9" s="35">
        <v>197</v>
      </c>
      <c r="G9" s="35">
        <v>194</v>
      </c>
      <c r="H9" s="35">
        <v>163</v>
      </c>
      <c r="I9" s="487">
        <v>1.8</v>
      </c>
      <c r="J9" s="46">
        <v>2</v>
      </c>
      <c r="K9" s="46">
        <v>1.8</v>
      </c>
      <c r="L9" s="46">
        <v>1.8</v>
      </c>
      <c r="M9" s="1089">
        <v>1.5</v>
      </c>
      <c r="N9" s="143"/>
      <c r="O9" s="145"/>
      <c r="P9" s="130"/>
    </row>
    <row r="10" spans="1:16" ht="15.75" customHeight="1">
      <c r="A10" s="28"/>
      <c r="B10" s="169">
        <f t="shared" si="0"/>
        <v>6</v>
      </c>
      <c r="C10" s="170" t="s">
        <v>221</v>
      </c>
      <c r="D10" s="35">
        <v>167</v>
      </c>
      <c r="E10" s="35">
        <v>168</v>
      </c>
      <c r="F10" s="35">
        <v>136</v>
      </c>
      <c r="G10" s="35">
        <v>115</v>
      </c>
      <c r="H10" s="35">
        <v>90</v>
      </c>
      <c r="I10" s="46">
        <v>2.3</v>
      </c>
      <c r="J10" s="46">
        <v>2.4</v>
      </c>
      <c r="K10" s="46">
        <v>1.9</v>
      </c>
      <c r="L10" s="46">
        <v>1.7</v>
      </c>
      <c r="M10" s="1089">
        <v>1.3</v>
      </c>
      <c r="N10" s="143"/>
      <c r="O10" s="145"/>
      <c r="P10" s="130"/>
    </row>
    <row r="11" spans="1:16" ht="15.75" customHeight="1">
      <c r="A11" s="28"/>
      <c r="B11" s="169">
        <f t="shared" si="0"/>
        <v>7</v>
      </c>
      <c r="C11" s="170" t="s">
        <v>222</v>
      </c>
      <c r="D11" s="35">
        <v>154</v>
      </c>
      <c r="E11" s="35">
        <v>137</v>
      </c>
      <c r="F11" s="35">
        <v>113</v>
      </c>
      <c r="G11" s="35">
        <v>120</v>
      </c>
      <c r="H11" s="35">
        <v>93</v>
      </c>
      <c r="I11" s="46">
        <v>2.1</v>
      </c>
      <c r="J11" s="46">
        <v>1.8</v>
      </c>
      <c r="K11" s="46">
        <v>1.5</v>
      </c>
      <c r="L11" s="46">
        <v>1.6</v>
      </c>
      <c r="M11" s="1089">
        <v>1.3</v>
      </c>
      <c r="N11" s="143"/>
      <c r="O11" s="145"/>
      <c r="P11" s="130"/>
    </row>
    <row r="12" spans="1:16" ht="15.75" customHeight="1">
      <c r="A12" s="28"/>
      <c r="B12" s="169">
        <f t="shared" si="0"/>
        <v>8</v>
      </c>
      <c r="C12" s="170" t="s">
        <v>223</v>
      </c>
      <c r="D12" s="35">
        <v>154</v>
      </c>
      <c r="E12" s="35">
        <v>134</v>
      </c>
      <c r="F12" s="35">
        <v>165</v>
      </c>
      <c r="G12" s="35">
        <v>147</v>
      </c>
      <c r="H12" s="35">
        <v>120</v>
      </c>
      <c r="I12" s="46">
        <v>1.5</v>
      </c>
      <c r="J12" s="46">
        <v>1.3</v>
      </c>
      <c r="K12" s="46">
        <v>1.7</v>
      </c>
      <c r="L12" s="46">
        <v>1.5</v>
      </c>
      <c r="M12" s="1089">
        <v>1.2</v>
      </c>
      <c r="N12" s="143"/>
      <c r="O12" s="145"/>
      <c r="P12" s="130"/>
    </row>
    <row r="13" spans="1:16" ht="15.75" customHeight="1">
      <c r="A13" s="28"/>
      <c r="B13" s="169">
        <f t="shared" si="0"/>
        <v>9</v>
      </c>
      <c r="C13" s="170" t="s">
        <v>224</v>
      </c>
      <c r="D13" s="35">
        <v>124</v>
      </c>
      <c r="E13" s="35">
        <v>126</v>
      </c>
      <c r="F13" s="35">
        <v>121</v>
      </c>
      <c r="G13" s="35">
        <v>131</v>
      </c>
      <c r="H13" s="35">
        <v>82</v>
      </c>
      <c r="I13" s="46">
        <v>1.5</v>
      </c>
      <c r="J13" s="46">
        <v>1.5</v>
      </c>
      <c r="K13" s="46">
        <v>1.5</v>
      </c>
      <c r="L13" s="46">
        <v>1.6</v>
      </c>
      <c r="M13" s="1089">
        <v>1</v>
      </c>
      <c r="N13" s="143"/>
      <c r="O13" s="145"/>
      <c r="P13" s="130"/>
    </row>
    <row r="14" spans="1:16" ht="15.75" customHeight="1">
      <c r="A14" s="28"/>
      <c r="B14" s="169">
        <f t="shared" si="0"/>
        <v>10</v>
      </c>
      <c r="C14" s="170" t="s">
        <v>225</v>
      </c>
      <c r="D14" s="35">
        <v>270</v>
      </c>
      <c r="E14" s="35">
        <v>241</v>
      </c>
      <c r="F14" s="35">
        <v>187</v>
      </c>
      <c r="G14" s="35">
        <v>203</v>
      </c>
      <c r="H14" s="35">
        <v>124</v>
      </c>
      <c r="I14" s="46">
        <v>2.6</v>
      </c>
      <c r="J14" s="46">
        <v>2.4</v>
      </c>
      <c r="K14" s="46">
        <v>1.8</v>
      </c>
      <c r="L14" s="46">
        <v>2</v>
      </c>
      <c r="M14" s="1089">
        <v>1.2</v>
      </c>
      <c r="N14" s="143"/>
      <c r="O14" s="145"/>
      <c r="P14" s="130"/>
    </row>
    <row r="15" spans="1:16" ht="15.75" customHeight="1">
      <c r="A15" s="111"/>
      <c r="B15" s="169">
        <f t="shared" si="0"/>
        <v>11</v>
      </c>
      <c r="C15" s="170" t="s">
        <v>226</v>
      </c>
      <c r="D15" s="35">
        <v>196</v>
      </c>
      <c r="E15" s="35">
        <v>155</v>
      </c>
      <c r="F15" s="35">
        <v>139</v>
      </c>
      <c r="G15" s="35">
        <v>143</v>
      </c>
      <c r="H15" s="35">
        <v>95</v>
      </c>
      <c r="I15" s="46">
        <v>3.5</v>
      </c>
      <c r="J15" s="46">
        <v>2.8</v>
      </c>
      <c r="K15" s="46">
        <v>2.6</v>
      </c>
      <c r="L15" s="46">
        <v>2.7</v>
      </c>
      <c r="M15" s="1089">
        <v>1.8</v>
      </c>
      <c r="N15" s="143"/>
      <c r="O15" s="145"/>
      <c r="P15" s="130"/>
    </row>
    <row r="16" spans="1:16" ht="15.75" customHeight="1">
      <c r="A16" s="1223"/>
      <c r="B16" s="169">
        <f t="shared" si="0"/>
        <v>12</v>
      </c>
      <c r="C16" s="170" t="s">
        <v>697</v>
      </c>
      <c r="D16" s="498">
        <v>102</v>
      </c>
      <c r="E16" s="35">
        <v>148</v>
      </c>
      <c r="F16" s="35">
        <v>143</v>
      </c>
      <c r="G16" s="35">
        <v>114</v>
      </c>
      <c r="H16" s="35">
        <v>79</v>
      </c>
      <c r="I16" s="487">
        <v>2.4</v>
      </c>
      <c r="J16" s="46">
        <v>3.5</v>
      </c>
      <c r="K16" s="46">
        <v>3.5</v>
      </c>
      <c r="L16" s="46">
        <v>2.9</v>
      </c>
      <c r="M16" s="1089">
        <v>2</v>
      </c>
      <c r="N16" s="143"/>
      <c r="O16" s="145"/>
      <c r="P16" s="130"/>
    </row>
    <row r="17" spans="1:16" ht="15.75" customHeight="1">
      <c r="A17" s="1223"/>
      <c r="B17" s="169">
        <f t="shared" si="0"/>
        <v>13</v>
      </c>
      <c r="C17" s="170" t="s">
        <v>228</v>
      </c>
      <c r="D17" s="35">
        <v>457</v>
      </c>
      <c r="E17" s="35">
        <v>377</v>
      </c>
      <c r="F17" s="35">
        <v>384</v>
      </c>
      <c r="G17" s="35">
        <v>365</v>
      </c>
      <c r="H17" s="35">
        <v>276</v>
      </c>
      <c r="I17" s="46">
        <v>3</v>
      </c>
      <c r="J17" s="46">
        <v>2.5</v>
      </c>
      <c r="K17" s="46">
        <v>2.6</v>
      </c>
      <c r="L17" s="46">
        <v>2.5</v>
      </c>
      <c r="M17" s="1089">
        <v>1.9</v>
      </c>
      <c r="N17" s="143"/>
      <c r="O17" s="145"/>
      <c r="P17" s="130"/>
    </row>
    <row r="18" spans="1:16" ht="15.75" customHeight="1">
      <c r="A18" s="28"/>
      <c r="B18" s="169">
        <f t="shared" si="0"/>
        <v>14</v>
      </c>
      <c r="C18" s="170" t="s">
        <v>229</v>
      </c>
      <c r="D18" s="35">
        <v>164</v>
      </c>
      <c r="E18" s="35">
        <v>156</v>
      </c>
      <c r="F18" s="35">
        <v>151</v>
      </c>
      <c r="G18" s="35">
        <v>111</v>
      </c>
      <c r="H18" s="35">
        <v>112</v>
      </c>
      <c r="I18" s="46">
        <v>2.4</v>
      </c>
      <c r="J18" s="46">
        <v>2.3</v>
      </c>
      <c r="K18" s="46">
        <v>2.3</v>
      </c>
      <c r="L18" s="46">
        <v>1.7</v>
      </c>
      <c r="M18" s="1089">
        <v>1.7</v>
      </c>
      <c r="N18" s="143"/>
      <c r="O18" s="145"/>
      <c r="P18" s="130"/>
    </row>
    <row r="19" spans="1:16" ht="15.75" customHeight="1">
      <c r="A19" s="28"/>
      <c r="B19" s="169">
        <f t="shared" si="0"/>
        <v>15</v>
      </c>
      <c r="C19" s="170" t="s">
        <v>230</v>
      </c>
      <c r="D19" s="35">
        <v>472</v>
      </c>
      <c r="E19" s="35">
        <v>537</v>
      </c>
      <c r="F19" s="35">
        <v>416</v>
      </c>
      <c r="G19" s="35">
        <v>413</v>
      </c>
      <c r="H19" s="35">
        <v>259</v>
      </c>
      <c r="I19" s="46">
        <v>3.4</v>
      </c>
      <c r="J19" s="46">
        <v>3.9</v>
      </c>
      <c r="K19" s="46">
        <v>3</v>
      </c>
      <c r="L19" s="46">
        <v>3</v>
      </c>
      <c r="M19" s="1089">
        <v>1.9</v>
      </c>
      <c r="N19" s="143"/>
      <c r="O19" s="145"/>
      <c r="P19" s="130"/>
    </row>
    <row r="20" spans="1:16" ht="15.75" customHeight="1">
      <c r="A20" s="28"/>
      <c r="B20" s="169">
        <f t="shared" si="0"/>
        <v>16</v>
      </c>
      <c r="C20" s="170" t="s">
        <v>231</v>
      </c>
      <c r="D20" s="35">
        <v>164</v>
      </c>
      <c r="E20" s="35">
        <v>155</v>
      </c>
      <c r="F20" s="35">
        <v>183</v>
      </c>
      <c r="G20" s="35">
        <v>74</v>
      </c>
      <c r="H20" s="35">
        <v>123</v>
      </c>
      <c r="I20" s="46">
        <v>1.9</v>
      </c>
      <c r="J20" s="46">
        <v>1.9</v>
      </c>
      <c r="K20" s="46">
        <v>2.2</v>
      </c>
      <c r="L20" s="46">
        <v>0.9</v>
      </c>
      <c r="M20" s="1089">
        <v>1.5</v>
      </c>
      <c r="N20" s="143"/>
      <c r="O20" s="145"/>
      <c r="P20" s="130"/>
    </row>
    <row r="21" spans="1:16" ht="15.75" customHeight="1">
      <c r="A21" s="28"/>
      <c r="B21" s="169">
        <f t="shared" si="0"/>
        <v>17</v>
      </c>
      <c r="C21" s="170" t="s">
        <v>232</v>
      </c>
      <c r="D21" s="35">
        <v>97</v>
      </c>
      <c r="E21" s="35">
        <v>80</v>
      </c>
      <c r="F21" s="35">
        <v>84</v>
      </c>
      <c r="G21" s="35">
        <v>91</v>
      </c>
      <c r="H21" s="35">
        <v>62</v>
      </c>
      <c r="I21" s="46">
        <v>1.4</v>
      </c>
      <c r="J21" s="46">
        <v>1.2</v>
      </c>
      <c r="K21" s="46">
        <v>1.3</v>
      </c>
      <c r="L21" s="46">
        <v>1.4</v>
      </c>
      <c r="M21" s="1089">
        <v>0.9</v>
      </c>
      <c r="N21" s="143"/>
      <c r="O21" s="145"/>
      <c r="P21" s="130"/>
    </row>
    <row r="22" spans="1:16" ht="15.75" customHeight="1">
      <c r="A22" s="28"/>
      <c r="B22" s="169">
        <f t="shared" si="0"/>
        <v>18</v>
      </c>
      <c r="C22" s="170" t="s">
        <v>233</v>
      </c>
      <c r="D22" s="35">
        <v>57</v>
      </c>
      <c r="E22" s="35">
        <v>60</v>
      </c>
      <c r="F22" s="35">
        <v>58</v>
      </c>
      <c r="G22" s="35">
        <v>35</v>
      </c>
      <c r="H22" s="35">
        <v>28</v>
      </c>
      <c r="I22" s="46">
        <v>0.9</v>
      </c>
      <c r="J22" s="46">
        <v>0.9</v>
      </c>
      <c r="K22" s="46">
        <v>0.9</v>
      </c>
      <c r="L22" s="46">
        <v>0.6</v>
      </c>
      <c r="M22" s="1089">
        <v>0.4</v>
      </c>
      <c r="N22" s="143"/>
      <c r="O22" s="145"/>
      <c r="P22" s="130"/>
    </row>
    <row r="23" spans="1:16" ht="15.75" customHeight="1">
      <c r="A23" s="28"/>
      <c r="B23" s="169">
        <f t="shared" si="0"/>
        <v>19</v>
      </c>
      <c r="C23" s="170" t="s">
        <v>234</v>
      </c>
      <c r="D23" s="35">
        <v>96</v>
      </c>
      <c r="E23" s="35">
        <v>88</v>
      </c>
      <c r="F23" s="35">
        <v>74</v>
      </c>
      <c r="G23" s="35">
        <v>91</v>
      </c>
      <c r="H23" s="35">
        <v>73</v>
      </c>
      <c r="I23" s="46">
        <v>1.5</v>
      </c>
      <c r="J23" s="46">
        <v>1.4</v>
      </c>
      <c r="K23" s="46">
        <v>1.2</v>
      </c>
      <c r="L23" s="46">
        <v>1.5</v>
      </c>
      <c r="M23" s="1089">
        <v>1.2</v>
      </c>
      <c r="N23" s="143"/>
      <c r="O23" s="145"/>
      <c r="P23" s="130"/>
    </row>
    <row r="24" spans="1:16" ht="15.75" customHeight="1">
      <c r="A24" s="28"/>
      <c r="B24" s="169">
        <f t="shared" si="0"/>
        <v>20</v>
      </c>
      <c r="C24" s="170" t="s">
        <v>235</v>
      </c>
      <c r="D24" s="35">
        <v>120</v>
      </c>
      <c r="E24" s="35">
        <v>159</v>
      </c>
      <c r="F24" s="35">
        <v>159</v>
      </c>
      <c r="G24" s="35">
        <v>158</v>
      </c>
      <c r="H24" s="35">
        <v>99</v>
      </c>
      <c r="I24" s="46">
        <v>0.7</v>
      </c>
      <c r="J24" s="46">
        <v>1</v>
      </c>
      <c r="K24" s="46">
        <v>1</v>
      </c>
      <c r="L24" s="46">
        <v>1</v>
      </c>
      <c r="M24" s="1089">
        <v>0.6</v>
      </c>
      <c r="N24" s="143"/>
      <c r="O24" s="145"/>
      <c r="P24" s="130"/>
    </row>
    <row r="25" spans="1:16" ht="15.75" customHeight="1">
      <c r="A25" s="28"/>
      <c r="B25" s="169">
        <f t="shared" si="0"/>
        <v>21</v>
      </c>
      <c r="C25" s="170" t="s">
        <v>236</v>
      </c>
      <c r="D25" s="35">
        <v>347</v>
      </c>
      <c r="E25" s="35">
        <v>297</v>
      </c>
      <c r="F25" s="35">
        <v>288</v>
      </c>
      <c r="G25" s="35">
        <v>254</v>
      </c>
      <c r="H25" s="35">
        <v>191</v>
      </c>
      <c r="I25" s="46">
        <v>5.5</v>
      </c>
      <c r="J25" s="46">
        <v>4.8</v>
      </c>
      <c r="K25" s="46">
        <v>4.8</v>
      </c>
      <c r="L25" s="46">
        <v>4.3</v>
      </c>
      <c r="M25" s="1089">
        <v>3.2</v>
      </c>
      <c r="N25" s="143"/>
      <c r="O25" s="145"/>
      <c r="P25" s="130"/>
    </row>
    <row r="26" spans="1:16" ht="15.75" customHeight="1">
      <c r="A26" s="28"/>
      <c r="B26" s="169">
        <f t="shared" si="0"/>
        <v>22</v>
      </c>
      <c r="C26" s="170" t="s">
        <v>237</v>
      </c>
      <c r="D26" s="35">
        <v>140</v>
      </c>
      <c r="E26" s="35">
        <v>148</v>
      </c>
      <c r="F26" s="35">
        <v>129</v>
      </c>
      <c r="G26" s="35">
        <v>126</v>
      </c>
      <c r="H26" s="35">
        <v>75</v>
      </c>
      <c r="I26" s="46">
        <v>1.9</v>
      </c>
      <c r="J26" s="46">
        <v>2</v>
      </c>
      <c r="K26" s="46">
        <v>1.8</v>
      </c>
      <c r="L26" s="46">
        <v>1.8</v>
      </c>
      <c r="M26" s="1089">
        <v>1</v>
      </c>
      <c r="N26" s="143"/>
      <c r="O26" s="145"/>
      <c r="P26" s="130"/>
    </row>
    <row r="27" spans="1:16" ht="15.75" customHeight="1">
      <c r="A27" s="28"/>
      <c r="B27" s="169">
        <f t="shared" si="0"/>
        <v>23</v>
      </c>
      <c r="C27" s="170" t="s">
        <v>238</v>
      </c>
      <c r="D27" s="35">
        <v>68</v>
      </c>
      <c r="E27" s="35">
        <v>73</v>
      </c>
      <c r="F27" s="35">
        <v>95</v>
      </c>
      <c r="G27" s="35">
        <v>68</v>
      </c>
      <c r="H27" s="35">
        <v>66</v>
      </c>
      <c r="I27" s="46">
        <v>0.9</v>
      </c>
      <c r="J27" s="46">
        <v>1</v>
      </c>
      <c r="K27" s="46">
        <v>1.4</v>
      </c>
      <c r="L27" s="46">
        <v>1</v>
      </c>
      <c r="M27" s="1089">
        <v>1</v>
      </c>
      <c r="N27" s="143"/>
      <c r="O27" s="145"/>
      <c r="P27" s="130"/>
    </row>
    <row r="28" spans="1:16" ht="15.75" customHeight="1">
      <c r="A28" s="28"/>
      <c r="B28" s="169">
        <f t="shared" si="0"/>
        <v>24</v>
      </c>
      <c r="C28" s="170" t="s">
        <v>239</v>
      </c>
      <c r="D28" s="35">
        <v>31</v>
      </c>
      <c r="E28" s="35">
        <v>20</v>
      </c>
      <c r="F28" s="35">
        <v>24</v>
      </c>
      <c r="G28" s="35">
        <v>14</v>
      </c>
      <c r="H28" s="35">
        <v>11</v>
      </c>
      <c r="I28" s="46">
        <v>0.6</v>
      </c>
      <c r="J28" s="46">
        <v>0.4</v>
      </c>
      <c r="K28" s="46">
        <v>0.4</v>
      </c>
      <c r="L28" s="46">
        <v>0.3</v>
      </c>
      <c r="M28" s="1089">
        <v>0.2</v>
      </c>
      <c r="N28" s="143"/>
      <c r="O28" s="145"/>
      <c r="P28" s="130"/>
    </row>
    <row r="29" spans="1:16" ht="15.75" customHeight="1">
      <c r="A29" s="28"/>
      <c r="B29" s="169">
        <f t="shared" si="0"/>
        <v>25</v>
      </c>
      <c r="C29" s="170" t="s">
        <v>240</v>
      </c>
      <c r="D29" s="35">
        <v>127</v>
      </c>
      <c r="E29" s="35">
        <v>148</v>
      </c>
      <c r="F29" s="35">
        <v>142</v>
      </c>
      <c r="G29" s="35">
        <v>139</v>
      </c>
      <c r="H29" s="35">
        <v>78</v>
      </c>
      <c r="I29" s="46">
        <v>2.1</v>
      </c>
      <c r="J29" s="46">
        <v>2.5</v>
      </c>
      <c r="K29" s="46">
        <v>2.5</v>
      </c>
      <c r="L29" s="46">
        <v>2.5</v>
      </c>
      <c r="M29" s="1089">
        <v>1.4</v>
      </c>
      <c r="N29" s="143"/>
      <c r="O29" s="145"/>
      <c r="P29" s="130"/>
    </row>
    <row r="30" spans="1:16" ht="15.75" customHeight="1">
      <c r="A30" s="28"/>
      <c r="B30" s="169">
        <f t="shared" si="0"/>
        <v>26</v>
      </c>
      <c r="C30" s="170" t="s">
        <v>241</v>
      </c>
      <c r="D30" s="35">
        <v>205</v>
      </c>
      <c r="E30" s="35">
        <v>185</v>
      </c>
      <c r="F30" s="35">
        <v>135</v>
      </c>
      <c r="G30" s="35">
        <v>150</v>
      </c>
      <c r="H30" s="35">
        <v>64</v>
      </c>
      <c r="I30" s="46">
        <v>1.2</v>
      </c>
      <c r="J30" s="46">
        <v>1.1</v>
      </c>
      <c r="K30" s="46">
        <v>0.8</v>
      </c>
      <c r="L30" s="46">
        <v>0.9</v>
      </c>
      <c r="M30" s="1089">
        <v>0.4</v>
      </c>
      <c r="N30" s="143"/>
      <c r="O30" s="145"/>
      <c r="P30" s="130"/>
    </row>
    <row r="31" spans="1:16" ht="15.75" customHeight="1" thickBot="1">
      <c r="A31" s="28"/>
      <c r="B31" s="613">
        <f t="shared" si="0"/>
        <v>27</v>
      </c>
      <c r="C31" s="614" t="s">
        <v>242</v>
      </c>
      <c r="D31" s="50" t="s">
        <v>297</v>
      </c>
      <c r="E31" s="50" t="s">
        <v>297</v>
      </c>
      <c r="F31" s="50" t="s">
        <v>297</v>
      </c>
      <c r="G31" s="50" t="s">
        <v>297</v>
      </c>
      <c r="H31" s="1090"/>
      <c r="I31" s="50" t="s">
        <v>297</v>
      </c>
      <c r="J31" s="589" t="s">
        <v>297</v>
      </c>
      <c r="K31" s="50" t="s">
        <v>297</v>
      </c>
      <c r="L31" s="519" t="s">
        <v>297</v>
      </c>
      <c r="M31" s="1091"/>
      <c r="N31" s="143"/>
      <c r="O31" s="144"/>
      <c r="P31" s="130"/>
    </row>
    <row r="32" spans="1:16" ht="15.75" customHeight="1" thickBot="1">
      <c r="A32" s="28"/>
      <c r="B32" s="1410" t="s">
        <v>248</v>
      </c>
      <c r="C32" s="1411"/>
      <c r="D32" s="588">
        <v>4690</v>
      </c>
      <c r="E32" s="588">
        <v>4516</v>
      </c>
      <c r="F32" s="588">
        <v>4235</v>
      </c>
      <c r="G32" s="588">
        <v>3876</v>
      </c>
      <c r="H32" s="588">
        <v>2877</v>
      </c>
      <c r="I32" s="56">
        <v>2</v>
      </c>
      <c r="J32" s="56">
        <v>2</v>
      </c>
      <c r="K32" s="588">
        <v>1.9</v>
      </c>
      <c r="L32" s="56">
        <v>1.7</v>
      </c>
      <c r="M32" s="1046">
        <v>1.3</v>
      </c>
      <c r="N32" s="146"/>
      <c r="O32" s="147"/>
      <c r="P32" s="130"/>
    </row>
    <row r="33" spans="1:14" ht="12.75" customHeight="1">
      <c r="A33" s="28"/>
      <c r="B33" s="1409" t="s">
        <v>926</v>
      </c>
      <c r="C33" s="1409"/>
      <c r="D33" s="1409"/>
      <c r="E33" s="1409"/>
      <c r="F33" s="1409"/>
      <c r="G33" s="1409"/>
      <c r="H33" s="1409"/>
      <c r="I33" s="1409"/>
      <c r="J33" s="1409"/>
      <c r="K33" s="1409"/>
      <c r="L33" s="1409"/>
      <c r="M33" s="1409"/>
      <c r="N33" s="174"/>
    </row>
    <row r="34" spans="1:13" ht="12.75" customHeight="1">
      <c r="A34" s="28"/>
      <c r="B34" s="1169" t="s">
        <v>356</v>
      </c>
      <c r="C34" s="1169"/>
      <c r="D34" s="1169"/>
      <c r="E34" s="1169"/>
      <c r="F34" s="1169"/>
      <c r="G34" s="1169"/>
      <c r="H34" s="1169"/>
      <c r="I34" s="1169"/>
      <c r="J34" s="1169"/>
      <c r="K34" s="1169"/>
      <c r="L34" s="1169"/>
      <c r="M34" s="140"/>
    </row>
    <row r="35" ht="13.5" customHeight="1">
      <c r="A35" s="28"/>
    </row>
  </sheetData>
  <sheetProtection/>
  <mergeCells count="10">
    <mergeCell ref="B34:L34"/>
    <mergeCell ref="B33:M33"/>
    <mergeCell ref="A16:A17"/>
    <mergeCell ref="B32:C32"/>
    <mergeCell ref="K1:M1"/>
    <mergeCell ref="D3:H3"/>
    <mergeCell ref="I3:M3"/>
    <mergeCell ref="B2:M2"/>
    <mergeCell ref="B3:B4"/>
    <mergeCell ref="C3:C4"/>
  </mergeCells>
  <printOptions/>
  <pageMargins left="0.3" right="0.21" top="0.3" bottom="0.2" header="0.16" footer="0.14"/>
  <pageSetup horizontalDpi="600" verticalDpi="600" orientation="landscape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P35"/>
  <sheetViews>
    <sheetView zoomScalePageLayoutView="0" workbookViewId="0" topLeftCell="A1">
      <selection activeCell="N22" sqref="N22"/>
    </sheetView>
  </sheetViews>
  <sheetFormatPr defaultColWidth="9.140625" defaultRowHeight="12.75"/>
  <cols>
    <col min="1" max="1" width="5.57421875" style="0" customWidth="1"/>
    <col min="2" max="2" width="7.140625" style="0" customWidth="1"/>
    <col min="3" max="3" width="23.421875" style="0" customWidth="1"/>
    <col min="4" max="6" width="14.28125" style="0" customWidth="1"/>
    <col min="7" max="7" width="14.28125" style="1092" customWidth="1"/>
    <col min="8" max="9" width="14.28125" style="0" customWidth="1"/>
    <col min="10" max="11" width="14.28125" style="1092" customWidth="1"/>
    <col min="12" max="13" width="11.140625" style="0" customWidth="1"/>
    <col min="14" max="15" width="9.57421875" style="0" customWidth="1"/>
  </cols>
  <sheetData>
    <row r="1" spans="1:15" ht="15.75">
      <c r="A1" s="28"/>
      <c r="G1"/>
      <c r="I1" s="1205" t="s">
        <v>598</v>
      </c>
      <c r="J1" s="1205"/>
      <c r="K1" s="1205"/>
      <c r="L1" s="57"/>
      <c r="M1" s="57"/>
      <c r="N1" s="57"/>
      <c r="O1" s="57"/>
    </row>
    <row r="2" spans="1:15" ht="22.5" customHeight="1" thickBot="1">
      <c r="A2" s="28"/>
      <c r="B2" s="1417" t="s">
        <v>946</v>
      </c>
      <c r="C2" s="1417"/>
      <c r="D2" s="1417"/>
      <c r="E2" s="1417"/>
      <c r="F2" s="1417"/>
      <c r="G2" s="1417"/>
      <c r="H2" s="1417"/>
      <c r="I2" s="1417"/>
      <c r="J2" s="1417"/>
      <c r="K2" s="1417"/>
      <c r="L2" s="158"/>
      <c r="M2" s="158"/>
      <c r="N2" s="124"/>
      <c r="O2" s="124"/>
    </row>
    <row r="3" spans="1:16" ht="21" customHeight="1">
      <c r="A3" s="38"/>
      <c r="B3" s="1245" t="s">
        <v>294</v>
      </c>
      <c r="C3" s="1269" t="s">
        <v>213</v>
      </c>
      <c r="D3" s="1271" t="s">
        <v>41</v>
      </c>
      <c r="E3" s="1271"/>
      <c r="F3" s="1271"/>
      <c r="G3" s="1271"/>
      <c r="H3" s="1416" t="s">
        <v>43</v>
      </c>
      <c r="I3" s="1271"/>
      <c r="J3" s="1271"/>
      <c r="K3" s="1272"/>
      <c r="L3" s="88"/>
      <c r="M3" s="88"/>
      <c r="N3" s="88"/>
      <c r="O3" s="88"/>
      <c r="P3" s="130"/>
    </row>
    <row r="4" spans="1:16" ht="38.25" customHeight="1">
      <c r="A4" s="38"/>
      <c r="B4" s="1420"/>
      <c r="C4" s="1421"/>
      <c r="D4" s="1422" t="s">
        <v>321</v>
      </c>
      <c r="E4" s="1422"/>
      <c r="F4" s="1423" t="s">
        <v>42</v>
      </c>
      <c r="G4" s="1423"/>
      <c r="H4" s="1424" t="s">
        <v>321</v>
      </c>
      <c r="I4" s="1422"/>
      <c r="J4" s="1414" t="s">
        <v>42</v>
      </c>
      <c r="K4" s="1415"/>
      <c r="L4" s="369"/>
      <c r="M4" s="369"/>
      <c r="N4" s="142"/>
      <c r="O4" s="142"/>
      <c r="P4" s="130"/>
    </row>
    <row r="5" spans="1:16" ht="15.75" customHeight="1" thickBot="1">
      <c r="A5" s="28"/>
      <c r="B5" s="1412"/>
      <c r="C5" s="1413"/>
      <c r="D5" s="1129">
        <v>2019</v>
      </c>
      <c r="E5" s="1129">
        <v>2020</v>
      </c>
      <c r="F5" s="1129">
        <v>2019</v>
      </c>
      <c r="G5" s="1129">
        <v>2020</v>
      </c>
      <c r="H5" s="1127">
        <v>2019</v>
      </c>
      <c r="I5" s="1126">
        <v>2020</v>
      </c>
      <c r="J5" s="1126">
        <v>2019</v>
      </c>
      <c r="K5" s="1128">
        <v>2020</v>
      </c>
      <c r="L5" s="42"/>
      <c r="M5" s="42"/>
      <c r="N5" s="143"/>
      <c r="O5" s="144"/>
      <c r="P5" s="130"/>
    </row>
    <row r="6" spans="1:16" ht="15.75" customHeight="1">
      <c r="A6" s="28"/>
      <c r="B6">
        <v>1</v>
      </c>
      <c r="C6" t="s">
        <v>216</v>
      </c>
      <c r="D6" s="1130" t="s">
        <v>297</v>
      </c>
      <c r="E6" s="1130" t="s">
        <v>297</v>
      </c>
      <c r="F6" s="1131" t="s">
        <v>297</v>
      </c>
      <c r="G6" s="1132" t="s">
        <v>297</v>
      </c>
      <c r="H6" s="1116" t="s">
        <v>297</v>
      </c>
      <c r="I6" t="s">
        <v>297</v>
      </c>
      <c r="J6" s="1125" t="s">
        <v>297</v>
      </c>
      <c r="K6" s="1121" t="s">
        <v>297</v>
      </c>
      <c r="L6" s="54"/>
      <c r="M6" s="1115"/>
      <c r="N6" s="143"/>
      <c r="O6" s="145"/>
      <c r="P6" s="130"/>
    </row>
    <row r="7" spans="1:16" ht="15.75" customHeight="1">
      <c r="A7" s="28"/>
      <c r="B7" s="122">
        <v>2</v>
      </c>
      <c r="C7" s="166" t="s">
        <v>217</v>
      </c>
      <c r="D7">
        <v>203</v>
      </c>
      <c r="E7">
        <v>177</v>
      </c>
      <c r="F7" s="1133">
        <v>1.6</v>
      </c>
      <c r="G7" s="1133">
        <v>1.4</v>
      </c>
      <c r="H7" s="1117">
        <v>197</v>
      </c>
      <c r="I7" s="35">
        <v>176</v>
      </c>
      <c r="J7" s="473">
        <v>2.2</v>
      </c>
      <c r="K7" s="1122">
        <v>2</v>
      </c>
      <c r="L7" s="54"/>
      <c r="M7" s="54"/>
      <c r="N7" s="143"/>
      <c r="O7" s="145"/>
      <c r="P7" s="130"/>
    </row>
    <row r="8" spans="1:16" ht="15.75" customHeight="1">
      <c r="A8" s="28"/>
      <c r="B8" s="122">
        <v>3</v>
      </c>
      <c r="C8" s="166" t="s">
        <v>218</v>
      </c>
      <c r="D8">
        <v>104</v>
      </c>
      <c r="E8">
        <v>91</v>
      </c>
      <c r="F8" s="1133">
        <v>1.3</v>
      </c>
      <c r="G8" s="1133">
        <v>1.1</v>
      </c>
      <c r="H8" s="1118">
        <v>104</v>
      </c>
      <c r="I8" s="35">
        <v>91</v>
      </c>
      <c r="J8" s="473">
        <v>1.8</v>
      </c>
      <c r="K8" s="1122">
        <v>1.5</v>
      </c>
      <c r="L8" s="54"/>
      <c r="M8" s="54"/>
      <c r="N8" s="143"/>
      <c r="O8" s="145"/>
      <c r="P8" s="130"/>
    </row>
    <row r="9" spans="1:16" ht="15.75" customHeight="1">
      <c r="A9" s="28"/>
      <c r="B9" s="122">
        <v>4</v>
      </c>
      <c r="C9" s="166" t="s">
        <v>219</v>
      </c>
      <c r="D9">
        <v>328</v>
      </c>
      <c r="E9">
        <v>259</v>
      </c>
      <c r="F9" s="1133">
        <v>1.3</v>
      </c>
      <c r="G9" s="1133">
        <v>1</v>
      </c>
      <c r="H9" s="1118">
        <v>319</v>
      </c>
      <c r="I9" s="35">
        <v>247</v>
      </c>
      <c r="J9" s="473">
        <v>1.7</v>
      </c>
      <c r="K9" s="1122">
        <v>1.3</v>
      </c>
      <c r="L9" s="54"/>
      <c r="M9" s="54"/>
      <c r="N9" s="143"/>
      <c r="O9" s="145"/>
      <c r="P9" s="130"/>
    </row>
    <row r="10" spans="1:16" ht="15.75" customHeight="1">
      <c r="A10" s="28"/>
      <c r="B10" s="122">
        <v>5</v>
      </c>
      <c r="C10" s="166" t="s">
        <v>696</v>
      </c>
      <c r="D10">
        <v>196</v>
      </c>
      <c r="E10">
        <v>168</v>
      </c>
      <c r="F10" s="1133">
        <v>1.2</v>
      </c>
      <c r="G10" s="1133">
        <v>1.1</v>
      </c>
      <c r="H10" s="1118">
        <v>194</v>
      </c>
      <c r="I10" s="35">
        <v>163</v>
      </c>
      <c r="J10" s="473">
        <v>1.8</v>
      </c>
      <c r="K10" s="1122">
        <v>1.5</v>
      </c>
      <c r="L10" s="54"/>
      <c r="M10" s="54"/>
      <c r="N10" s="143"/>
      <c r="O10" s="145"/>
      <c r="P10" s="130"/>
    </row>
    <row r="11" spans="1:16" ht="15.75" customHeight="1">
      <c r="A11" s="28"/>
      <c r="B11" s="122">
        <v>6</v>
      </c>
      <c r="C11" s="166" t="s">
        <v>221</v>
      </c>
      <c r="D11">
        <v>123</v>
      </c>
      <c r="E11">
        <v>93</v>
      </c>
      <c r="F11" s="1133">
        <v>1.3</v>
      </c>
      <c r="G11" s="1133">
        <v>1</v>
      </c>
      <c r="H11" s="1118">
        <v>115</v>
      </c>
      <c r="I11" s="35">
        <v>90</v>
      </c>
      <c r="J11" s="473">
        <v>1.7</v>
      </c>
      <c r="K11" s="1122">
        <v>1.3</v>
      </c>
      <c r="L11" s="54"/>
      <c r="M11" s="54"/>
      <c r="N11" s="143"/>
      <c r="O11" s="145"/>
      <c r="P11" s="130"/>
    </row>
    <row r="12" spans="1:16" ht="15.75" customHeight="1">
      <c r="A12" s="28"/>
      <c r="B12" s="122">
        <v>7</v>
      </c>
      <c r="C12" s="166" t="s">
        <v>222</v>
      </c>
      <c r="D12">
        <v>125</v>
      </c>
      <c r="E12">
        <v>101</v>
      </c>
      <c r="F12" s="1133">
        <v>1.3</v>
      </c>
      <c r="G12" s="1133">
        <v>1.1</v>
      </c>
      <c r="H12" s="1118">
        <v>120</v>
      </c>
      <c r="I12" s="35">
        <v>93</v>
      </c>
      <c r="J12" s="473">
        <v>1.6</v>
      </c>
      <c r="K12" s="1122">
        <v>1.3</v>
      </c>
      <c r="L12" s="54"/>
      <c r="M12" s="54"/>
      <c r="N12" s="143"/>
      <c r="O12" s="145"/>
      <c r="P12" s="130"/>
    </row>
    <row r="13" spans="1:16" ht="15.75" customHeight="1">
      <c r="A13" s="28"/>
      <c r="B13" s="122">
        <v>8</v>
      </c>
      <c r="C13" s="166" t="s">
        <v>223</v>
      </c>
      <c r="D13">
        <v>155</v>
      </c>
      <c r="E13">
        <v>123</v>
      </c>
      <c r="F13" s="1133">
        <v>1.1</v>
      </c>
      <c r="G13" s="1133">
        <v>0.9</v>
      </c>
      <c r="H13" s="1118">
        <v>147</v>
      </c>
      <c r="I13" s="35">
        <v>120</v>
      </c>
      <c r="J13" s="473">
        <v>1.5</v>
      </c>
      <c r="K13" s="1122">
        <v>1.2</v>
      </c>
      <c r="L13" s="54"/>
      <c r="M13" s="54"/>
      <c r="N13" s="143"/>
      <c r="O13" s="145"/>
      <c r="P13" s="130"/>
    </row>
    <row r="14" spans="1:16" ht="15.75" customHeight="1">
      <c r="A14" s="28"/>
      <c r="B14" s="122">
        <v>9</v>
      </c>
      <c r="C14" s="166" t="s">
        <v>224</v>
      </c>
      <c r="D14">
        <v>136</v>
      </c>
      <c r="E14">
        <v>83</v>
      </c>
      <c r="F14" s="1133">
        <v>1.2</v>
      </c>
      <c r="G14" s="1133">
        <v>0.8</v>
      </c>
      <c r="H14" s="1118">
        <v>131</v>
      </c>
      <c r="I14" s="35">
        <v>82</v>
      </c>
      <c r="J14" s="473">
        <v>1.6</v>
      </c>
      <c r="K14" s="1122">
        <v>1</v>
      </c>
      <c r="L14" s="54"/>
      <c r="M14" s="54"/>
      <c r="N14" s="143"/>
      <c r="O14" s="145"/>
      <c r="P14" s="130"/>
    </row>
    <row r="15" spans="1:16" ht="15.75" customHeight="1">
      <c r="A15" s="111"/>
      <c r="B15" s="122">
        <v>10</v>
      </c>
      <c r="C15" s="166" t="s">
        <v>225</v>
      </c>
      <c r="D15">
        <v>206</v>
      </c>
      <c r="E15">
        <v>126</v>
      </c>
      <c r="F15" s="1133">
        <v>1.5</v>
      </c>
      <c r="G15" s="1133">
        <v>0.9</v>
      </c>
      <c r="H15" s="1118">
        <v>203</v>
      </c>
      <c r="I15" s="35">
        <v>124</v>
      </c>
      <c r="J15" s="473">
        <v>2</v>
      </c>
      <c r="K15" s="1122">
        <v>1.2</v>
      </c>
      <c r="L15" s="54"/>
      <c r="M15" s="54"/>
      <c r="N15" s="143"/>
      <c r="O15" s="145"/>
      <c r="P15" s="130"/>
    </row>
    <row r="16" spans="1:16" ht="15.75" customHeight="1">
      <c r="A16" s="1223"/>
      <c r="B16" s="122">
        <v>11</v>
      </c>
      <c r="C16" s="166" t="s">
        <v>226</v>
      </c>
      <c r="D16">
        <v>148</v>
      </c>
      <c r="E16">
        <v>100</v>
      </c>
      <c r="F16" s="1133">
        <v>1.9</v>
      </c>
      <c r="G16" s="1133">
        <v>1.3</v>
      </c>
      <c r="H16" s="1118">
        <v>143</v>
      </c>
      <c r="I16" s="35">
        <v>95</v>
      </c>
      <c r="J16" s="473">
        <v>2.7</v>
      </c>
      <c r="K16" s="1122">
        <v>1.8</v>
      </c>
      <c r="L16" s="54"/>
      <c r="M16" s="54"/>
      <c r="N16" s="143"/>
      <c r="O16" s="145"/>
      <c r="P16" s="130"/>
    </row>
    <row r="17" spans="1:16" ht="15.75" customHeight="1">
      <c r="A17" s="1223"/>
      <c r="B17" s="122">
        <v>12</v>
      </c>
      <c r="C17" s="166" t="s">
        <v>697</v>
      </c>
      <c r="D17">
        <v>115</v>
      </c>
      <c r="E17">
        <v>81</v>
      </c>
      <c r="F17" s="1133">
        <v>2</v>
      </c>
      <c r="G17" s="1133">
        <v>1.4</v>
      </c>
      <c r="H17" s="1118">
        <v>114</v>
      </c>
      <c r="I17" s="35">
        <v>79</v>
      </c>
      <c r="J17" s="473">
        <v>2.9</v>
      </c>
      <c r="K17" s="1122">
        <v>2</v>
      </c>
      <c r="L17" s="54"/>
      <c r="M17" s="54"/>
      <c r="N17" s="143"/>
      <c r="O17" s="145"/>
      <c r="P17" s="130"/>
    </row>
    <row r="18" spans="1:16" ht="15.75" customHeight="1">
      <c r="A18" s="28"/>
      <c r="B18" s="122">
        <v>13</v>
      </c>
      <c r="C18" s="166" t="s">
        <v>228</v>
      </c>
      <c r="D18">
        <v>372</v>
      </c>
      <c r="E18">
        <v>282</v>
      </c>
      <c r="F18" s="1133">
        <v>1.8</v>
      </c>
      <c r="G18" s="1133">
        <v>1.4</v>
      </c>
      <c r="H18" s="1118">
        <v>365</v>
      </c>
      <c r="I18" s="35">
        <v>276</v>
      </c>
      <c r="J18" s="473">
        <v>2.5</v>
      </c>
      <c r="K18" s="1122">
        <v>1.9</v>
      </c>
      <c r="L18" s="54"/>
      <c r="M18" s="54"/>
      <c r="N18" s="143"/>
      <c r="O18" s="145"/>
      <c r="P18" s="130"/>
    </row>
    <row r="19" spans="1:16" ht="15.75" customHeight="1">
      <c r="A19" s="28"/>
      <c r="B19" s="122">
        <v>14</v>
      </c>
      <c r="C19" s="166" t="s">
        <v>229</v>
      </c>
      <c r="D19">
        <v>119</v>
      </c>
      <c r="E19">
        <v>114</v>
      </c>
      <c r="F19" s="1133">
        <v>1.3</v>
      </c>
      <c r="G19" s="1133">
        <v>1.2</v>
      </c>
      <c r="H19" s="1118">
        <v>111</v>
      </c>
      <c r="I19" s="35">
        <v>112</v>
      </c>
      <c r="J19" s="473">
        <v>1.7</v>
      </c>
      <c r="K19" s="1122">
        <v>1.7</v>
      </c>
      <c r="L19" s="54"/>
      <c r="M19" s="54"/>
      <c r="N19" s="143"/>
      <c r="O19" s="145"/>
      <c r="P19" s="130"/>
    </row>
    <row r="20" spans="1:16" ht="15.75" customHeight="1">
      <c r="A20" s="28"/>
      <c r="B20" s="122">
        <v>15</v>
      </c>
      <c r="C20" s="166" t="s">
        <v>230</v>
      </c>
      <c r="D20">
        <v>423</v>
      </c>
      <c r="E20">
        <v>267</v>
      </c>
      <c r="F20" s="1133">
        <v>2.2</v>
      </c>
      <c r="G20" s="1133">
        <v>1.4</v>
      </c>
      <c r="H20" s="1118">
        <v>413</v>
      </c>
      <c r="I20" s="35">
        <v>259</v>
      </c>
      <c r="J20" s="473">
        <v>3</v>
      </c>
      <c r="K20" s="1122">
        <v>1.9</v>
      </c>
      <c r="L20" s="54"/>
      <c r="M20" s="54"/>
      <c r="N20" s="143"/>
      <c r="O20" s="145"/>
      <c r="P20" s="130"/>
    </row>
    <row r="21" spans="1:16" ht="15.75" customHeight="1">
      <c r="A21" s="28"/>
      <c r="B21" s="122">
        <v>16</v>
      </c>
      <c r="C21" s="166" t="s">
        <v>231</v>
      </c>
      <c r="D21">
        <v>74</v>
      </c>
      <c r="E21">
        <v>125</v>
      </c>
      <c r="F21" s="1133">
        <v>0.6</v>
      </c>
      <c r="G21" s="1133">
        <v>1.1</v>
      </c>
      <c r="H21" s="1118">
        <v>74</v>
      </c>
      <c r="I21" s="35">
        <v>123</v>
      </c>
      <c r="J21" s="473">
        <v>0.9</v>
      </c>
      <c r="K21" s="1122">
        <v>1.5</v>
      </c>
      <c r="L21" s="54"/>
      <c r="M21" s="54"/>
      <c r="N21" s="143"/>
      <c r="O21" s="145"/>
      <c r="P21" s="130"/>
    </row>
    <row r="22" spans="1:16" ht="15.75" customHeight="1">
      <c r="A22" s="28"/>
      <c r="B22" s="122">
        <v>17</v>
      </c>
      <c r="C22" s="166" t="s">
        <v>232</v>
      </c>
      <c r="D22">
        <v>93</v>
      </c>
      <c r="E22">
        <v>66</v>
      </c>
      <c r="F22" s="1133">
        <v>1.1</v>
      </c>
      <c r="G22" s="1133">
        <v>0.8</v>
      </c>
      <c r="H22" s="1118">
        <v>91</v>
      </c>
      <c r="I22" s="35">
        <v>62</v>
      </c>
      <c r="J22" s="473">
        <v>1.4</v>
      </c>
      <c r="K22" s="1122">
        <v>0.9</v>
      </c>
      <c r="L22" s="54"/>
      <c r="M22" s="54"/>
      <c r="N22" s="143"/>
      <c r="O22" s="145"/>
      <c r="P22" s="130"/>
    </row>
    <row r="23" spans="1:16" ht="15.75" customHeight="1">
      <c r="A23" s="28"/>
      <c r="B23" s="122">
        <v>18</v>
      </c>
      <c r="C23" s="166" t="s">
        <v>233</v>
      </c>
      <c r="D23">
        <v>38</v>
      </c>
      <c r="E23">
        <v>29</v>
      </c>
      <c r="F23" s="1133">
        <v>0.4</v>
      </c>
      <c r="G23" s="1133">
        <v>0.3</v>
      </c>
      <c r="H23" s="1118">
        <v>35</v>
      </c>
      <c r="I23" s="35">
        <v>28</v>
      </c>
      <c r="J23" s="473">
        <v>0.6</v>
      </c>
      <c r="K23" s="1122">
        <v>0.4</v>
      </c>
      <c r="L23" s="54"/>
      <c r="M23" s="54"/>
      <c r="N23" s="143"/>
      <c r="O23" s="145"/>
      <c r="P23" s="130"/>
    </row>
    <row r="24" spans="1:16" ht="15.75" customHeight="1">
      <c r="A24" s="28"/>
      <c r="B24" s="122">
        <v>19</v>
      </c>
      <c r="C24" s="166" t="s">
        <v>234</v>
      </c>
      <c r="D24">
        <v>92</v>
      </c>
      <c r="E24">
        <v>75</v>
      </c>
      <c r="F24" s="1133">
        <v>1.1</v>
      </c>
      <c r="G24" s="1133">
        <v>0.9</v>
      </c>
      <c r="H24" s="1118">
        <v>91</v>
      </c>
      <c r="I24" s="35">
        <v>73</v>
      </c>
      <c r="J24" s="473">
        <v>1.5</v>
      </c>
      <c r="K24" s="1122">
        <v>1.2</v>
      </c>
      <c r="L24" s="54"/>
      <c r="M24" s="54"/>
      <c r="N24" s="143"/>
      <c r="O24" s="145"/>
      <c r="P24" s="130"/>
    </row>
    <row r="25" spans="1:16" ht="15.75" customHeight="1">
      <c r="A25" s="28"/>
      <c r="B25" s="122">
        <v>20</v>
      </c>
      <c r="C25" s="166" t="s">
        <v>235</v>
      </c>
      <c r="D25">
        <v>163</v>
      </c>
      <c r="E25">
        <v>103</v>
      </c>
      <c r="F25" s="1133">
        <v>0.7</v>
      </c>
      <c r="G25" s="1133">
        <v>0.5</v>
      </c>
      <c r="H25" s="1118">
        <v>158</v>
      </c>
      <c r="I25" s="35">
        <v>99</v>
      </c>
      <c r="J25" s="473">
        <v>1</v>
      </c>
      <c r="K25" s="1122">
        <v>0.6</v>
      </c>
      <c r="L25" s="54"/>
      <c r="M25" s="54"/>
      <c r="N25" s="143"/>
      <c r="O25" s="145"/>
      <c r="P25" s="130"/>
    </row>
    <row r="26" spans="1:16" ht="15.75" customHeight="1">
      <c r="A26" s="28"/>
      <c r="B26" s="122">
        <v>21</v>
      </c>
      <c r="C26" s="166" t="s">
        <v>236</v>
      </c>
      <c r="D26">
        <v>259</v>
      </c>
      <c r="E26">
        <v>196</v>
      </c>
      <c r="F26" s="1133">
        <v>3.1</v>
      </c>
      <c r="G26" s="1133">
        <v>2.4</v>
      </c>
      <c r="H26" s="1118">
        <v>254</v>
      </c>
      <c r="I26" s="35">
        <v>191</v>
      </c>
      <c r="J26" s="473">
        <v>4.3</v>
      </c>
      <c r="K26" s="1122">
        <v>3.2</v>
      </c>
      <c r="L26" s="54"/>
      <c r="M26" s="54"/>
      <c r="N26" s="143"/>
      <c r="O26" s="145"/>
      <c r="P26" s="130"/>
    </row>
    <row r="27" spans="1:16" ht="15.75" customHeight="1">
      <c r="A27" s="28"/>
      <c r="B27" s="122">
        <v>22</v>
      </c>
      <c r="C27" s="166" t="s">
        <v>237</v>
      </c>
      <c r="D27">
        <v>130</v>
      </c>
      <c r="E27">
        <v>81</v>
      </c>
      <c r="F27" s="1133">
        <v>1.3</v>
      </c>
      <c r="G27" s="1133">
        <v>0.8</v>
      </c>
      <c r="H27" s="1118">
        <v>126</v>
      </c>
      <c r="I27" s="35">
        <v>75</v>
      </c>
      <c r="J27" s="473">
        <v>1.8</v>
      </c>
      <c r="K27" s="1122">
        <v>1</v>
      </c>
      <c r="L27" s="54"/>
      <c r="M27" s="54"/>
      <c r="N27" s="143"/>
      <c r="O27" s="145"/>
      <c r="P27" s="130"/>
    </row>
    <row r="28" spans="1:16" ht="15.75" customHeight="1">
      <c r="A28" s="28"/>
      <c r="B28" s="122">
        <v>23</v>
      </c>
      <c r="C28" s="166" t="s">
        <v>238</v>
      </c>
      <c r="D28">
        <v>68</v>
      </c>
      <c r="E28">
        <v>69</v>
      </c>
      <c r="F28" s="1133">
        <v>0.7</v>
      </c>
      <c r="G28" s="1133">
        <v>0.7</v>
      </c>
      <c r="H28" s="1118">
        <v>68</v>
      </c>
      <c r="I28" s="35">
        <v>66</v>
      </c>
      <c r="J28" s="473">
        <v>1</v>
      </c>
      <c r="K28" s="1122">
        <v>1</v>
      </c>
      <c r="L28" s="54"/>
      <c r="M28" s="54"/>
      <c r="N28" s="143"/>
      <c r="O28" s="145"/>
      <c r="P28" s="130"/>
    </row>
    <row r="29" spans="1:16" ht="15.75" customHeight="1">
      <c r="A29" s="28"/>
      <c r="B29" s="122">
        <v>24</v>
      </c>
      <c r="C29" s="166" t="s">
        <v>239</v>
      </c>
      <c r="D29">
        <v>15</v>
      </c>
      <c r="E29">
        <v>12</v>
      </c>
      <c r="F29" s="1133">
        <v>0.2</v>
      </c>
      <c r="G29" s="1133">
        <v>0.2</v>
      </c>
      <c r="H29" s="1118">
        <v>14</v>
      </c>
      <c r="I29" s="35">
        <v>11</v>
      </c>
      <c r="J29" s="473">
        <v>0.3</v>
      </c>
      <c r="K29" s="1122">
        <v>0.2</v>
      </c>
      <c r="L29" s="54"/>
      <c r="M29" s="54"/>
      <c r="N29" s="143"/>
      <c r="O29" s="145"/>
      <c r="P29" s="130"/>
    </row>
    <row r="30" spans="1:16" ht="15.75" customHeight="1">
      <c r="A30" s="28"/>
      <c r="B30" s="122">
        <v>25</v>
      </c>
      <c r="C30" s="166" t="s">
        <v>240</v>
      </c>
      <c r="D30">
        <v>140</v>
      </c>
      <c r="E30">
        <v>79</v>
      </c>
      <c r="F30" s="1133">
        <v>1.7</v>
      </c>
      <c r="G30" s="1133">
        <v>1</v>
      </c>
      <c r="H30" s="1118">
        <v>139</v>
      </c>
      <c r="I30" s="35">
        <v>78</v>
      </c>
      <c r="J30" s="473">
        <v>2.5</v>
      </c>
      <c r="K30" s="1122">
        <v>1.4</v>
      </c>
      <c r="L30" s="54"/>
      <c r="M30" s="54"/>
      <c r="N30" s="143"/>
      <c r="O30" s="145"/>
      <c r="P30" s="130"/>
    </row>
    <row r="31" spans="1:16" ht="15.75" customHeight="1">
      <c r="A31" s="28"/>
      <c r="B31" s="122">
        <v>26</v>
      </c>
      <c r="C31" s="166" t="s">
        <v>241</v>
      </c>
      <c r="D31">
        <v>156</v>
      </c>
      <c r="E31">
        <v>76</v>
      </c>
      <c r="F31" s="1133">
        <v>0.7</v>
      </c>
      <c r="G31" s="1133">
        <v>0.3</v>
      </c>
      <c r="H31" s="1118">
        <v>150</v>
      </c>
      <c r="I31" s="35">
        <v>64</v>
      </c>
      <c r="J31" s="473">
        <v>0.9</v>
      </c>
      <c r="K31" s="1122">
        <v>0.4</v>
      </c>
      <c r="L31" s="54"/>
      <c r="M31" s="54"/>
      <c r="N31" s="143"/>
      <c r="O31" s="144"/>
      <c r="P31" s="130"/>
    </row>
    <row r="32" spans="1:16" ht="15.75" customHeight="1" thickBot="1">
      <c r="A32" s="28"/>
      <c r="B32" s="123">
        <v>27</v>
      </c>
      <c r="C32" s="168" t="s">
        <v>242</v>
      </c>
      <c r="D32" t="s">
        <v>297</v>
      </c>
      <c r="E32" t="s">
        <v>297</v>
      </c>
      <c r="F32" s="1134" t="s">
        <v>297</v>
      </c>
      <c r="G32" s="1134" t="s">
        <v>297</v>
      </c>
      <c r="H32" s="1119" t="s">
        <v>297</v>
      </c>
      <c r="I32" t="s">
        <v>297</v>
      </c>
      <c r="J32" s="478" t="s">
        <v>297</v>
      </c>
      <c r="K32" s="1123" t="s">
        <v>297</v>
      </c>
      <c r="L32" s="54"/>
      <c r="M32" s="1115"/>
      <c r="N32" s="146"/>
      <c r="O32" s="147"/>
      <c r="P32" s="130"/>
    </row>
    <row r="33" spans="1:14" ht="15.75" customHeight="1" thickBot="1">
      <c r="A33" s="28"/>
      <c r="B33" s="1418" t="s">
        <v>248</v>
      </c>
      <c r="C33" s="1419"/>
      <c r="D33">
        <v>3981</v>
      </c>
      <c r="E33">
        <v>2976</v>
      </c>
      <c r="F33" s="1135">
        <v>1.3</v>
      </c>
      <c r="G33" s="1135">
        <v>1</v>
      </c>
      <c r="H33" s="1120">
        <v>3876</v>
      </c>
      <c r="I33">
        <v>2877</v>
      </c>
      <c r="J33" s="476">
        <v>1.7</v>
      </c>
      <c r="K33" s="1124">
        <v>1.3</v>
      </c>
      <c r="L33" s="69"/>
      <c r="M33" s="55"/>
      <c r="N33" s="174"/>
    </row>
    <row r="34" spans="1:13" ht="12.75" customHeight="1">
      <c r="A34" s="28"/>
      <c r="B34" s="1169" t="s">
        <v>356</v>
      </c>
      <c r="C34" s="1169"/>
      <c r="D34" s="1169"/>
      <c r="E34" s="1169"/>
      <c r="F34" s="1169"/>
      <c r="G34" s="1169"/>
      <c r="H34" s="1169"/>
      <c r="I34" s="1169"/>
      <c r="J34" s="1169"/>
      <c r="K34" s="1169"/>
      <c r="L34" s="1169"/>
      <c r="M34" s="140"/>
    </row>
    <row r="35" spans="1:11" ht="13.5" customHeight="1">
      <c r="A35" s="28"/>
      <c r="G35"/>
      <c r="J35"/>
      <c r="K35"/>
    </row>
  </sheetData>
  <sheetProtection/>
  <mergeCells count="13">
    <mergeCell ref="F4:G4"/>
    <mergeCell ref="D3:G3"/>
    <mergeCell ref="H4:I4"/>
    <mergeCell ref="A16:A17"/>
    <mergeCell ref="B34:L34"/>
    <mergeCell ref="J4:K4"/>
    <mergeCell ref="H3:K3"/>
    <mergeCell ref="B2:K2"/>
    <mergeCell ref="I1:K1"/>
    <mergeCell ref="B33:C33"/>
    <mergeCell ref="B3:B5"/>
    <mergeCell ref="C3:C5"/>
    <mergeCell ref="D4:E4"/>
  </mergeCells>
  <printOptions/>
  <pageMargins left="0.3" right="0.21" top="0.3" bottom="0.2" header="0.16" footer="0.14"/>
  <pageSetup horizontalDpi="600" verticalDpi="600" orientation="landscape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AB209"/>
  <sheetViews>
    <sheetView zoomScaleSheetLayoutView="100" zoomScalePageLayoutView="0" workbookViewId="0" topLeftCell="A1">
      <selection activeCell="J5" sqref="J5"/>
    </sheetView>
  </sheetViews>
  <sheetFormatPr defaultColWidth="9.140625" defaultRowHeight="12.75"/>
  <cols>
    <col min="1" max="1" width="3.140625" style="0" customWidth="1"/>
    <col min="2" max="2" width="6.421875" style="0" customWidth="1"/>
    <col min="3" max="3" width="19.7109375" style="0" customWidth="1"/>
    <col min="4" max="11" width="14.8515625" style="0" customWidth="1"/>
    <col min="12" max="12" width="9.57421875" style="0" customWidth="1"/>
    <col min="13" max="13" width="12.140625" style="0" customWidth="1"/>
    <col min="14" max="15" width="9.57421875" style="0" customWidth="1"/>
    <col min="16" max="16" width="6.140625" style="0" customWidth="1"/>
    <col min="17" max="17" width="7.57421875" style="0" customWidth="1"/>
    <col min="18" max="18" width="6.28125" style="0" customWidth="1"/>
    <col min="19" max="19" width="8.7109375" style="0" customWidth="1"/>
  </cols>
  <sheetData>
    <row r="1" spans="1:19" ht="13.5" customHeight="1">
      <c r="A1" s="33"/>
      <c r="B1" s="33"/>
      <c r="C1" s="33"/>
      <c r="D1" s="34"/>
      <c r="E1" s="34"/>
      <c r="F1" s="34"/>
      <c r="G1" s="34"/>
      <c r="H1" s="34"/>
      <c r="I1" s="34"/>
      <c r="J1" s="1437" t="s">
        <v>612</v>
      </c>
      <c r="K1" s="1437"/>
      <c r="L1" s="34"/>
      <c r="M1" s="1438"/>
      <c r="N1" s="1438"/>
      <c r="O1" s="1438"/>
      <c r="P1" s="70"/>
      <c r="Q1" s="70"/>
      <c r="R1" s="70"/>
      <c r="S1" s="70"/>
    </row>
    <row r="2" spans="1:19" ht="19.5" customHeight="1" thickBot="1">
      <c r="A2" s="33"/>
      <c r="B2" s="1427" t="s">
        <v>928</v>
      </c>
      <c r="C2" s="1427"/>
      <c r="D2" s="1427"/>
      <c r="E2" s="1427"/>
      <c r="F2" s="1427"/>
      <c r="G2" s="1427"/>
      <c r="H2" s="1427"/>
      <c r="I2" s="1427"/>
      <c r="J2" s="1427"/>
      <c r="K2" s="1427"/>
      <c r="L2" s="86"/>
      <c r="M2" s="86"/>
      <c r="N2" s="86"/>
      <c r="O2" s="86"/>
      <c r="P2" s="86"/>
      <c r="Q2" s="86"/>
      <c r="R2" s="86"/>
      <c r="S2" s="86"/>
    </row>
    <row r="3" spans="1:19" ht="16.5" customHeight="1">
      <c r="A3" s="33"/>
      <c r="B3" s="1431" t="s">
        <v>295</v>
      </c>
      <c r="C3" s="1434" t="s">
        <v>213</v>
      </c>
      <c r="D3" s="1440" t="s">
        <v>186</v>
      </c>
      <c r="E3" s="1440"/>
      <c r="F3" s="1440"/>
      <c r="G3" s="1440"/>
      <c r="H3" s="1440" t="s">
        <v>715</v>
      </c>
      <c r="I3" s="1440"/>
      <c r="J3" s="1440"/>
      <c r="K3" s="1441"/>
      <c r="L3" s="152"/>
      <c r="M3" s="152"/>
      <c r="N3" s="152"/>
      <c r="O3" s="152"/>
      <c r="P3" s="83"/>
      <c r="Q3" s="83"/>
      <c r="R3" s="83"/>
      <c r="S3" s="83"/>
    </row>
    <row r="4" spans="1:19" ht="16.5" customHeight="1">
      <c r="A4" s="33"/>
      <c r="B4" s="1432"/>
      <c r="C4" s="1435"/>
      <c r="D4" s="1426" t="s">
        <v>321</v>
      </c>
      <c r="E4" s="1426"/>
      <c r="F4" s="1426" t="s">
        <v>557</v>
      </c>
      <c r="G4" s="1426"/>
      <c r="H4" s="1426" t="s">
        <v>321</v>
      </c>
      <c r="I4" s="1426"/>
      <c r="J4" s="1426" t="s">
        <v>557</v>
      </c>
      <c r="K4" s="1442"/>
      <c r="L4" s="152"/>
      <c r="M4" s="1439"/>
      <c r="N4" s="1439"/>
      <c r="O4" s="1439"/>
      <c r="P4" s="84"/>
      <c r="Q4" s="85"/>
      <c r="R4" s="84"/>
      <c r="S4" s="85"/>
    </row>
    <row r="5" spans="1:19" ht="16.5" customHeight="1" thickBot="1">
      <c r="A5" s="33"/>
      <c r="B5" s="1433"/>
      <c r="C5" s="1436"/>
      <c r="D5" s="59">
        <v>2019</v>
      </c>
      <c r="E5" s="59">
        <v>2020</v>
      </c>
      <c r="F5" s="59">
        <v>2019</v>
      </c>
      <c r="G5" s="59">
        <v>2020</v>
      </c>
      <c r="H5" s="59">
        <v>2019</v>
      </c>
      <c r="I5" s="59">
        <v>2020</v>
      </c>
      <c r="J5" s="59">
        <v>2019</v>
      </c>
      <c r="K5" s="59">
        <v>2020</v>
      </c>
      <c r="M5" s="148"/>
      <c r="N5" s="148"/>
      <c r="O5" s="148"/>
      <c r="P5" s="79"/>
      <c r="Q5" s="80"/>
      <c r="R5" s="79"/>
      <c r="S5" s="80"/>
    </row>
    <row r="6" spans="1:19" ht="15.75" customHeight="1">
      <c r="A6" s="33"/>
      <c r="B6" s="594">
        <v>1</v>
      </c>
      <c r="C6" s="595" t="s">
        <v>216</v>
      </c>
      <c r="D6" s="593" t="s">
        <v>297</v>
      </c>
      <c r="E6" s="1043" t="s">
        <v>297</v>
      </c>
      <c r="F6" s="60" t="s">
        <v>297</v>
      </c>
      <c r="G6" s="474" t="s">
        <v>297</v>
      </c>
      <c r="H6" s="593" t="s">
        <v>297</v>
      </c>
      <c r="I6" s="1043" t="s">
        <v>297</v>
      </c>
      <c r="J6" s="60" t="s">
        <v>297</v>
      </c>
      <c r="K6" s="982" t="s">
        <v>297</v>
      </c>
      <c r="L6" s="133"/>
      <c r="M6" s="591"/>
      <c r="N6" s="149"/>
      <c r="O6" s="150"/>
      <c r="P6" s="78"/>
      <c r="Q6" s="78"/>
      <c r="R6" s="78"/>
      <c r="S6" s="81"/>
    </row>
    <row r="7" spans="1:19" ht="15.75" customHeight="1">
      <c r="A7" s="33"/>
      <c r="B7" s="596">
        <v>2</v>
      </c>
      <c r="C7" s="597" t="s">
        <v>217</v>
      </c>
      <c r="D7" s="517">
        <v>22</v>
      </c>
      <c r="E7" s="1044">
        <v>13</v>
      </c>
      <c r="F7" s="473">
        <v>0.7700843242335036</v>
      </c>
      <c r="G7" s="472">
        <v>0.46</v>
      </c>
      <c r="H7" s="517">
        <v>1</v>
      </c>
      <c r="I7" s="1044">
        <v>1</v>
      </c>
      <c r="J7" s="473">
        <v>0.04</v>
      </c>
      <c r="K7" s="983">
        <v>0.04</v>
      </c>
      <c r="L7" s="133"/>
      <c r="M7" s="591"/>
      <c r="N7" s="149"/>
      <c r="O7" s="150"/>
      <c r="P7" s="78"/>
      <c r="Q7" s="78"/>
      <c r="R7" s="78"/>
      <c r="S7" s="81"/>
    </row>
    <row r="8" spans="1:19" ht="15.75" customHeight="1">
      <c r="A8" s="33"/>
      <c r="B8" s="596">
        <v>3</v>
      </c>
      <c r="C8" s="597" t="s">
        <v>218</v>
      </c>
      <c r="D8" s="517">
        <v>18</v>
      </c>
      <c r="E8" s="1044">
        <v>17</v>
      </c>
      <c r="F8" s="473">
        <v>0.7552204614397019</v>
      </c>
      <c r="G8" s="472">
        <v>0.72</v>
      </c>
      <c r="H8" s="517">
        <v>3</v>
      </c>
      <c r="I8" s="1044">
        <v>0</v>
      </c>
      <c r="J8" s="473">
        <v>0.13</v>
      </c>
      <c r="K8" s="983">
        <v>0</v>
      </c>
      <c r="L8" s="133"/>
      <c r="M8" s="591"/>
      <c r="N8" s="149"/>
      <c r="O8" s="131"/>
      <c r="P8" s="78"/>
      <c r="Q8" s="78"/>
      <c r="R8" s="78"/>
      <c r="S8" s="81"/>
    </row>
    <row r="9" spans="1:19" ht="15.75" customHeight="1">
      <c r="A9" s="33"/>
      <c r="B9" s="596">
        <v>4</v>
      </c>
      <c r="C9" s="597" t="s">
        <v>219</v>
      </c>
      <c r="D9" s="517">
        <v>20</v>
      </c>
      <c r="E9" s="1044">
        <v>19</v>
      </c>
      <c r="F9" s="473">
        <v>0.3452019517718353</v>
      </c>
      <c r="G9" s="472">
        <v>0.33</v>
      </c>
      <c r="H9" s="517">
        <v>2</v>
      </c>
      <c r="I9" s="1044">
        <v>1</v>
      </c>
      <c r="J9" s="473">
        <v>0.03</v>
      </c>
      <c r="K9" s="983">
        <v>0.02</v>
      </c>
      <c r="L9" s="133"/>
      <c r="M9" s="591"/>
      <c r="N9" s="149"/>
      <c r="O9" s="131"/>
      <c r="P9" s="78"/>
      <c r="Q9" s="78"/>
      <c r="R9" s="78"/>
      <c r="S9" s="81"/>
    </row>
    <row r="10" spans="1:19" ht="15.75" customHeight="1">
      <c r="A10" s="33"/>
      <c r="B10" s="596">
        <v>5</v>
      </c>
      <c r="C10" s="597" t="s">
        <v>696</v>
      </c>
      <c r="D10" s="517">
        <v>17</v>
      </c>
      <c r="E10" s="1044">
        <v>14</v>
      </c>
      <c r="F10" s="473">
        <v>0.5663608318174852</v>
      </c>
      <c r="G10" s="472">
        <v>0.47</v>
      </c>
      <c r="H10" s="517">
        <v>3</v>
      </c>
      <c r="I10" s="1044">
        <v>1</v>
      </c>
      <c r="J10" s="473">
        <v>0.1</v>
      </c>
      <c r="K10" s="983">
        <v>0.03</v>
      </c>
      <c r="L10" s="133"/>
      <c r="M10" s="591"/>
      <c r="N10" s="149"/>
      <c r="O10" s="131"/>
      <c r="P10" s="78"/>
      <c r="Q10" s="78"/>
      <c r="R10" s="78"/>
      <c r="S10" s="81"/>
    </row>
    <row r="11" spans="1:19" ht="15.75" customHeight="1">
      <c r="A11" s="33"/>
      <c r="B11" s="596">
        <v>6</v>
      </c>
      <c r="C11" s="597" t="s">
        <v>221</v>
      </c>
      <c r="D11" s="517">
        <v>15</v>
      </c>
      <c r="E11" s="1044">
        <v>16</v>
      </c>
      <c r="F11" s="473">
        <v>0.6298604229302787</v>
      </c>
      <c r="G11" s="472">
        <v>0.68</v>
      </c>
      <c r="H11" s="517">
        <v>1</v>
      </c>
      <c r="I11" s="1044">
        <v>2</v>
      </c>
      <c r="J11" s="473">
        <v>0.04</v>
      </c>
      <c r="K11" s="983">
        <v>0.08</v>
      </c>
      <c r="L11" s="133"/>
      <c r="M11" s="591"/>
      <c r="N11" s="149"/>
      <c r="O11" s="131"/>
      <c r="P11" s="78"/>
      <c r="Q11" s="78"/>
      <c r="R11" s="78"/>
      <c r="S11" s="81"/>
    </row>
    <row r="12" spans="1:19" ht="15.75" customHeight="1">
      <c r="A12" s="33"/>
      <c r="B12" s="596">
        <v>7</v>
      </c>
      <c r="C12" s="597" t="s">
        <v>222</v>
      </c>
      <c r="D12" s="517">
        <v>14</v>
      </c>
      <c r="E12" s="1044">
        <v>16</v>
      </c>
      <c r="F12" s="473">
        <v>0.48047388452839773</v>
      </c>
      <c r="G12" s="472">
        <v>0.55</v>
      </c>
      <c r="H12" s="517">
        <v>2</v>
      </c>
      <c r="I12" s="1044">
        <v>1</v>
      </c>
      <c r="J12" s="473">
        <v>0.07</v>
      </c>
      <c r="K12" s="983">
        <v>0.03</v>
      </c>
      <c r="L12" s="133"/>
      <c r="M12" s="591"/>
      <c r="N12" s="149"/>
      <c r="O12" s="131"/>
      <c r="P12" s="78"/>
      <c r="Q12" s="78"/>
      <c r="R12" s="78"/>
      <c r="S12" s="81"/>
    </row>
    <row r="13" spans="1:19" ht="15.75" customHeight="1">
      <c r="A13" s="33"/>
      <c r="B13" s="596">
        <v>8</v>
      </c>
      <c r="C13" s="597" t="s">
        <v>223</v>
      </c>
      <c r="D13" s="517">
        <v>21</v>
      </c>
      <c r="E13" s="1044">
        <v>19</v>
      </c>
      <c r="F13" s="473">
        <v>0.7162175527869389</v>
      </c>
      <c r="G13" s="472">
        <v>0.65</v>
      </c>
      <c r="H13" s="517">
        <v>4</v>
      </c>
      <c r="I13" s="1044">
        <v>3</v>
      </c>
      <c r="J13" s="473">
        <v>0.14</v>
      </c>
      <c r="K13" s="983">
        <v>0.1</v>
      </c>
      <c r="L13" s="133"/>
      <c r="M13" s="591"/>
      <c r="N13" s="149"/>
      <c r="O13" s="131"/>
      <c r="P13" s="78"/>
      <c r="Q13" s="78"/>
      <c r="R13" s="78"/>
      <c r="S13" s="81"/>
    </row>
    <row r="14" spans="1:19" ht="15.75" customHeight="1">
      <c r="A14" s="33"/>
      <c r="B14" s="596">
        <v>9</v>
      </c>
      <c r="C14" s="597" t="s">
        <v>224</v>
      </c>
      <c r="D14" s="517">
        <v>21</v>
      </c>
      <c r="E14" s="1044">
        <v>19</v>
      </c>
      <c r="F14" s="473">
        <v>0.7598179331504946</v>
      </c>
      <c r="G14" s="472">
        <v>0.69</v>
      </c>
      <c r="H14" s="517">
        <v>5</v>
      </c>
      <c r="I14" s="1044">
        <v>3</v>
      </c>
      <c r="J14" s="473">
        <v>0.18</v>
      </c>
      <c r="K14" s="983">
        <v>0.11</v>
      </c>
      <c r="L14" s="133"/>
      <c r="M14" s="591"/>
      <c r="N14" s="149"/>
      <c r="O14" s="131"/>
      <c r="P14" s="78"/>
      <c r="Q14" s="78"/>
      <c r="R14" s="78"/>
      <c r="S14" s="81"/>
    </row>
    <row r="15" spans="1:19" ht="15.75" customHeight="1">
      <c r="A15" s="33"/>
      <c r="B15" s="596">
        <v>10</v>
      </c>
      <c r="C15" s="597" t="s">
        <v>225</v>
      </c>
      <c r="D15" s="517">
        <v>20</v>
      </c>
      <c r="E15" s="1044">
        <v>22</v>
      </c>
      <c r="F15" s="473">
        <v>0.5805380426579354</v>
      </c>
      <c r="G15" s="472">
        <v>0.62</v>
      </c>
      <c r="H15" s="517">
        <v>2</v>
      </c>
      <c r="I15" s="1044">
        <v>1</v>
      </c>
      <c r="J15" s="473">
        <v>0.06</v>
      </c>
      <c r="K15" s="983">
        <v>0.03</v>
      </c>
      <c r="L15" s="133"/>
      <c r="M15" s="591"/>
      <c r="N15" s="149"/>
      <c r="O15" s="131"/>
      <c r="P15" s="78"/>
      <c r="Q15" s="78"/>
      <c r="R15" s="78"/>
      <c r="S15" s="81"/>
    </row>
    <row r="16" spans="1:19" ht="15.75" customHeight="1">
      <c r="A16" s="33"/>
      <c r="B16" s="598">
        <v>11</v>
      </c>
      <c r="C16" s="597" t="s">
        <v>226</v>
      </c>
      <c r="D16" s="517">
        <v>19</v>
      </c>
      <c r="E16" s="1044">
        <v>25</v>
      </c>
      <c r="F16" s="473">
        <v>1.1372614743697178</v>
      </c>
      <c r="G16" s="472">
        <v>1.52</v>
      </c>
      <c r="H16" s="517">
        <v>1</v>
      </c>
      <c r="I16" s="1044">
        <v>5</v>
      </c>
      <c r="J16" s="473">
        <v>0.06</v>
      </c>
      <c r="K16" s="983">
        <v>0.3</v>
      </c>
      <c r="L16" s="133"/>
      <c r="M16" s="591"/>
      <c r="N16" s="149"/>
      <c r="O16" s="131"/>
      <c r="P16" s="78"/>
      <c r="Q16" s="78"/>
      <c r="R16" s="78"/>
      <c r="S16" s="81"/>
    </row>
    <row r="17" spans="1:19" ht="15.75" customHeight="1">
      <c r="A17" s="1425"/>
      <c r="B17" s="598">
        <v>12</v>
      </c>
      <c r="C17" s="597" t="s">
        <v>697</v>
      </c>
      <c r="D17" s="517">
        <v>3</v>
      </c>
      <c r="E17" s="1044">
        <v>4</v>
      </c>
      <c r="F17" s="473">
        <v>0.28917892463997225</v>
      </c>
      <c r="G17" s="472">
        <v>0.39</v>
      </c>
      <c r="H17" s="517">
        <v>0</v>
      </c>
      <c r="I17" s="1044">
        <v>0</v>
      </c>
      <c r="J17" s="473">
        <v>0</v>
      </c>
      <c r="K17" s="983">
        <v>0</v>
      </c>
      <c r="L17" s="133"/>
      <c r="M17" s="591"/>
      <c r="N17" s="149"/>
      <c r="O17" s="131"/>
      <c r="P17" s="78"/>
      <c r="Q17" s="78"/>
      <c r="R17" s="78"/>
      <c r="S17" s="81"/>
    </row>
    <row r="18" spans="1:19" ht="15.75" customHeight="1">
      <c r="A18" s="1425"/>
      <c r="B18" s="598">
        <v>13</v>
      </c>
      <c r="C18" s="597" t="s">
        <v>228</v>
      </c>
      <c r="D18" s="517">
        <v>54</v>
      </c>
      <c r="E18" s="1044">
        <v>49</v>
      </c>
      <c r="F18" s="473">
        <v>1.113620193646178</v>
      </c>
      <c r="G18" s="472">
        <v>1.01</v>
      </c>
      <c r="H18" s="517">
        <v>20</v>
      </c>
      <c r="I18" s="1044">
        <v>4</v>
      </c>
      <c r="J18" s="473">
        <v>0.41</v>
      </c>
      <c r="K18" s="983">
        <v>0.08</v>
      </c>
      <c r="L18" s="133"/>
      <c r="M18" s="591"/>
      <c r="N18" s="149"/>
      <c r="O18" s="150"/>
      <c r="P18" s="78"/>
      <c r="Q18" s="78"/>
      <c r="R18" s="78"/>
      <c r="S18" s="81"/>
    </row>
    <row r="19" spans="1:19" ht="15.75" customHeight="1">
      <c r="A19" s="33"/>
      <c r="B19" s="598">
        <v>14</v>
      </c>
      <c r="C19" s="597" t="s">
        <v>229</v>
      </c>
      <c r="D19" s="517">
        <v>6</v>
      </c>
      <c r="E19" s="1044">
        <v>5</v>
      </c>
      <c r="F19" s="473">
        <v>0.2908329455560726</v>
      </c>
      <c r="G19" s="472">
        <v>0.25</v>
      </c>
      <c r="H19" s="517">
        <v>3</v>
      </c>
      <c r="I19" s="1044">
        <v>0</v>
      </c>
      <c r="J19" s="473">
        <v>0.15</v>
      </c>
      <c r="K19" s="983">
        <v>0</v>
      </c>
      <c r="L19" s="133"/>
      <c r="M19" s="591"/>
      <c r="N19" s="149"/>
      <c r="O19" s="150"/>
      <c r="P19" s="78"/>
      <c r="Q19" s="78"/>
      <c r="R19" s="78"/>
      <c r="S19" s="81"/>
    </row>
    <row r="20" spans="1:19" ht="15.75" customHeight="1">
      <c r="A20" s="33"/>
      <c r="B20" s="598">
        <v>15</v>
      </c>
      <c r="C20" s="597" t="s">
        <v>230</v>
      </c>
      <c r="D20" s="517">
        <v>16</v>
      </c>
      <c r="E20" s="1044">
        <v>16</v>
      </c>
      <c r="F20" s="473">
        <v>0.34203674329714867</v>
      </c>
      <c r="G20" s="472">
        <v>0.34</v>
      </c>
      <c r="H20" s="517">
        <v>4</v>
      </c>
      <c r="I20" s="1044">
        <v>0</v>
      </c>
      <c r="J20" s="473">
        <v>0.09</v>
      </c>
      <c r="K20" s="983">
        <v>0</v>
      </c>
      <c r="L20" s="133"/>
      <c r="M20" s="591"/>
      <c r="N20" s="149"/>
      <c r="O20" s="150"/>
      <c r="P20" s="78"/>
      <c r="Q20" s="78"/>
      <c r="R20" s="78"/>
      <c r="S20" s="81"/>
    </row>
    <row r="21" spans="1:19" ht="15.75" customHeight="1">
      <c r="A21" s="33"/>
      <c r="B21" s="598">
        <v>16</v>
      </c>
      <c r="C21" s="597" t="s">
        <v>231</v>
      </c>
      <c r="D21" s="517">
        <v>17</v>
      </c>
      <c r="E21" s="1044">
        <v>19</v>
      </c>
      <c r="F21" s="473">
        <v>0.7301119648171929</v>
      </c>
      <c r="G21" s="472">
        <v>0.82</v>
      </c>
      <c r="H21" s="517">
        <v>2</v>
      </c>
      <c r="I21" s="1044">
        <v>1</v>
      </c>
      <c r="J21" s="473">
        <v>0.09</v>
      </c>
      <c r="K21" s="983">
        <v>0.04</v>
      </c>
      <c r="L21" s="133"/>
      <c r="M21" s="591"/>
      <c r="N21" s="149"/>
      <c r="O21" s="150"/>
      <c r="P21" s="78"/>
      <c r="Q21" s="78"/>
      <c r="R21" s="78"/>
      <c r="S21" s="81"/>
    </row>
    <row r="22" spans="1:19" ht="15.75" customHeight="1">
      <c r="A22" s="33"/>
      <c r="B22" s="598">
        <v>17</v>
      </c>
      <c r="C22" s="597" t="s">
        <v>232</v>
      </c>
      <c r="D22" s="517">
        <v>19</v>
      </c>
      <c r="E22" s="1044">
        <v>17</v>
      </c>
      <c r="F22" s="473">
        <v>0.6850253459377997</v>
      </c>
      <c r="G22" s="472">
        <v>0.62</v>
      </c>
      <c r="H22" s="517">
        <v>1</v>
      </c>
      <c r="I22" s="1044">
        <v>2</v>
      </c>
      <c r="J22" s="473">
        <v>0.04</v>
      </c>
      <c r="K22" s="983">
        <v>0.07</v>
      </c>
      <c r="L22" s="133"/>
      <c r="M22" s="591"/>
      <c r="N22" s="149"/>
      <c r="O22" s="150"/>
      <c r="P22" s="78"/>
      <c r="Q22" s="78"/>
      <c r="R22" s="78"/>
      <c r="S22" s="81"/>
    </row>
    <row r="23" spans="1:19" ht="15.75" customHeight="1">
      <c r="A23" s="33"/>
      <c r="B23" s="598">
        <v>18</v>
      </c>
      <c r="C23" s="597" t="s">
        <v>233</v>
      </c>
      <c r="D23" s="517">
        <v>31</v>
      </c>
      <c r="E23" s="1044">
        <v>44</v>
      </c>
      <c r="F23" s="473">
        <v>1.8360578062070598</v>
      </c>
      <c r="G23" s="472">
        <v>2.65</v>
      </c>
      <c r="H23" s="517">
        <v>0</v>
      </c>
      <c r="I23" s="1044">
        <v>2</v>
      </c>
      <c r="J23" s="473">
        <v>0</v>
      </c>
      <c r="K23" s="983">
        <v>0.12</v>
      </c>
      <c r="L23" s="133"/>
      <c r="M23" s="591"/>
      <c r="N23" s="149"/>
      <c r="O23" s="150"/>
      <c r="P23" s="78"/>
      <c r="Q23" s="78"/>
      <c r="R23" s="78"/>
      <c r="S23" s="81"/>
    </row>
    <row r="24" spans="1:19" ht="15.75" customHeight="1">
      <c r="A24" s="33"/>
      <c r="B24" s="598">
        <v>19</v>
      </c>
      <c r="C24" s="597" t="s">
        <v>234</v>
      </c>
      <c r="D24" s="517">
        <v>3</v>
      </c>
      <c r="E24" s="1044">
        <v>1</v>
      </c>
      <c r="F24" s="473">
        <v>0.15301516380273286</v>
      </c>
      <c r="G24" s="472">
        <v>0.05</v>
      </c>
      <c r="H24" s="517">
        <v>0</v>
      </c>
      <c r="I24" s="1044">
        <v>0</v>
      </c>
      <c r="J24" s="473">
        <v>0</v>
      </c>
      <c r="K24" s="983">
        <v>0</v>
      </c>
      <c r="L24" s="133"/>
      <c r="M24" s="591"/>
      <c r="N24" s="149"/>
      <c r="O24" s="150"/>
      <c r="P24" s="78"/>
      <c r="Q24" s="78"/>
      <c r="R24" s="78"/>
      <c r="S24" s="81"/>
    </row>
    <row r="25" spans="1:19" ht="15.75" customHeight="1">
      <c r="A25" s="33"/>
      <c r="B25" s="598">
        <v>20</v>
      </c>
      <c r="C25" s="597" t="s">
        <v>235</v>
      </c>
      <c r="D25" s="517">
        <v>8</v>
      </c>
      <c r="E25" s="1044">
        <v>6</v>
      </c>
      <c r="F25" s="473">
        <v>0.18506309494893416</v>
      </c>
      <c r="G25" s="472">
        <v>0.14</v>
      </c>
      <c r="H25" s="517">
        <v>1</v>
      </c>
      <c r="I25" s="1044">
        <v>0</v>
      </c>
      <c r="J25" s="473">
        <v>0.02</v>
      </c>
      <c r="K25" s="983">
        <v>0</v>
      </c>
      <c r="L25" s="133"/>
      <c r="M25" s="591"/>
      <c r="N25" s="149"/>
      <c r="O25" s="150"/>
      <c r="P25" s="78"/>
      <c r="Q25" s="78"/>
      <c r="R25" s="78"/>
      <c r="S25" s="81"/>
    </row>
    <row r="26" spans="1:19" ht="15.75" customHeight="1">
      <c r="A26" s="33"/>
      <c r="B26" s="598">
        <v>21</v>
      </c>
      <c r="C26" s="597" t="s">
        <v>236</v>
      </c>
      <c r="D26" s="517">
        <v>18</v>
      </c>
      <c r="E26" s="1044">
        <v>13</v>
      </c>
      <c r="F26" s="473">
        <v>0.9170292328541007</v>
      </c>
      <c r="G26" s="472">
        <v>0.67</v>
      </c>
      <c r="H26" s="517">
        <v>6</v>
      </c>
      <c r="I26" s="1044">
        <v>1</v>
      </c>
      <c r="J26" s="473">
        <v>0.31</v>
      </c>
      <c r="K26" s="983">
        <v>0.05</v>
      </c>
      <c r="L26" s="133"/>
      <c r="M26" s="591"/>
      <c r="N26" s="149"/>
      <c r="O26" s="150"/>
      <c r="P26" s="78"/>
      <c r="Q26" s="78"/>
      <c r="R26" s="78"/>
      <c r="S26" s="81"/>
    </row>
    <row r="27" spans="1:19" ht="15.75" customHeight="1">
      <c r="A27" s="33"/>
      <c r="B27" s="598">
        <v>22</v>
      </c>
      <c r="C27" s="597" t="s">
        <v>237</v>
      </c>
      <c r="D27" s="517">
        <v>22</v>
      </c>
      <c r="E27" s="1044">
        <v>21</v>
      </c>
      <c r="F27" s="473">
        <v>0.9351514945421158</v>
      </c>
      <c r="G27" s="472">
        <v>0.9</v>
      </c>
      <c r="H27" s="517">
        <v>1</v>
      </c>
      <c r="I27" s="1044">
        <v>2</v>
      </c>
      <c r="J27" s="473">
        <v>0.04</v>
      </c>
      <c r="K27" s="983">
        <v>0.09</v>
      </c>
      <c r="L27" s="133"/>
      <c r="M27" s="591"/>
      <c r="N27" s="149"/>
      <c r="O27" s="150"/>
      <c r="P27" s="78"/>
      <c r="Q27" s="78"/>
      <c r="R27" s="78"/>
      <c r="S27" s="81"/>
    </row>
    <row r="28" spans="1:19" ht="15.75" customHeight="1">
      <c r="A28" s="33"/>
      <c r="B28" s="598">
        <v>23</v>
      </c>
      <c r="C28" s="597" t="s">
        <v>238</v>
      </c>
      <c r="D28" s="517">
        <v>13</v>
      </c>
      <c r="E28" s="1044">
        <v>13</v>
      </c>
      <c r="F28" s="473">
        <v>0.6543613181857078</v>
      </c>
      <c r="G28" s="472">
        <v>0.66</v>
      </c>
      <c r="H28" s="517">
        <v>0</v>
      </c>
      <c r="I28" s="1044">
        <v>1</v>
      </c>
      <c r="J28" s="473">
        <v>0</v>
      </c>
      <c r="K28" s="983">
        <v>0.05</v>
      </c>
      <c r="L28" s="133"/>
      <c r="M28" s="591"/>
      <c r="N28" s="149"/>
      <c r="O28" s="150"/>
      <c r="P28" s="78"/>
      <c r="Q28" s="78"/>
      <c r="R28" s="78"/>
      <c r="S28" s="81"/>
    </row>
    <row r="29" spans="1:19" ht="15.75" customHeight="1">
      <c r="A29" s="33"/>
      <c r="B29" s="598">
        <v>24</v>
      </c>
      <c r="C29" s="597" t="s">
        <v>239</v>
      </c>
      <c r="D29" s="517">
        <v>8</v>
      </c>
      <c r="E29" s="1044">
        <v>8</v>
      </c>
      <c r="F29" s="473">
        <v>0.4357820653890989</v>
      </c>
      <c r="G29" s="472">
        <v>0.44</v>
      </c>
      <c r="H29" s="517">
        <v>0</v>
      </c>
      <c r="I29" s="1044">
        <v>0</v>
      </c>
      <c r="J29" s="473">
        <v>0</v>
      </c>
      <c r="K29" s="983">
        <v>0</v>
      </c>
      <c r="L29" s="133"/>
      <c r="M29" s="591"/>
      <c r="N29" s="149"/>
      <c r="O29" s="150"/>
      <c r="P29" s="78"/>
      <c r="Q29" s="78"/>
      <c r="R29" s="78"/>
      <c r="S29" s="81"/>
    </row>
    <row r="30" spans="1:19" ht="15.75" customHeight="1">
      <c r="A30" s="33"/>
      <c r="B30" s="598">
        <v>25</v>
      </c>
      <c r="C30" s="597" t="s">
        <v>240</v>
      </c>
      <c r="D30" s="517">
        <v>15</v>
      </c>
      <c r="E30" s="1044">
        <v>14</v>
      </c>
      <c r="F30" s="473">
        <v>0.9360199185038658</v>
      </c>
      <c r="G30" s="472">
        <v>0.89</v>
      </c>
      <c r="H30" s="517">
        <v>5</v>
      </c>
      <c r="I30" s="1044">
        <v>2</v>
      </c>
      <c r="J30" s="473">
        <v>0.31</v>
      </c>
      <c r="K30" s="983">
        <v>0.13</v>
      </c>
      <c r="L30" s="133"/>
      <c r="M30" s="591"/>
      <c r="N30" s="149"/>
      <c r="O30" s="150"/>
      <c r="P30" s="78"/>
      <c r="Q30" s="78"/>
      <c r="R30" s="78"/>
      <c r="S30" s="81"/>
    </row>
    <row r="31" spans="1:19" ht="15.75" customHeight="1">
      <c r="A31" s="33"/>
      <c r="B31" s="598">
        <v>26</v>
      </c>
      <c r="C31" s="597" t="s">
        <v>241</v>
      </c>
      <c r="D31" s="517">
        <v>38</v>
      </c>
      <c r="E31" s="1044">
        <v>31</v>
      </c>
      <c r="F31" s="473">
        <v>0.6809389072364095</v>
      </c>
      <c r="G31" s="472">
        <v>0.54</v>
      </c>
      <c r="H31" s="517">
        <v>6</v>
      </c>
      <c r="I31" s="1044">
        <v>1</v>
      </c>
      <c r="J31" s="473">
        <v>0.11</v>
      </c>
      <c r="K31" s="983">
        <v>0.02</v>
      </c>
      <c r="L31" s="133"/>
      <c r="M31" s="591"/>
      <c r="N31" s="149"/>
      <c r="O31" s="150"/>
      <c r="P31" s="78"/>
      <c r="Q31" s="78"/>
      <c r="R31" s="78"/>
      <c r="S31" s="81"/>
    </row>
    <row r="32" spans="1:19" ht="15.75" customHeight="1" thickBot="1">
      <c r="A32" s="33"/>
      <c r="B32" s="899">
        <v>27</v>
      </c>
      <c r="C32" s="900" t="s">
        <v>242</v>
      </c>
      <c r="D32" s="901" t="s">
        <v>297</v>
      </c>
      <c r="E32" s="1045" t="s">
        <v>297</v>
      </c>
      <c r="F32" s="50" t="s">
        <v>297</v>
      </c>
      <c r="G32" s="471" t="s">
        <v>297</v>
      </c>
      <c r="H32" s="901" t="s">
        <v>297</v>
      </c>
      <c r="I32" s="1045" t="s">
        <v>297</v>
      </c>
      <c r="J32" s="50" t="s">
        <v>297</v>
      </c>
      <c r="K32" s="984" t="s">
        <v>297</v>
      </c>
      <c r="L32" s="133"/>
      <c r="M32" s="591"/>
      <c r="N32" s="149"/>
      <c r="O32" s="150"/>
      <c r="P32" s="78"/>
      <c r="Q32" s="78"/>
      <c r="R32" s="78"/>
      <c r="S32" s="81"/>
    </row>
    <row r="33" spans="1:19" ht="15.75" customHeight="1" thickBot="1">
      <c r="A33" s="33"/>
      <c r="B33" s="1429" t="s">
        <v>248</v>
      </c>
      <c r="C33" s="1430"/>
      <c r="D33" s="898">
        <v>458</v>
      </c>
      <c r="E33" s="588">
        <v>441</v>
      </c>
      <c r="F33" s="476">
        <v>0.6042453114587735</v>
      </c>
      <c r="G33" s="132">
        <v>0.59</v>
      </c>
      <c r="H33" s="898">
        <v>73</v>
      </c>
      <c r="I33" s="588">
        <v>34</v>
      </c>
      <c r="J33" s="476">
        <v>0.1</v>
      </c>
      <c r="K33" s="1046">
        <v>0.05</v>
      </c>
      <c r="L33" s="134"/>
      <c r="M33" s="592"/>
      <c r="N33" s="149"/>
      <c r="O33" s="151"/>
      <c r="P33" s="55"/>
      <c r="Q33" s="55"/>
      <c r="R33" s="55"/>
      <c r="S33" s="82"/>
    </row>
    <row r="34" spans="2:19" ht="12.75" customHeight="1">
      <c r="B34" s="1428" t="s">
        <v>553</v>
      </c>
      <c r="C34" s="1428"/>
      <c r="D34" s="1428"/>
      <c r="E34" s="1428"/>
      <c r="F34" s="1428"/>
      <c r="G34" s="1428"/>
      <c r="H34" s="1428"/>
      <c r="I34" s="1428"/>
      <c r="J34" s="1428"/>
      <c r="K34" s="1428"/>
      <c r="L34" s="175"/>
      <c r="M34" s="175"/>
      <c r="N34" s="175"/>
      <c r="O34" s="175"/>
      <c r="P34" s="175"/>
      <c r="Q34" s="175"/>
      <c r="R34" s="175"/>
      <c r="S34" s="175"/>
    </row>
    <row r="35" spans="2:13" ht="12.75" customHeight="1">
      <c r="B35" s="1169" t="s">
        <v>356</v>
      </c>
      <c r="C35" s="1169"/>
      <c r="D35" s="1169"/>
      <c r="E35" s="1169"/>
      <c r="F35" s="1169"/>
      <c r="G35" s="1169"/>
      <c r="H35" s="1169"/>
      <c r="I35" s="1169"/>
      <c r="J35" s="1169"/>
      <c r="K35" s="1169"/>
      <c r="L35" s="140"/>
      <c r="M35" s="140"/>
    </row>
    <row r="37" spans="6:28" ht="12.75"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</row>
    <row r="38" spans="6:28" ht="12.75">
      <c r="F38" s="42"/>
      <c r="G38" s="565"/>
      <c r="H38" s="42"/>
      <c r="I38" s="42"/>
      <c r="J38" s="565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</row>
    <row r="39" spans="6:28" ht="12.75">
      <c r="F39" s="42"/>
      <c r="G39" s="566"/>
      <c r="H39" s="42"/>
      <c r="I39" s="42"/>
      <c r="J39" s="566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</row>
    <row r="40" spans="6:28" ht="12.75">
      <c r="F40" s="42"/>
      <c r="G40" s="566"/>
      <c r="H40" s="42"/>
      <c r="I40" s="42"/>
      <c r="J40" s="566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</row>
    <row r="41" spans="6:28" ht="12.75">
      <c r="F41" s="42"/>
      <c r="G41" s="566"/>
      <c r="H41" s="42"/>
      <c r="I41" s="42"/>
      <c r="J41" s="566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</row>
    <row r="42" spans="6:28" ht="12.75">
      <c r="F42" s="42"/>
      <c r="G42" s="566"/>
      <c r="H42" s="42"/>
      <c r="I42" s="42"/>
      <c r="J42" s="566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</row>
    <row r="43" spans="6:28" ht="12.75">
      <c r="F43" s="42"/>
      <c r="G43" s="566"/>
      <c r="H43" s="42"/>
      <c r="I43" s="42"/>
      <c r="J43" s="566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</row>
    <row r="44" spans="6:28" ht="12.75">
      <c r="F44" s="42"/>
      <c r="G44" s="566"/>
      <c r="H44" s="42"/>
      <c r="I44" s="42"/>
      <c r="J44" s="566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</row>
    <row r="45" spans="6:28" ht="12.75">
      <c r="F45" s="42"/>
      <c r="G45" s="566"/>
      <c r="H45" s="42"/>
      <c r="I45" s="42"/>
      <c r="J45" s="566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</row>
    <row r="46" spans="6:28" ht="12.75">
      <c r="F46" s="42"/>
      <c r="G46" s="566"/>
      <c r="H46" s="42"/>
      <c r="I46" s="42"/>
      <c r="J46" s="566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</row>
    <row r="47" spans="6:28" ht="12.75">
      <c r="F47" s="42"/>
      <c r="G47" s="566"/>
      <c r="H47" s="42"/>
      <c r="I47" s="42"/>
      <c r="J47" s="566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</row>
    <row r="48" spans="6:28" ht="12.75">
      <c r="F48" s="42"/>
      <c r="G48" s="566"/>
      <c r="H48" s="42"/>
      <c r="I48" s="42"/>
      <c r="J48" s="566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</row>
    <row r="49" spans="6:28" ht="12.75">
      <c r="F49" s="42"/>
      <c r="G49" s="566"/>
      <c r="H49" s="42"/>
      <c r="I49" s="42"/>
      <c r="J49" s="566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</row>
    <row r="50" spans="6:28" ht="12.75">
      <c r="F50" s="42"/>
      <c r="G50" s="566"/>
      <c r="H50" s="42"/>
      <c r="I50" s="42"/>
      <c r="J50" s="566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</row>
    <row r="51" spans="6:28" ht="12.75">
      <c r="F51" s="42"/>
      <c r="G51" s="566"/>
      <c r="H51" s="42"/>
      <c r="I51" s="42"/>
      <c r="J51" s="566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</row>
    <row r="52" spans="6:28" ht="12.75">
      <c r="F52" s="42"/>
      <c r="G52" s="566"/>
      <c r="H52" s="42"/>
      <c r="I52" s="42"/>
      <c r="J52" s="566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</row>
    <row r="53" spans="6:28" ht="12.75">
      <c r="F53" s="42"/>
      <c r="G53" s="566"/>
      <c r="H53" s="42"/>
      <c r="I53" s="42"/>
      <c r="J53" s="566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</row>
    <row r="54" spans="6:28" ht="12.75">
      <c r="F54" s="42"/>
      <c r="G54" s="566"/>
      <c r="H54" s="42"/>
      <c r="I54" s="42"/>
      <c r="J54" s="566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</row>
    <row r="55" spans="6:28" ht="12.75">
      <c r="F55" s="42"/>
      <c r="G55" s="566"/>
      <c r="H55" s="42"/>
      <c r="I55" s="42"/>
      <c r="J55" s="566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</row>
    <row r="56" spans="6:28" ht="12.75">
      <c r="F56" s="42"/>
      <c r="G56" s="566"/>
      <c r="H56" s="42"/>
      <c r="I56" s="42"/>
      <c r="J56" s="566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</row>
    <row r="57" spans="6:28" ht="12.75">
      <c r="F57" s="42"/>
      <c r="G57" s="566"/>
      <c r="H57" s="42"/>
      <c r="I57" s="42"/>
      <c r="J57" s="566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</row>
    <row r="58" spans="6:28" ht="12.75">
      <c r="F58" s="42"/>
      <c r="G58" s="566"/>
      <c r="H58" s="42"/>
      <c r="I58" s="42"/>
      <c r="J58" s="566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</row>
    <row r="59" spans="6:28" ht="12.75">
      <c r="F59" s="42"/>
      <c r="G59" s="566"/>
      <c r="H59" s="42"/>
      <c r="I59" s="42"/>
      <c r="J59" s="566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</row>
    <row r="60" spans="6:28" ht="12.75">
      <c r="F60" s="42"/>
      <c r="G60" s="566"/>
      <c r="H60" s="42"/>
      <c r="I60" s="42"/>
      <c r="J60" s="566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</row>
    <row r="61" spans="6:28" ht="12.75">
      <c r="F61" s="42"/>
      <c r="G61" s="566"/>
      <c r="H61" s="42"/>
      <c r="I61" s="42"/>
      <c r="J61" s="566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</row>
    <row r="62" spans="6:28" ht="12.75">
      <c r="F62" s="42"/>
      <c r="G62" s="566"/>
      <c r="H62" s="42"/>
      <c r="I62" s="42"/>
      <c r="J62" s="566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</row>
    <row r="63" spans="6:28" ht="12.75">
      <c r="F63" s="42"/>
      <c r="G63" s="566"/>
      <c r="H63" s="42"/>
      <c r="I63" s="42"/>
      <c r="J63" s="566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</row>
    <row r="64" spans="6:28" ht="12.75">
      <c r="F64" s="42"/>
      <c r="G64" s="566"/>
      <c r="H64" s="42"/>
      <c r="I64" s="42"/>
      <c r="J64" s="566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</row>
    <row r="65" spans="6:28" ht="12.75">
      <c r="F65" s="42"/>
      <c r="G65" s="566"/>
      <c r="H65" s="42"/>
      <c r="I65" s="42"/>
      <c r="J65" s="566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</row>
    <row r="66" spans="6:28" ht="12.75"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</row>
    <row r="67" spans="6:28" ht="12.75"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</row>
    <row r="68" spans="6:28" ht="12.75"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</row>
    <row r="69" spans="6:28" ht="12.75"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</row>
    <row r="70" spans="6:28" ht="12.75"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</row>
    <row r="71" spans="6:28" ht="12.75"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</row>
    <row r="72" spans="6:28" ht="12.75"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</row>
    <row r="73" spans="6:28" ht="12.75"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</row>
    <row r="74" spans="6:28" ht="12.75"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</row>
    <row r="75" spans="6:28" ht="12.75"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</row>
    <row r="76" spans="6:28" ht="12.75"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</row>
    <row r="77" spans="6:28" ht="12.75"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</row>
    <row r="78" spans="6:28" ht="12.75"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</row>
    <row r="79" spans="6:28" ht="12.75"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</row>
    <row r="80" spans="6:28" ht="12.75"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</row>
    <row r="81" spans="6:28" ht="12.75"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</row>
    <row r="82" spans="6:28" ht="12.75"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</row>
    <row r="83" spans="6:28" ht="12.75"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</row>
    <row r="84" spans="6:28" ht="12.75"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</row>
    <row r="85" spans="6:28" ht="12.75"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</row>
    <row r="86" spans="6:28" ht="12.75"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</row>
    <row r="87" spans="6:28" ht="12.75"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</row>
    <row r="88" spans="6:28" ht="12.75"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</row>
    <row r="89" spans="6:28" ht="12.75"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</row>
    <row r="90" spans="6:28" ht="12.75"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</row>
    <row r="91" spans="6:28" ht="12.75"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</row>
    <row r="92" spans="6:28" ht="12.75"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</row>
    <row r="93" spans="6:28" ht="12.75"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</row>
    <row r="94" spans="6:28" ht="12.75"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</row>
    <row r="95" spans="6:28" ht="12.75"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</row>
    <row r="96" spans="6:28" ht="12.75"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</row>
    <row r="97" spans="6:28" ht="12.75"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</row>
    <row r="98" spans="6:28" ht="12.75"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</row>
    <row r="99" spans="6:28" ht="12.75"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</row>
    <row r="100" spans="6:28" ht="12.75"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</row>
    <row r="101" spans="6:28" ht="12.75"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</row>
    <row r="102" spans="6:28" ht="12.75"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</row>
    <row r="103" spans="6:28" ht="12.75"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</row>
    <row r="104" spans="6:28" ht="12.75"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</row>
    <row r="105" spans="6:28" ht="12.75"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</row>
    <row r="106" spans="6:28" ht="12.75"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</row>
    <row r="107" spans="6:28" ht="12.75"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</row>
    <row r="108" spans="6:28" ht="12.75"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</row>
    <row r="109" spans="6:28" ht="12.75"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</row>
    <row r="110" spans="6:28" ht="12.75"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</row>
    <row r="111" spans="6:28" ht="12.75"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</row>
    <row r="112" spans="6:28" ht="12.75"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</row>
    <row r="113" spans="6:28" ht="12.75"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</row>
    <row r="114" spans="6:28" ht="12.75"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</row>
    <row r="115" spans="6:28" ht="12.75"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</row>
    <row r="116" spans="6:28" ht="12.75"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</row>
    <row r="117" spans="6:28" ht="12.75"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</row>
    <row r="118" spans="6:28" ht="12.75"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</row>
    <row r="119" spans="6:28" ht="12.75"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</row>
    <row r="120" spans="6:28" ht="12.75"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</row>
    <row r="121" spans="6:28" ht="12.75"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</row>
    <row r="122" spans="6:28" ht="12.75"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</row>
    <row r="123" spans="6:28" ht="12.75"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</row>
    <row r="124" spans="6:28" ht="12.75"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</row>
    <row r="125" spans="6:28" ht="12.75"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</row>
    <row r="126" spans="6:28" ht="12.75"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</row>
    <row r="127" spans="6:28" ht="12.75"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</row>
    <row r="128" spans="6:28" ht="12.75"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</row>
    <row r="129" spans="6:28" ht="12.75"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</row>
    <row r="130" spans="6:28" ht="12.75"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</row>
    <row r="131" spans="6:28" ht="12.75"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</row>
    <row r="132" spans="6:28" ht="12.75"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</row>
    <row r="133" spans="6:28" ht="12.75"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</row>
    <row r="134" spans="6:28" ht="12.75"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</row>
    <row r="135" spans="6:28" ht="12.75"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</row>
    <row r="136" spans="6:28" ht="12.75"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</row>
    <row r="137" spans="6:28" ht="12.75"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</row>
    <row r="138" spans="6:28" ht="12.75"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</row>
    <row r="139" spans="6:28" ht="12.75"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</row>
    <row r="140" spans="6:28" ht="12.75"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</row>
    <row r="141" spans="6:28" ht="12.75"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</row>
    <row r="142" spans="6:28" ht="12.75"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</row>
    <row r="143" spans="6:28" ht="12.75"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</row>
    <row r="144" spans="6:28" ht="12.75"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</row>
    <row r="145" spans="6:28" ht="12.75"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</row>
    <row r="146" spans="6:28" ht="12.75"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</row>
    <row r="147" spans="6:28" ht="12.75"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</row>
    <row r="148" spans="6:28" ht="12.75"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</row>
    <row r="149" spans="6:28" ht="12.75"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</row>
    <row r="150" spans="6:28" ht="12.75"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</row>
    <row r="151" spans="6:28" ht="12.75"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</row>
    <row r="152" spans="6:28" ht="12.75"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</row>
    <row r="153" spans="6:28" ht="12.75"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</row>
    <row r="154" spans="6:28" ht="12.75"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</row>
    <row r="155" spans="6:28" ht="12.75"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</row>
    <row r="156" spans="6:28" ht="12.75"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</row>
    <row r="157" spans="6:28" ht="12.75"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</row>
    <row r="158" spans="6:28" ht="12.75"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</row>
    <row r="159" spans="6:28" ht="12.75"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</row>
    <row r="160" spans="6:28" ht="12.75"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</row>
    <row r="161" spans="6:28" ht="12.75"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</row>
    <row r="162" spans="6:28" ht="12.75"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</row>
    <row r="163" spans="6:28" ht="12.75"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</row>
    <row r="164" spans="6:28" ht="12.75"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</row>
    <row r="165" spans="6:28" ht="12.75"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</row>
    <row r="166" spans="6:28" ht="12.75"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</row>
    <row r="167" spans="6:28" ht="12.75"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</row>
    <row r="168" spans="6:28" ht="12.75"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</row>
    <row r="169" spans="6:28" ht="12.75"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</row>
    <row r="170" spans="6:28" ht="12.75"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</row>
    <row r="171" spans="6:28" ht="12.75"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</row>
    <row r="172" spans="6:28" ht="12.75"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</row>
    <row r="173" spans="6:28" ht="12.75"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</row>
    <row r="174" spans="6:28" ht="12.75"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</row>
    <row r="175" spans="6:28" ht="12.75"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</row>
    <row r="176" spans="6:28" ht="12.75"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</row>
    <row r="177" spans="6:28" ht="12.75"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</row>
    <row r="178" spans="6:28" ht="12.75"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</row>
    <row r="179" spans="6:28" ht="12.75"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</row>
    <row r="180" spans="6:28" ht="12.75"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</row>
    <row r="181" spans="6:28" ht="12.75"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</row>
    <row r="182" spans="6:28" ht="12.75"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</row>
    <row r="183" spans="6:28" ht="12.75"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</row>
    <row r="184" spans="6:28" ht="12.75"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</row>
    <row r="185" spans="6:28" ht="12.75"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</row>
    <row r="186" spans="6:28" ht="12.75"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</row>
    <row r="187" spans="6:28" ht="12.75"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</row>
    <row r="188" spans="6:28" ht="12.75"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</row>
    <row r="189" spans="6:28" ht="12.75"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</row>
    <row r="190" spans="6:28" ht="12.75"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</row>
    <row r="191" spans="6:28" ht="12.75"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</row>
    <row r="192" spans="6:28" ht="12.75"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</row>
    <row r="193" spans="6:28" ht="12.75"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</row>
    <row r="194" spans="6:28" ht="12.75"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</row>
    <row r="195" spans="6:28" ht="12.75"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</row>
    <row r="196" spans="6:28" ht="12.75"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</row>
    <row r="197" spans="6:28" ht="12.75"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</row>
    <row r="198" spans="6:28" ht="12.75"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</row>
    <row r="199" spans="6:28" ht="12.75"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</row>
    <row r="200" spans="6:28" ht="12.75"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</row>
    <row r="201" spans="6:28" ht="12.75"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</row>
    <row r="202" spans="6:28" ht="12.75"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</row>
    <row r="203" spans="6:28" ht="12.75"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</row>
    <row r="204" spans="6:28" ht="12.75"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</row>
    <row r="205" spans="6:28" ht="12.75"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</row>
    <row r="206" spans="6:28" ht="12.75"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</row>
    <row r="207" spans="6:28" ht="12.75"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</row>
    <row r="208" spans="6:28" ht="12.75">
      <c r="F208" s="42"/>
      <c r="G208" s="42"/>
      <c r="H208" s="42"/>
      <c r="I208" s="42"/>
      <c r="J208" s="42"/>
      <c r="K208" s="42"/>
      <c r="L208" s="42"/>
      <c r="M208" s="42"/>
      <c r="N208" s="42"/>
      <c r="O208" s="42"/>
      <c r="P208" s="42"/>
      <c r="Q208" s="42"/>
      <c r="R208" s="42"/>
      <c r="S208" s="42"/>
      <c r="T208" s="42"/>
      <c r="U208" s="42"/>
      <c r="V208" s="42"/>
      <c r="W208" s="42"/>
      <c r="X208" s="42"/>
      <c r="Y208" s="42"/>
      <c r="Z208" s="42"/>
      <c r="AA208" s="42"/>
      <c r="AB208" s="42"/>
    </row>
    <row r="209" spans="6:28" ht="12.75">
      <c r="F209" s="42"/>
      <c r="G209" s="42"/>
      <c r="H209" s="42"/>
      <c r="I209" s="42"/>
      <c r="J209" s="42"/>
      <c r="K209" s="42"/>
      <c r="L209" s="42"/>
      <c r="M209" s="42"/>
      <c r="N209" s="42"/>
      <c r="O209" s="42"/>
      <c r="P209" s="42"/>
      <c r="Q209" s="42"/>
      <c r="R209" s="42"/>
      <c r="S209" s="42"/>
      <c r="T209" s="42"/>
      <c r="U209" s="42"/>
      <c r="V209" s="42"/>
      <c r="W209" s="42"/>
      <c r="X209" s="42"/>
      <c r="Y209" s="42"/>
      <c r="Z209" s="42"/>
      <c r="AA209" s="42"/>
      <c r="AB209" s="42"/>
    </row>
  </sheetData>
  <sheetProtection/>
  <mergeCells count="16">
    <mergeCell ref="J1:K1"/>
    <mergeCell ref="M1:O1"/>
    <mergeCell ref="M4:O4"/>
    <mergeCell ref="F4:G4"/>
    <mergeCell ref="D3:G3"/>
    <mergeCell ref="H4:I4"/>
    <mergeCell ref="H3:K3"/>
    <mergeCell ref="J4:K4"/>
    <mergeCell ref="A17:A18"/>
    <mergeCell ref="D4:E4"/>
    <mergeCell ref="B2:K2"/>
    <mergeCell ref="B35:K35"/>
    <mergeCell ref="B34:K34"/>
    <mergeCell ref="B33:C33"/>
    <mergeCell ref="B3:B5"/>
    <mergeCell ref="C3:C5"/>
  </mergeCells>
  <printOptions/>
  <pageMargins left="0.29" right="0.17" top="0.35" bottom="0.31" header="0.17" footer="0.18"/>
  <pageSetup horizontalDpi="600" verticalDpi="600" orientation="landscape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M73"/>
  <sheetViews>
    <sheetView zoomScaleSheetLayoutView="100" zoomScalePageLayoutView="0" workbookViewId="0" topLeftCell="A1">
      <selection activeCell="L29" sqref="L29"/>
    </sheetView>
  </sheetViews>
  <sheetFormatPr defaultColWidth="9.140625" defaultRowHeight="12.75"/>
  <cols>
    <col min="1" max="1" width="5.421875" style="165" customWidth="1"/>
    <col min="2" max="2" width="7.00390625" style="165" customWidth="1"/>
    <col min="3" max="3" width="23.00390625" style="165" customWidth="1"/>
    <col min="4" max="9" width="18.00390625" style="165" customWidth="1"/>
    <col min="10" max="16384" width="9.140625" style="165" customWidth="1"/>
  </cols>
  <sheetData>
    <row r="1" spans="6:9" ht="20.25" customHeight="1">
      <c r="F1" s="200"/>
      <c r="I1" s="856" t="s">
        <v>287</v>
      </c>
    </row>
    <row r="2" spans="2:9" ht="18.75" customHeight="1" thickBot="1">
      <c r="B2" s="1443" t="s">
        <v>299</v>
      </c>
      <c r="C2" s="1443"/>
      <c r="D2" s="1443"/>
      <c r="E2" s="1443"/>
      <c r="F2" s="1443"/>
      <c r="G2" s="1443"/>
      <c r="H2" s="1443"/>
      <c r="I2" s="1443"/>
    </row>
    <row r="3" spans="2:9" ht="45.75" customHeight="1">
      <c r="B3" s="1447" t="s">
        <v>295</v>
      </c>
      <c r="C3" s="1444" t="s">
        <v>213</v>
      </c>
      <c r="D3" s="1444" t="s">
        <v>435</v>
      </c>
      <c r="E3" s="1444"/>
      <c r="F3" s="1444" t="s">
        <v>432</v>
      </c>
      <c r="G3" s="1444"/>
      <c r="H3" s="1444" t="s">
        <v>431</v>
      </c>
      <c r="I3" s="1445"/>
    </row>
    <row r="4" spans="2:9" ht="21" customHeight="1" thickBot="1">
      <c r="B4" s="1448"/>
      <c r="C4" s="1449"/>
      <c r="D4" s="608">
        <v>2019</v>
      </c>
      <c r="E4" s="962">
        <v>2020</v>
      </c>
      <c r="F4" s="608">
        <v>2019</v>
      </c>
      <c r="G4" s="608">
        <v>2020</v>
      </c>
      <c r="H4" s="962">
        <v>2019</v>
      </c>
      <c r="I4" s="961">
        <v>2020</v>
      </c>
    </row>
    <row r="5" spans="2:9" ht="15.75" customHeight="1">
      <c r="B5" s="366">
        <v>1</v>
      </c>
      <c r="C5" s="365" t="s">
        <v>216</v>
      </c>
      <c r="D5" s="836">
        <v>0</v>
      </c>
      <c r="E5" s="836">
        <v>0</v>
      </c>
      <c r="F5" s="836">
        <v>0</v>
      </c>
      <c r="G5" s="836">
        <v>0</v>
      </c>
      <c r="H5" s="836">
        <v>0</v>
      </c>
      <c r="I5" s="963">
        <v>0</v>
      </c>
    </row>
    <row r="6" spans="2:9" ht="15.75" customHeight="1">
      <c r="B6" s="363">
        <v>2</v>
      </c>
      <c r="C6" s="362" t="s">
        <v>217</v>
      </c>
      <c r="D6" s="304">
        <v>32</v>
      </c>
      <c r="E6" s="298">
        <v>32</v>
      </c>
      <c r="F6" s="304">
        <v>2</v>
      </c>
      <c r="G6" s="304">
        <v>2</v>
      </c>
      <c r="H6" s="304">
        <v>1</v>
      </c>
      <c r="I6" s="964">
        <v>1</v>
      </c>
    </row>
    <row r="7" spans="2:9" ht="15.75" customHeight="1">
      <c r="B7" s="363">
        <v>3</v>
      </c>
      <c r="C7" s="362" t="s">
        <v>218</v>
      </c>
      <c r="D7" s="304">
        <v>19</v>
      </c>
      <c r="E7" s="304">
        <v>18</v>
      </c>
      <c r="F7" s="304">
        <v>0</v>
      </c>
      <c r="G7" s="304">
        <v>0</v>
      </c>
      <c r="H7" s="304">
        <v>1</v>
      </c>
      <c r="I7" s="964">
        <v>1</v>
      </c>
    </row>
    <row r="8" spans="2:9" ht="15.75" customHeight="1">
      <c r="B8" s="363">
        <v>4</v>
      </c>
      <c r="C8" s="362" t="s">
        <v>219</v>
      </c>
      <c r="D8" s="304">
        <v>46</v>
      </c>
      <c r="E8" s="304">
        <v>46</v>
      </c>
      <c r="F8" s="304">
        <v>3</v>
      </c>
      <c r="G8" s="304">
        <v>1</v>
      </c>
      <c r="H8" s="304">
        <v>2</v>
      </c>
      <c r="I8" s="964">
        <v>2</v>
      </c>
    </row>
    <row r="9" spans="2:9" ht="15.75" customHeight="1">
      <c r="B9" s="363">
        <v>5</v>
      </c>
      <c r="C9" s="362" t="s">
        <v>696</v>
      </c>
      <c r="D9" s="304">
        <v>24</v>
      </c>
      <c r="E9" s="304">
        <v>23</v>
      </c>
      <c r="F9" s="304">
        <v>2</v>
      </c>
      <c r="G9" s="304">
        <v>1</v>
      </c>
      <c r="H9" s="304">
        <v>2</v>
      </c>
      <c r="I9" s="964">
        <v>2</v>
      </c>
    </row>
    <row r="10" spans="2:9" ht="15.75" customHeight="1">
      <c r="B10" s="363">
        <v>6</v>
      </c>
      <c r="C10" s="362" t="s">
        <v>221</v>
      </c>
      <c r="D10" s="304">
        <v>30</v>
      </c>
      <c r="E10" s="304">
        <v>27</v>
      </c>
      <c r="F10" s="304">
        <v>0</v>
      </c>
      <c r="G10" s="304">
        <v>0</v>
      </c>
      <c r="H10" s="304">
        <v>1</v>
      </c>
      <c r="I10" s="964">
        <v>1</v>
      </c>
    </row>
    <row r="11" spans="2:9" ht="15.75" customHeight="1">
      <c r="B11" s="363">
        <v>7</v>
      </c>
      <c r="C11" s="362" t="s">
        <v>222</v>
      </c>
      <c r="D11" s="304">
        <v>26</v>
      </c>
      <c r="E11" s="304">
        <v>24</v>
      </c>
      <c r="F11" s="304">
        <v>4</v>
      </c>
      <c r="G11" s="304">
        <v>4</v>
      </c>
      <c r="H11" s="304">
        <v>1</v>
      </c>
      <c r="I11" s="964">
        <v>1</v>
      </c>
    </row>
    <row r="12" spans="2:9" ht="15.75" customHeight="1">
      <c r="B12" s="363">
        <v>8</v>
      </c>
      <c r="C12" s="362" t="s">
        <v>223</v>
      </c>
      <c r="D12" s="304">
        <v>34</v>
      </c>
      <c r="E12" s="304">
        <v>33</v>
      </c>
      <c r="F12" s="304">
        <v>2</v>
      </c>
      <c r="G12" s="304">
        <v>0</v>
      </c>
      <c r="H12" s="304">
        <v>1</v>
      </c>
      <c r="I12" s="964">
        <v>1</v>
      </c>
    </row>
    <row r="13" spans="2:9" ht="15.75" customHeight="1">
      <c r="B13" s="363">
        <v>9</v>
      </c>
      <c r="C13" s="362" t="s">
        <v>224</v>
      </c>
      <c r="D13" s="304">
        <v>27</v>
      </c>
      <c r="E13" s="304">
        <v>27</v>
      </c>
      <c r="F13" s="304">
        <v>4</v>
      </c>
      <c r="G13" s="304">
        <v>2</v>
      </c>
      <c r="H13" s="304">
        <v>1</v>
      </c>
      <c r="I13" s="964">
        <v>1</v>
      </c>
    </row>
    <row r="14" spans="1:9" ht="15.75" customHeight="1">
      <c r="A14" s="1446"/>
      <c r="B14" s="363">
        <v>10</v>
      </c>
      <c r="C14" s="362" t="s">
        <v>225</v>
      </c>
      <c r="D14" s="304">
        <v>28</v>
      </c>
      <c r="E14" s="304">
        <v>27</v>
      </c>
      <c r="F14" s="304">
        <v>2</v>
      </c>
      <c r="G14" s="304">
        <v>2</v>
      </c>
      <c r="H14" s="304">
        <v>1</v>
      </c>
      <c r="I14" s="964">
        <v>1</v>
      </c>
    </row>
    <row r="15" spans="1:9" ht="15.75" customHeight="1">
      <c r="A15" s="1446"/>
      <c r="B15" s="363">
        <v>11</v>
      </c>
      <c r="C15" s="362" t="s">
        <v>226</v>
      </c>
      <c r="D15" s="304">
        <v>25</v>
      </c>
      <c r="E15" s="304">
        <v>26</v>
      </c>
      <c r="F15" s="304">
        <v>2</v>
      </c>
      <c r="G15" s="304">
        <v>0</v>
      </c>
      <c r="H15" s="304">
        <v>1</v>
      </c>
      <c r="I15" s="964">
        <v>1</v>
      </c>
    </row>
    <row r="16" spans="2:9" ht="15.75" customHeight="1">
      <c r="B16" s="363">
        <v>12</v>
      </c>
      <c r="C16" s="362" t="s">
        <v>697</v>
      </c>
      <c r="D16" s="304">
        <v>15</v>
      </c>
      <c r="E16" s="304">
        <v>16</v>
      </c>
      <c r="F16" s="304">
        <v>0</v>
      </c>
      <c r="G16" s="304">
        <v>0</v>
      </c>
      <c r="H16" s="304">
        <v>1</v>
      </c>
      <c r="I16" s="964">
        <v>1</v>
      </c>
    </row>
    <row r="17" spans="2:9" ht="15.75" customHeight="1">
      <c r="B17" s="363">
        <v>13</v>
      </c>
      <c r="C17" s="362" t="s">
        <v>228</v>
      </c>
      <c r="D17" s="304">
        <v>41</v>
      </c>
      <c r="E17" s="304">
        <v>33</v>
      </c>
      <c r="F17" s="304">
        <v>4</v>
      </c>
      <c r="G17" s="304">
        <v>0</v>
      </c>
      <c r="H17" s="304">
        <v>1</v>
      </c>
      <c r="I17" s="964">
        <v>1</v>
      </c>
    </row>
    <row r="18" spans="2:9" ht="15.75" customHeight="1">
      <c r="B18" s="363">
        <v>14</v>
      </c>
      <c r="C18" s="362" t="s">
        <v>229</v>
      </c>
      <c r="D18" s="304">
        <v>23</v>
      </c>
      <c r="E18" s="304">
        <v>23</v>
      </c>
      <c r="F18" s="304">
        <v>0</v>
      </c>
      <c r="G18" s="304">
        <v>0</v>
      </c>
      <c r="H18" s="304">
        <v>1</v>
      </c>
      <c r="I18" s="964">
        <v>1</v>
      </c>
    </row>
    <row r="19" spans="2:9" ht="15.75" customHeight="1">
      <c r="B19" s="363">
        <v>15</v>
      </c>
      <c r="C19" s="362" t="s">
        <v>230</v>
      </c>
      <c r="D19" s="304">
        <v>47</v>
      </c>
      <c r="E19" s="304">
        <v>42</v>
      </c>
      <c r="F19" s="304">
        <v>0</v>
      </c>
      <c r="G19" s="304">
        <v>0</v>
      </c>
      <c r="H19" s="304">
        <v>1</v>
      </c>
      <c r="I19" s="964">
        <v>1</v>
      </c>
    </row>
    <row r="20" spans="2:9" ht="15.75" customHeight="1">
      <c r="B20" s="363">
        <v>16</v>
      </c>
      <c r="C20" s="362" t="s">
        <v>231</v>
      </c>
      <c r="D20" s="304">
        <v>31</v>
      </c>
      <c r="E20" s="304">
        <v>30</v>
      </c>
      <c r="F20" s="304">
        <v>3</v>
      </c>
      <c r="G20" s="304">
        <v>0</v>
      </c>
      <c r="H20" s="304">
        <v>1</v>
      </c>
      <c r="I20" s="964">
        <v>1</v>
      </c>
    </row>
    <row r="21" spans="2:9" ht="15.75" customHeight="1">
      <c r="B21" s="363">
        <v>17</v>
      </c>
      <c r="C21" s="362" t="s">
        <v>232</v>
      </c>
      <c r="D21" s="304">
        <v>22</v>
      </c>
      <c r="E21" s="304">
        <v>19</v>
      </c>
      <c r="F21" s="304">
        <v>0</v>
      </c>
      <c r="G21" s="304">
        <v>0</v>
      </c>
      <c r="H21" s="304">
        <v>1</v>
      </c>
      <c r="I21" s="964">
        <v>1</v>
      </c>
    </row>
    <row r="22" spans="2:9" ht="15.75" customHeight="1">
      <c r="B22" s="363">
        <v>18</v>
      </c>
      <c r="C22" s="362" t="s">
        <v>233</v>
      </c>
      <c r="D22" s="304">
        <v>26</v>
      </c>
      <c r="E22" s="304">
        <v>19</v>
      </c>
      <c r="F22" s="304">
        <v>3</v>
      </c>
      <c r="G22" s="304">
        <v>1</v>
      </c>
      <c r="H22" s="304">
        <v>1</v>
      </c>
      <c r="I22" s="964">
        <v>1</v>
      </c>
    </row>
    <row r="23" spans="2:9" ht="15.75" customHeight="1">
      <c r="B23" s="363">
        <v>19</v>
      </c>
      <c r="C23" s="362" t="s">
        <v>234</v>
      </c>
      <c r="D23" s="304">
        <v>23</v>
      </c>
      <c r="E23" s="304">
        <v>23</v>
      </c>
      <c r="F23" s="304">
        <v>0</v>
      </c>
      <c r="G23" s="304">
        <v>0</v>
      </c>
      <c r="H23" s="304">
        <v>1</v>
      </c>
      <c r="I23" s="964">
        <v>1</v>
      </c>
    </row>
    <row r="24" spans="2:9" ht="15.75" customHeight="1">
      <c r="B24" s="363">
        <v>20</v>
      </c>
      <c r="C24" s="362" t="s">
        <v>235</v>
      </c>
      <c r="D24" s="304">
        <v>40</v>
      </c>
      <c r="E24" s="304">
        <v>40</v>
      </c>
      <c r="F24" s="304">
        <v>4</v>
      </c>
      <c r="G24" s="304">
        <v>4</v>
      </c>
      <c r="H24" s="304">
        <v>1</v>
      </c>
      <c r="I24" s="964">
        <v>1</v>
      </c>
    </row>
    <row r="25" spans="2:9" ht="15.75" customHeight="1">
      <c r="B25" s="363">
        <v>21</v>
      </c>
      <c r="C25" s="362" t="s">
        <v>236</v>
      </c>
      <c r="D25" s="304">
        <v>23</v>
      </c>
      <c r="E25" s="304">
        <v>24</v>
      </c>
      <c r="F25" s="304">
        <v>2</v>
      </c>
      <c r="G25" s="304">
        <v>0</v>
      </c>
      <c r="H25" s="304">
        <v>1</v>
      </c>
      <c r="I25" s="964">
        <v>1</v>
      </c>
    </row>
    <row r="26" spans="2:9" ht="15.75" customHeight="1">
      <c r="B26" s="363">
        <v>22</v>
      </c>
      <c r="C26" s="362" t="s">
        <v>237</v>
      </c>
      <c r="D26" s="304">
        <v>24</v>
      </c>
      <c r="E26" s="304">
        <v>21</v>
      </c>
      <c r="F26" s="304">
        <v>2</v>
      </c>
      <c r="G26" s="304">
        <v>0</v>
      </c>
      <c r="H26" s="304">
        <v>1</v>
      </c>
      <c r="I26" s="964">
        <v>1</v>
      </c>
    </row>
    <row r="27" spans="2:9" ht="15.75" customHeight="1">
      <c r="B27" s="363">
        <v>23</v>
      </c>
      <c r="C27" s="362" t="s">
        <v>238</v>
      </c>
      <c r="D27" s="304">
        <v>27</v>
      </c>
      <c r="E27" s="304">
        <v>26</v>
      </c>
      <c r="F27" s="304">
        <v>0</v>
      </c>
      <c r="G27" s="304">
        <v>0</v>
      </c>
      <c r="H27" s="304">
        <v>1</v>
      </c>
      <c r="I27" s="964">
        <v>1</v>
      </c>
    </row>
    <row r="28" spans="2:9" ht="15.75" customHeight="1">
      <c r="B28" s="363">
        <v>24</v>
      </c>
      <c r="C28" s="362" t="s">
        <v>239</v>
      </c>
      <c r="D28" s="304">
        <v>11</v>
      </c>
      <c r="E28" s="304">
        <v>11</v>
      </c>
      <c r="F28" s="304">
        <v>2</v>
      </c>
      <c r="G28" s="304">
        <v>0</v>
      </c>
      <c r="H28" s="304">
        <v>1</v>
      </c>
      <c r="I28" s="964">
        <v>1</v>
      </c>
    </row>
    <row r="29" spans="2:9" ht="15.75" customHeight="1">
      <c r="B29" s="363">
        <v>25</v>
      </c>
      <c r="C29" s="362" t="s">
        <v>240</v>
      </c>
      <c r="D29" s="304">
        <v>29</v>
      </c>
      <c r="E29" s="304">
        <v>29</v>
      </c>
      <c r="F29" s="304">
        <v>3</v>
      </c>
      <c r="G29" s="304">
        <v>0</v>
      </c>
      <c r="H29" s="304">
        <v>1</v>
      </c>
      <c r="I29" s="964">
        <v>1</v>
      </c>
    </row>
    <row r="30" spans="2:9" ht="15.75" customHeight="1">
      <c r="B30" s="363">
        <v>26</v>
      </c>
      <c r="C30" s="362" t="s">
        <v>241</v>
      </c>
      <c r="D30" s="304">
        <v>10</v>
      </c>
      <c r="E30" s="304">
        <v>10</v>
      </c>
      <c r="F30" s="304">
        <v>2</v>
      </c>
      <c r="G30" s="304">
        <v>2</v>
      </c>
      <c r="H30" s="304">
        <v>1</v>
      </c>
      <c r="I30" s="964">
        <v>1</v>
      </c>
    </row>
    <row r="31" spans="2:9" ht="15.75" customHeight="1" thickBot="1">
      <c r="B31" s="849">
        <v>27</v>
      </c>
      <c r="C31" s="850" t="s">
        <v>242</v>
      </c>
      <c r="D31" s="306">
        <v>0</v>
      </c>
      <c r="E31" s="306">
        <v>0</v>
      </c>
      <c r="F31" s="306">
        <v>0</v>
      </c>
      <c r="G31" s="306">
        <v>0</v>
      </c>
      <c r="H31" s="306">
        <v>0</v>
      </c>
      <c r="I31" s="965">
        <v>0</v>
      </c>
    </row>
    <row r="32" spans="2:13" ht="15.75" customHeight="1" thickBot="1">
      <c r="B32" s="1451" t="s">
        <v>248</v>
      </c>
      <c r="C32" s="1452"/>
      <c r="D32" s="309">
        <f>SUM(D5:D31)</f>
        <v>683</v>
      </c>
      <c r="E32" s="309">
        <f>SUM(E6:E31)</f>
        <v>649</v>
      </c>
      <c r="F32" s="309">
        <f>SUM(F5:F31)</f>
        <v>46</v>
      </c>
      <c r="G32" s="309">
        <f>SUM(G5:G31)</f>
        <v>19</v>
      </c>
      <c r="H32" s="309">
        <f>SUM(H5:H31)</f>
        <v>27</v>
      </c>
      <c r="I32" s="309">
        <f>SUM(I5:I31)</f>
        <v>27</v>
      </c>
      <c r="K32" s="359"/>
      <c r="L32" s="359"/>
      <c r="M32" s="359"/>
    </row>
    <row r="33" spans="2:9" ht="15.75" customHeight="1">
      <c r="B33" s="1450" t="s">
        <v>558</v>
      </c>
      <c r="C33" s="1450"/>
      <c r="D33" s="1450"/>
      <c r="E33" s="1450"/>
      <c r="F33" s="1450"/>
      <c r="G33" s="1450"/>
      <c r="H33" s="1450"/>
      <c r="I33" s="1450"/>
    </row>
    <row r="34" spans="2:13" ht="12.75">
      <c r="B34" s="1169" t="s">
        <v>356</v>
      </c>
      <c r="C34" s="1169"/>
      <c r="D34" s="1169"/>
      <c r="E34" s="1169"/>
      <c r="F34" s="1169"/>
      <c r="G34" s="1169"/>
      <c r="H34" s="1169"/>
      <c r="I34" s="1169"/>
      <c r="J34" s="1169"/>
      <c r="K34" s="1169"/>
      <c r="L34" s="1169"/>
      <c r="M34" s="1169"/>
    </row>
    <row r="37" spans="4:9" ht="12.75">
      <c r="D37" s="239"/>
      <c r="E37" s="358"/>
      <c r="F37" s="358"/>
      <c r="G37" s="358"/>
      <c r="H37" s="239"/>
      <c r="I37" s="239"/>
    </row>
    <row r="38" spans="4:9" ht="12.75">
      <c r="D38" s="239"/>
      <c r="E38" s="358"/>
      <c r="F38" s="358"/>
      <c r="G38" s="358"/>
      <c r="H38" s="239"/>
      <c r="I38" s="239"/>
    </row>
    <row r="39" spans="4:9" ht="12.75">
      <c r="D39" s="239"/>
      <c r="E39" s="358"/>
      <c r="F39" s="358"/>
      <c r="G39" s="358"/>
      <c r="H39" s="239"/>
      <c r="I39" s="239"/>
    </row>
    <row r="40" spans="4:9" ht="12.75">
      <c r="D40" s="239"/>
      <c r="E40" s="358"/>
      <c r="F40" s="358"/>
      <c r="G40" s="358"/>
      <c r="H40" s="239"/>
      <c r="I40" s="239"/>
    </row>
    <row r="41" spans="4:9" ht="12.75">
      <c r="D41" s="239"/>
      <c r="E41" s="358"/>
      <c r="F41" s="358"/>
      <c r="G41" s="358"/>
      <c r="H41" s="239"/>
      <c r="I41" s="239"/>
    </row>
    <row r="42" spans="4:9" ht="12.75">
      <c r="D42" s="239"/>
      <c r="E42" s="358"/>
      <c r="F42" s="358"/>
      <c r="G42" s="358"/>
      <c r="H42" s="239"/>
      <c r="I42" s="239"/>
    </row>
    <row r="43" spans="4:9" ht="12.75">
      <c r="D43" s="239"/>
      <c r="E43" s="358"/>
      <c r="F43" s="358"/>
      <c r="G43" s="358"/>
      <c r="H43" s="239"/>
      <c r="I43" s="239"/>
    </row>
    <row r="44" spans="4:9" ht="12.75">
      <c r="D44" s="239"/>
      <c r="E44" s="358"/>
      <c r="F44" s="358"/>
      <c r="G44" s="358"/>
      <c r="H44" s="239"/>
      <c r="I44" s="239"/>
    </row>
    <row r="45" spans="4:9" ht="12.75">
      <c r="D45" s="239"/>
      <c r="E45" s="358"/>
      <c r="F45" s="358"/>
      <c r="G45" s="358"/>
      <c r="H45" s="239"/>
      <c r="I45" s="239"/>
    </row>
    <row r="46" spans="4:9" ht="12.75">
      <c r="D46" s="239"/>
      <c r="E46" s="358"/>
      <c r="F46" s="358"/>
      <c r="G46" s="358"/>
      <c r="H46" s="239"/>
      <c r="I46" s="239"/>
    </row>
    <row r="47" spans="4:9" ht="12.75">
      <c r="D47" s="239"/>
      <c r="E47" s="358"/>
      <c r="F47" s="358"/>
      <c r="G47" s="358"/>
      <c r="H47" s="239"/>
      <c r="I47" s="239"/>
    </row>
    <row r="48" spans="4:9" ht="12.75">
      <c r="D48" s="239"/>
      <c r="E48" s="358"/>
      <c r="F48" s="358"/>
      <c r="G48" s="358"/>
      <c r="H48" s="239"/>
      <c r="I48" s="239"/>
    </row>
    <row r="49" spans="4:9" ht="12.75">
      <c r="D49" s="239"/>
      <c r="E49" s="358"/>
      <c r="F49" s="358"/>
      <c r="G49" s="358"/>
      <c r="H49" s="239"/>
      <c r="I49" s="239"/>
    </row>
    <row r="50" spans="4:9" ht="12.75">
      <c r="D50" s="239"/>
      <c r="E50" s="358"/>
      <c r="F50" s="358"/>
      <c r="G50" s="358"/>
      <c r="H50" s="239"/>
      <c r="I50" s="239"/>
    </row>
    <row r="51" spans="4:9" ht="12.75">
      <c r="D51" s="239"/>
      <c r="E51" s="358"/>
      <c r="F51" s="358"/>
      <c r="G51" s="358"/>
      <c r="H51" s="239"/>
      <c r="I51" s="239"/>
    </row>
    <row r="52" spans="4:9" ht="12.75">
      <c r="D52" s="239"/>
      <c r="E52" s="358"/>
      <c r="F52" s="358"/>
      <c r="G52" s="358"/>
      <c r="H52" s="239"/>
      <c r="I52" s="239"/>
    </row>
    <row r="53" spans="4:9" ht="12.75">
      <c r="D53" s="239"/>
      <c r="E53" s="358"/>
      <c r="F53" s="358"/>
      <c r="G53" s="358"/>
      <c r="H53" s="239"/>
      <c r="I53" s="239"/>
    </row>
    <row r="54" spans="4:9" ht="12.75">
      <c r="D54" s="239"/>
      <c r="E54" s="358"/>
      <c r="F54" s="358"/>
      <c r="G54" s="358"/>
      <c r="H54" s="239"/>
      <c r="I54" s="239"/>
    </row>
    <row r="55" spans="4:9" ht="12.75">
      <c r="D55" s="239"/>
      <c r="E55" s="358"/>
      <c r="F55" s="358"/>
      <c r="G55" s="358"/>
      <c r="H55" s="239"/>
      <c r="I55" s="239"/>
    </row>
    <row r="56" spans="4:9" ht="12.75">
      <c r="D56" s="239"/>
      <c r="E56" s="358"/>
      <c r="F56" s="358"/>
      <c r="G56" s="358"/>
      <c r="H56" s="239"/>
      <c r="I56" s="239"/>
    </row>
    <row r="57" spans="4:9" ht="12.75">
      <c r="D57" s="239"/>
      <c r="E57" s="358"/>
      <c r="F57" s="358"/>
      <c r="G57" s="358"/>
      <c r="H57" s="239"/>
      <c r="I57" s="239"/>
    </row>
    <row r="58" spans="4:9" ht="12.75">
      <c r="D58" s="239"/>
      <c r="E58" s="358"/>
      <c r="F58" s="358"/>
      <c r="G58" s="358"/>
      <c r="H58" s="239"/>
      <c r="I58" s="239"/>
    </row>
    <row r="59" spans="4:9" ht="12.75">
      <c r="D59" s="239"/>
      <c r="E59" s="358"/>
      <c r="F59" s="358"/>
      <c r="G59" s="358"/>
      <c r="H59" s="239"/>
      <c r="I59" s="239"/>
    </row>
    <row r="60" spans="4:9" ht="12.75">
      <c r="D60" s="239"/>
      <c r="E60" s="358"/>
      <c r="F60" s="358"/>
      <c r="G60" s="358"/>
      <c r="H60" s="239"/>
      <c r="I60" s="239"/>
    </row>
    <row r="61" spans="4:9" ht="12.75">
      <c r="D61" s="239"/>
      <c r="E61" s="358"/>
      <c r="F61" s="358"/>
      <c r="G61" s="358"/>
      <c r="H61" s="239"/>
      <c r="I61" s="239"/>
    </row>
    <row r="62" spans="4:9" ht="12.75">
      <c r="D62" s="239"/>
      <c r="E62" s="358"/>
      <c r="F62" s="358"/>
      <c r="G62" s="358"/>
      <c r="H62" s="239"/>
      <c r="I62" s="239"/>
    </row>
    <row r="63" spans="4:9" ht="12.75">
      <c r="D63" s="239"/>
      <c r="E63" s="358"/>
      <c r="F63" s="358"/>
      <c r="G63" s="358"/>
      <c r="H63" s="239"/>
      <c r="I63" s="239"/>
    </row>
    <row r="64" spans="4:9" ht="12.75">
      <c r="D64" s="239"/>
      <c r="E64" s="239"/>
      <c r="F64" s="239"/>
      <c r="G64" s="239"/>
      <c r="H64" s="239"/>
      <c r="I64" s="239"/>
    </row>
    <row r="65" spans="4:9" ht="12.75">
      <c r="D65" s="239"/>
      <c r="E65" s="239"/>
      <c r="F65" s="239"/>
      <c r="G65" s="239"/>
      <c r="H65" s="239"/>
      <c r="I65" s="239"/>
    </row>
    <row r="66" spans="4:9" ht="12.75">
      <c r="D66" s="239"/>
      <c r="E66" s="239"/>
      <c r="F66" s="239"/>
      <c r="G66" s="239"/>
      <c r="H66" s="239"/>
      <c r="I66" s="239"/>
    </row>
    <row r="67" spans="4:9" ht="12.75">
      <c r="D67" s="239"/>
      <c r="E67" s="239"/>
      <c r="F67" s="239"/>
      <c r="G67" s="239"/>
      <c r="H67" s="239"/>
      <c r="I67" s="239"/>
    </row>
    <row r="68" spans="4:9" ht="12.75">
      <c r="D68" s="239"/>
      <c r="E68" s="239"/>
      <c r="F68" s="239"/>
      <c r="G68" s="239"/>
      <c r="H68" s="239"/>
      <c r="I68" s="239"/>
    </row>
    <row r="69" spans="4:9" ht="12.75">
      <c r="D69" s="239"/>
      <c r="E69" s="239"/>
      <c r="F69" s="239"/>
      <c r="G69" s="239"/>
      <c r="H69" s="239"/>
      <c r="I69" s="239"/>
    </row>
    <row r="70" spans="4:9" ht="12.75">
      <c r="D70" s="239"/>
      <c r="E70" s="239"/>
      <c r="F70" s="239"/>
      <c r="G70" s="239"/>
      <c r="H70" s="239"/>
      <c r="I70" s="239"/>
    </row>
    <row r="71" spans="4:9" ht="12.75">
      <c r="D71" s="239"/>
      <c r="E71" s="239"/>
      <c r="F71" s="239"/>
      <c r="G71" s="239"/>
      <c r="H71" s="239"/>
      <c r="I71" s="239"/>
    </row>
    <row r="72" spans="4:9" ht="12.75">
      <c r="D72" s="239"/>
      <c r="E72" s="239"/>
      <c r="F72" s="239"/>
      <c r="G72" s="239"/>
      <c r="H72" s="239"/>
      <c r="I72" s="239"/>
    </row>
    <row r="73" spans="4:9" ht="12.75">
      <c r="D73" s="239"/>
      <c r="E73" s="239"/>
      <c r="F73" s="239"/>
      <c r="G73" s="239"/>
      <c r="H73" s="239"/>
      <c r="I73" s="239"/>
    </row>
  </sheetData>
  <sheetProtection/>
  <mergeCells count="10">
    <mergeCell ref="B34:M34"/>
    <mergeCell ref="B33:I33"/>
    <mergeCell ref="B32:C32"/>
    <mergeCell ref="B2:I2"/>
    <mergeCell ref="H3:I3"/>
    <mergeCell ref="F3:G3"/>
    <mergeCell ref="D3:E3"/>
    <mergeCell ref="A14:A15"/>
    <mergeCell ref="B3:B4"/>
    <mergeCell ref="C3:C4"/>
  </mergeCells>
  <printOptions/>
  <pageMargins left="0.3937007874015748" right="0.3937007874015748" top="0.2" bottom="0.24" header="0.11811023622047245" footer="0.11811023622047245"/>
  <pageSetup horizontalDpi="600" verticalDpi="600" orientation="landscape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Q34"/>
  <sheetViews>
    <sheetView zoomScalePageLayoutView="0" workbookViewId="0" topLeftCell="A1">
      <selection activeCell="O8" sqref="O8"/>
    </sheetView>
  </sheetViews>
  <sheetFormatPr defaultColWidth="9.140625" defaultRowHeight="12.75"/>
  <cols>
    <col min="1" max="1" width="3.8515625" style="165" customWidth="1"/>
    <col min="2" max="2" width="5.7109375" style="165" customWidth="1"/>
    <col min="3" max="3" width="22.57421875" style="165" customWidth="1"/>
    <col min="4" max="13" width="11.28125" style="165" customWidth="1"/>
    <col min="14" max="15" width="9.28125" style="165" customWidth="1"/>
    <col min="16" max="16384" width="9.140625" style="165" customWidth="1"/>
  </cols>
  <sheetData>
    <row r="1" spans="1:15" ht="16.5" customHeight="1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1275" t="s">
        <v>923</v>
      </c>
      <c r="M1" s="1275"/>
      <c r="N1" s="58"/>
      <c r="O1" s="58"/>
    </row>
    <row r="2" spans="1:15" ht="19.5" customHeight="1" thickBot="1">
      <c r="A2" s="13"/>
      <c r="B2" s="1236" t="s">
        <v>330</v>
      </c>
      <c r="C2" s="1236"/>
      <c r="D2" s="1236"/>
      <c r="E2" s="1236"/>
      <c r="F2" s="1236"/>
      <c r="G2" s="1236"/>
      <c r="H2" s="1236"/>
      <c r="I2" s="1236"/>
      <c r="J2" s="1236"/>
      <c r="K2" s="1236"/>
      <c r="L2" s="1236"/>
      <c r="M2" s="1236"/>
      <c r="N2" s="154"/>
      <c r="O2" s="154"/>
    </row>
    <row r="3" spans="1:15" ht="30.75" customHeight="1">
      <c r="A3" s="14"/>
      <c r="B3" s="1245" t="s">
        <v>294</v>
      </c>
      <c r="C3" s="1198" t="s">
        <v>213</v>
      </c>
      <c r="D3" s="1453" t="s">
        <v>585</v>
      </c>
      <c r="E3" s="1453"/>
      <c r="F3" s="1453"/>
      <c r="G3" s="1453"/>
      <c r="H3" s="1453"/>
      <c r="I3" s="1453" t="s">
        <v>586</v>
      </c>
      <c r="J3" s="1453"/>
      <c r="K3" s="1453"/>
      <c r="L3" s="1453"/>
      <c r="M3" s="1454"/>
      <c r="N3" s="158"/>
      <c r="O3" s="158"/>
    </row>
    <row r="4" spans="1:15" ht="21" customHeight="1" thickBot="1">
      <c r="A4" s="14"/>
      <c r="B4" s="1246"/>
      <c r="C4" s="1247"/>
      <c r="D4" s="106">
        <v>2016</v>
      </c>
      <c r="E4" s="106">
        <v>2017</v>
      </c>
      <c r="F4" s="356">
        <v>2018</v>
      </c>
      <c r="G4" s="356">
        <v>2019</v>
      </c>
      <c r="H4" s="356">
        <v>2020</v>
      </c>
      <c r="I4" s="106">
        <v>2016</v>
      </c>
      <c r="J4" s="106">
        <v>2017</v>
      </c>
      <c r="K4" s="356">
        <v>2018</v>
      </c>
      <c r="L4" s="356">
        <v>2019</v>
      </c>
      <c r="M4" s="966">
        <v>2020</v>
      </c>
      <c r="N4" s="87"/>
      <c r="O4" s="87"/>
    </row>
    <row r="5" spans="1:15" ht="15.75" customHeight="1">
      <c r="A5" s="9"/>
      <c r="B5" s="2">
        <v>1</v>
      </c>
      <c r="C5" s="113" t="s">
        <v>216</v>
      </c>
      <c r="D5" s="354" t="s">
        <v>297</v>
      </c>
      <c r="E5" s="394" t="s">
        <v>297</v>
      </c>
      <c r="F5" s="514" t="s">
        <v>297</v>
      </c>
      <c r="G5" s="514" t="s">
        <v>297</v>
      </c>
      <c r="H5" s="514" t="s">
        <v>297</v>
      </c>
      <c r="I5" s="354" t="s">
        <v>297</v>
      </c>
      <c r="J5" s="394" t="s">
        <v>297</v>
      </c>
      <c r="K5" s="514" t="s">
        <v>297</v>
      </c>
      <c r="L5" s="513" t="s">
        <v>297</v>
      </c>
      <c r="M5" s="967" t="s">
        <v>297</v>
      </c>
      <c r="N5" s="345"/>
      <c r="O5" s="387"/>
    </row>
    <row r="6" spans="1:15" ht="15.75" customHeight="1">
      <c r="A6" s="9"/>
      <c r="B6" s="3">
        <f aca="true" t="shared" si="0" ref="B6:B31">B5+1</f>
        <v>2</v>
      </c>
      <c r="C6" s="112" t="s">
        <v>217</v>
      </c>
      <c r="D6" s="392">
        <v>44.7</v>
      </c>
      <c r="E6" s="391" t="s">
        <v>365</v>
      </c>
      <c r="F6" s="508" t="s">
        <v>790</v>
      </c>
      <c r="G6" s="508">
        <v>36.9</v>
      </c>
      <c r="H6" s="508">
        <v>25.7</v>
      </c>
      <c r="I6" s="390">
        <v>22.81</v>
      </c>
      <c r="J6" s="391">
        <v>24.02</v>
      </c>
      <c r="K6" s="508">
        <v>25.9</v>
      </c>
      <c r="L6" s="508">
        <v>30.27</v>
      </c>
      <c r="M6" s="621">
        <v>24</v>
      </c>
      <c r="N6" s="345"/>
      <c r="O6" s="387"/>
    </row>
    <row r="7" spans="1:17" ht="15.75" customHeight="1">
      <c r="A7" s="9"/>
      <c r="B7" s="3">
        <f t="shared" si="0"/>
        <v>3</v>
      </c>
      <c r="C7" s="112" t="s">
        <v>218</v>
      </c>
      <c r="D7" s="392">
        <v>43.2</v>
      </c>
      <c r="E7" s="391" t="s">
        <v>760</v>
      </c>
      <c r="F7" s="508" t="s">
        <v>848</v>
      </c>
      <c r="G7" s="508">
        <v>35.6</v>
      </c>
      <c r="H7" s="508">
        <v>22.2</v>
      </c>
      <c r="I7" s="390">
        <v>20.25</v>
      </c>
      <c r="J7" s="391">
        <v>18.73</v>
      </c>
      <c r="K7" s="508">
        <v>12.2</v>
      </c>
      <c r="L7" s="508">
        <v>12.57</v>
      </c>
      <c r="M7" s="621">
        <v>8.1</v>
      </c>
      <c r="N7" s="345"/>
      <c r="O7" s="387"/>
      <c r="Q7" s="165" t="s">
        <v>141</v>
      </c>
    </row>
    <row r="8" spans="1:15" ht="15.75" customHeight="1">
      <c r="A8" s="9"/>
      <c r="B8" s="3">
        <f t="shared" si="0"/>
        <v>4</v>
      </c>
      <c r="C8" s="112" t="s">
        <v>219</v>
      </c>
      <c r="D8" s="392">
        <v>62.3</v>
      </c>
      <c r="E8" s="391" t="s">
        <v>759</v>
      </c>
      <c r="F8" s="508">
        <v>60</v>
      </c>
      <c r="G8" s="508">
        <v>42.5</v>
      </c>
      <c r="H8" s="508">
        <v>35.3</v>
      </c>
      <c r="I8" s="390">
        <v>79.94</v>
      </c>
      <c r="J8" s="391">
        <v>71.64</v>
      </c>
      <c r="K8" s="508">
        <v>79.3</v>
      </c>
      <c r="L8" s="508">
        <v>80.27</v>
      </c>
      <c r="M8" s="621">
        <v>72.6</v>
      </c>
      <c r="N8" s="345"/>
      <c r="O8" s="387"/>
    </row>
    <row r="9" spans="1:15" ht="15.75" customHeight="1">
      <c r="A9" s="9"/>
      <c r="B9" s="3">
        <f t="shared" si="0"/>
        <v>5</v>
      </c>
      <c r="C9" s="112" t="s">
        <v>696</v>
      </c>
      <c r="D9" s="392">
        <v>40.5</v>
      </c>
      <c r="E9" s="391" t="s">
        <v>550</v>
      </c>
      <c r="F9" s="508" t="s">
        <v>561</v>
      </c>
      <c r="G9" s="508">
        <v>31.4</v>
      </c>
      <c r="H9" s="508">
        <v>22.4</v>
      </c>
      <c r="I9" s="390">
        <v>51.51</v>
      </c>
      <c r="J9" s="391">
        <v>35.32</v>
      </c>
      <c r="K9" s="508">
        <v>44</v>
      </c>
      <c r="L9" s="508">
        <v>63.66</v>
      </c>
      <c r="M9" s="621">
        <v>58.1</v>
      </c>
      <c r="N9" s="345"/>
      <c r="O9" s="387"/>
    </row>
    <row r="10" spans="1:15" ht="15.75" customHeight="1">
      <c r="A10" s="9"/>
      <c r="B10" s="3">
        <f t="shared" si="0"/>
        <v>6</v>
      </c>
      <c r="C10" s="112" t="s">
        <v>221</v>
      </c>
      <c r="D10" s="392">
        <v>54.9</v>
      </c>
      <c r="E10" s="391" t="s">
        <v>403</v>
      </c>
      <c r="F10" s="508" t="s">
        <v>376</v>
      </c>
      <c r="G10" s="508">
        <v>47</v>
      </c>
      <c r="H10" s="508">
        <v>34.4</v>
      </c>
      <c r="I10" s="390">
        <v>51</v>
      </c>
      <c r="J10" s="391">
        <v>45.82</v>
      </c>
      <c r="K10" s="508">
        <v>46.2</v>
      </c>
      <c r="L10" s="508">
        <v>50.33</v>
      </c>
      <c r="M10" s="621">
        <v>36.5</v>
      </c>
      <c r="N10" s="345"/>
      <c r="O10" s="387"/>
    </row>
    <row r="11" spans="1:15" ht="15.75" customHeight="1">
      <c r="A11" s="9"/>
      <c r="B11" s="3">
        <f t="shared" si="0"/>
        <v>7</v>
      </c>
      <c r="C11" s="112" t="s">
        <v>222</v>
      </c>
      <c r="D11" s="392">
        <v>58.4</v>
      </c>
      <c r="E11" s="391" t="s">
        <v>416</v>
      </c>
      <c r="F11" s="508" t="s">
        <v>367</v>
      </c>
      <c r="G11" s="508">
        <v>56.6</v>
      </c>
      <c r="H11" s="508">
        <v>30.3</v>
      </c>
      <c r="I11" s="390">
        <v>40.68</v>
      </c>
      <c r="J11" s="391">
        <v>16.43</v>
      </c>
      <c r="K11" s="508">
        <v>35.5</v>
      </c>
      <c r="L11" s="508">
        <v>28.62</v>
      </c>
      <c r="M11" s="621">
        <v>12</v>
      </c>
      <c r="N11" s="345"/>
      <c r="O11" s="387"/>
    </row>
    <row r="12" spans="1:15" ht="15.75" customHeight="1">
      <c r="A12" s="9"/>
      <c r="B12" s="3">
        <f t="shared" si="0"/>
        <v>8</v>
      </c>
      <c r="C12" s="112" t="s">
        <v>223</v>
      </c>
      <c r="D12" s="392">
        <v>46.4</v>
      </c>
      <c r="E12" s="391" t="s">
        <v>756</v>
      </c>
      <c r="F12" s="508" t="s">
        <v>365</v>
      </c>
      <c r="G12" s="508">
        <v>42.1</v>
      </c>
      <c r="H12" s="508">
        <v>30.5</v>
      </c>
      <c r="I12" s="390">
        <v>47.18</v>
      </c>
      <c r="J12" s="391">
        <v>40.71</v>
      </c>
      <c r="K12" s="508">
        <v>54.6</v>
      </c>
      <c r="L12" s="508">
        <v>59.66</v>
      </c>
      <c r="M12" s="621">
        <v>6</v>
      </c>
      <c r="N12" s="345"/>
      <c r="O12" s="387"/>
    </row>
    <row r="13" spans="1:15" ht="15.75" customHeight="1">
      <c r="A13" s="9"/>
      <c r="B13" s="3">
        <f t="shared" si="0"/>
        <v>9</v>
      </c>
      <c r="C13" s="112" t="s">
        <v>224</v>
      </c>
      <c r="D13" s="392">
        <v>47.6</v>
      </c>
      <c r="E13" s="391">
        <v>43</v>
      </c>
      <c r="F13" s="508" t="s">
        <v>562</v>
      </c>
      <c r="G13" s="508">
        <v>34.9</v>
      </c>
      <c r="H13" s="508">
        <v>19.7</v>
      </c>
      <c r="I13" s="390">
        <v>22.17</v>
      </c>
      <c r="J13" s="391">
        <v>19.27</v>
      </c>
      <c r="K13" s="508">
        <v>21.1</v>
      </c>
      <c r="L13" s="508">
        <v>11.47</v>
      </c>
      <c r="M13" s="621">
        <v>4.7</v>
      </c>
      <c r="N13" s="345"/>
      <c r="O13" s="387"/>
    </row>
    <row r="14" spans="1:15" ht="15.75" customHeight="1">
      <c r="A14" s="9"/>
      <c r="B14" s="3">
        <f t="shared" si="0"/>
        <v>10</v>
      </c>
      <c r="C14" s="112" t="s">
        <v>225</v>
      </c>
      <c r="D14" s="392">
        <v>42.9</v>
      </c>
      <c r="E14" s="391" t="s">
        <v>379</v>
      </c>
      <c r="F14" s="508" t="s">
        <v>550</v>
      </c>
      <c r="G14" s="508">
        <v>37.4</v>
      </c>
      <c r="H14" s="508">
        <v>26.5</v>
      </c>
      <c r="I14" s="390">
        <v>28.12</v>
      </c>
      <c r="J14" s="391">
        <v>27.66</v>
      </c>
      <c r="K14" s="508">
        <v>24</v>
      </c>
      <c r="L14" s="508">
        <v>16.7</v>
      </c>
      <c r="M14" s="621">
        <v>9</v>
      </c>
      <c r="N14" s="345"/>
      <c r="O14" s="387"/>
    </row>
    <row r="15" spans="1:15" ht="15.75" customHeight="1">
      <c r="A15" s="9"/>
      <c r="B15" s="3">
        <f t="shared" si="0"/>
        <v>11</v>
      </c>
      <c r="C15" s="112" t="s">
        <v>226</v>
      </c>
      <c r="D15" s="392">
        <v>65.8</v>
      </c>
      <c r="E15" s="391">
        <v>65</v>
      </c>
      <c r="F15" s="508" t="s">
        <v>815</v>
      </c>
      <c r="G15" s="508">
        <v>61.6</v>
      </c>
      <c r="H15" s="508">
        <v>40.5</v>
      </c>
      <c r="I15" s="390">
        <v>79.77</v>
      </c>
      <c r="J15" s="391">
        <v>80.19</v>
      </c>
      <c r="K15" s="508">
        <v>82.1</v>
      </c>
      <c r="L15" s="508">
        <v>80.76</v>
      </c>
      <c r="M15" s="621">
        <v>73.5</v>
      </c>
      <c r="N15" s="345"/>
      <c r="O15" s="387"/>
    </row>
    <row r="16" spans="1:15" ht="15.75" customHeight="1">
      <c r="A16" s="1231"/>
      <c r="B16" s="3">
        <f t="shared" si="0"/>
        <v>12</v>
      </c>
      <c r="C16" s="112" t="s">
        <v>697</v>
      </c>
      <c r="D16" s="392">
        <v>57.2</v>
      </c>
      <c r="E16" s="391" t="s">
        <v>758</v>
      </c>
      <c r="F16" s="508" t="s">
        <v>563</v>
      </c>
      <c r="G16" s="508">
        <v>58</v>
      </c>
      <c r="H16" s="508">
        <v>49.6</v>
      </c>
      <c r="I16" s="390">
        <v>42.95</v>
      </c>
      <c r="J16" s="391">
        <v>43.83</v>
      </c>
      <c r="K16" s="508">
        <v>52.5</v>
      </c>
      <c r="L16" s="508">
        <v>62.03</v>
      </c>
      <c r="M16" s="621">
        <v>47</v>
      </c>
      <c r="N16" s="345"/>
      <c r="O16" s="387"/>
    </row>
    <row r="17" spans="1:15" ht="15.75" customHeight="1">
      <c r="A17" s="1231"/>
      <c r="B17" s="3">
        <f t="shared" si="0"/>
        <v>13</v>
      </c>
      <c r="C17" s="112" t="s">
        <v>228</v>
      </c>
      <c r="D17" s="392">
        <v>42.8</v>
      </c>
      <c r="E17" s="391" t="s">
        <v>447</v>
      </c>
      <c r="F17" s="508" t="s">
        <v>564</v>
      </c>
      <c r="G17" s="508">
        <v>38.6</v>
      </c>
      <c r="H17" s="508">
        <v>28.7</v>
      </c>
      <c r="I17" s="390">
        <v>12.79</v>
      </c>
      <c r="J17" s="391">
        <v>11.58</v>
      </c>
      <c r="K17" s="508">
        <v>7.9</v>
      </c>
      <c r="L17" s="508">
        <v>6.67</v>
      </c>
      <c r="M17" s="621">
        <v>4.4</v>
      </c>
      <c r="N17" s="345"/>
      <c r="O17" s="387"/>
    </row>
    <row r="18" spans="1:15" ht="15.75" customHeight="1">
      <c r="A18" s="9"/>
      <c r="B18" s="3">
        <f t="shared" si="0"/>
        <v>14</v>
      </c>
      <c r="C18" s="112" t="s">
        <v>229</v>
      </c>
      <c r="D18" s="392">
        <v>71.1</v>
      </c>
      <c r="E18" s="391" t="s">
        <v>757</v>
      </c>
      <c r="F18" s="508" t="s">
        <v>565</v>
      </c>
      <c r="G18" s="508">
        <v>66.5</v>
      </c>
      <c r="H18" s="508">
        <v>54.6</v>
      </c>
      <c r="I18" s="390">
        <v>64.97</v>
      </c>
      <c r="J18" s="391">
        <v>60.74</v>
      </c>
      <c r="K18" s="508">
        <v>56.4</v>
      </c>
      <c r="L18" s="508">
        <v>21.37</v>
      </c>
      <c r="M18" s="621">
        <v>12.9</v>
      </c>
      <c r="N18" s="345"/>
      <c r="O18" s="387"/>
    </row>
    <row r="19" spans="1:15" ht="15.75" customHeight="1">
      <c r="A19" s="9"/>
      <c r="B19" s="3">
        <f t="shared" si="0"/>
        <v>15</v>
      </c>
      <c r="C19" s="112" t="s">
        <v>230</v>
      </c>
      <c r="D19" s="392">
        <v>45.9</v>
      </c>
      <c r="E19" s="391" t="s">
        <v>756</v>
      </c>
      <c r="F19" s="508" t="s">
        <v>566</v>
      </c>
      <c r="G19" s="508">
        <v>41</v>
      </c>
      <c r="H19" s="508">
        <v>33.1</v>
      </c>
      <c r="I19" s="390">
        <v>32.38</v>
      </c>
      <c r="J19" s="391">
        <v>19.15</v>
      </c>
      <c r="K19" s="508">
        <v>18</v>
      </c>
      <c r="L19" s="508">
        <v>21.38</v>
      </c>
      <c r="M19" s="621">
        <v>12.5</v>
      </c>
      <c r="N19" s="345"/>
      <c r="O19" s="387"/>
    </row>
    <row r="20" spans="1:15" ht="15.75" customHeight="1">
      <c r="A20" s="9"/>
      <c r="B20" s="3">
        <f t="shared" si="0"/>
        <v>16</v>
      </c>
      <c r="C20" s="112" t="s">
        <v>231</v>
      </c>
      <c r="D20" s="392">
        <v>44.8</v>
      </c>
      <c r="E20" s="391" t="s">
        <v>755</v>
      </c>
      <c r="F20" s="508" t="s">
        <v>567</v>
      </c>
      <c r="G20" s="508">
        <v>42.1</v>
      </c>
      <c r="H20" s="508">
        <v>30.7</v>
      </c>
      <c r="I20" s="390">
        <v>41.59</v>
      </c>
      <c r="J20" s="391">
        <v>45.27</v>
      </c>
      <c r="K20" s="508">
        <v>45.2</v>
      </c>
      <c r="L20" s="508">
        <v>51.03</v>
      </c>
      <c r="M20" s="621">
        <v>50.2</v>
      </c>
      <c r="N20" s="345"/>
      <c r="O20" s="387"/>
    </row>
    <row r="21" spans="1:15" ht="15.75" customHeight="1">
      <c r="A21" s="9"/>
      <c r="B21" s="3">
        <f t="shared" si="0"/>
        <v>17</v>
      </c>
      <c r="C21" s="112" t="s">
        <v>232</v>
      </c>
      <c r="D21" s="392">
        <v>39.4</v>
      </c>
      <c r="E21" s="391" t="s">
        <v>754</v>
      </c>
      <c r="F21" s="508" t="s">
        <v>568</v>
      </c>
      <c r="G21" s="508">
        <v>31.6</v>
      </c>
      <c r="H21" s="508">
        <v>22.4</v>
      </c>
      <c r="I21" s="390">
        <v>21.68</v>
      </c>
      <c r="J21" s="391">
        <v>21.54</v>
      </c>
      <c r="K21" s="508">
        <v>16.4</v>
      </c>
      <c r="L21" s="508">
        <v>12.21</v>
      </c>
      <c r="M21" s="621">
        <v>6.2</v>
      </c>
      <c r="N21" s="345"/>
      <c r="O21" s="387"/>
    </row>
    <row r="22" spans="1:15" ht="15.75" customHeight="1">
      <c r="A22" s="9"/>
      <c r="B22" s="3">
        <f t="shared" si="0"/>
        <v>18</v>
      </c>
      <c r="C22" s="112" t="s">
        <v>233</v>
      </c>
      <c r="D22" s="390">
        <v>58</v>
      </c>
      <c r="E22" s="391" t="s">
        <v>549</v>
      </c>
      <c r="F22" s="508" t="s">
        <v>816</v>
      </c>
      <c r="G22" s="508">
        <v>54</v>
      </c>
      <c r="H22" s="508">
        <v>37.4</v>
      </c>
      <c r="I22" s="390">
        <v>77.87</v>
      </c>
      <c r="J22" s="391">
        <v>72.44</v>
      </c>
      <c r="K22" s="508" t="s">
        <v>559</v>
      </c>
      <c r="L22" s="508">
        <v>74.15</v>
      </c>
      <c r="M22" s="621">
        <v>74.6</v>
      </c>
      <c r="N22" s="345"/>
      <c r="O22" s="387"/>
    </row>
    <row r="23" spans="1:15" ht="15.75" customHeight="1">
      <c r="A23" s="9"/>
      <c r="B23" s="3">
        <f t="shared" si="0"/>
        <v>19</v>
      </c>
      <c r="C23" s="112" t="s">
        <v>234</v>
      </c>
      <c r="D23" s="392">
        <v>50.7</v>
      </c>
      <c r="E23" s="391" t="s">
        <v>374</v>
      </c>
      <c r="F23" s="508">
        <v>48</v>
      </c>
      <c r="G23" s="508">
        <v>46</v>
      </c>
      <c r="H23" s="508">
        <v>31.9</v>
      </c>
      <c r="I23" s="390">
        <v>17.76</v>
      </c>
      <c r="J23" s="391">
        <v>8.35</v>
      </c>
      <c r="K23" s="508">
        <v>8.4</v>
      </c>
      <c r="L23" s="508">
        <v>8.72</v>
      </c>
      <c r="M23" s="621">
        <v>7.8</v>
      </c>
      <c r="N23" s="345"/>
      <c r="O23" s="387"/>
    </row>
    <row r="24" spans="1:15" ht="15.75" customHeight="1">
      <c r="A24" s="9"/>
      <c r="B24" s="3">
        <f t="shared" si="0"/>
        <v>20</v>
      </c>
      <c r="C24" s="112" t="s">
        <v>235</v>
      </c>
      <c r="D24" s="392">
        <v>49.3</v>
      </c>
      <c r="E24" s="391">
        <v>50</v>
      </c>
      <c r="F24" s="508" t="s">
        <v>569</v>
      </c>
      <c r="G24" s="508">
        <v>46.2</v>
      </c>
      <c r="H24" s="508">
        <v>36.4</v>
      </c>
      <c r="I24" s="390">
        <v>48.83</v>
      </c>
      <c r="J24" s="391">
        <v>43.33</v>
      </c>
      <c r="K24" s="508">
        <v>4.5</v>
      </c>
      <c r="L24" s="508">
        <v>52.42</v>
      </c>
      <c r="M24" s="621">
        <v>54.1</v>
      </c>
      <c r="N24" s="345"/>
      <c r="O24" s="387"/>
    </row>
    <row r="25" spans="1:15" ht="15.75" customHeight="1">
      <c r="A25" s="9"/>
      <c r="B25" s="3">
        <f t="shared" si="0"/>
        <v>21</v>
      </c>
      <c r="C25" s="112" t="s">
        <v>236</v>
      </c>
      <c r="D25" s="392">
        <v>60.4</v>
      </c>
      <c r="E25" s="391">
        <v>63</v>
      </c>
      <c r="F25" s="508" t="s">
        <v>366</v>
      </c>
      <c r="G25" s="508">
        <v>57.2</v>
      </c>
      <c r="H25" s="508">
        <v>45</v>
      </c>
      <c r="I25" s="390">
        <v>54.86</v>
      </c>
      <c r="J25" s="391">
        <v>39.8</v>
      </c>
      <c r="K25" s="508">
        <v>54.4</v>
      </c>
      <c r="L25" s="508">
        <v>49.39</v>
      </c>
      <c r="M25" s="621">
        <v>44.8</v>
      </c>
      <c r="N25" s="345"/>
      <c r="O25" s="387"/>
    </row>
    <row r="26" spans="1:15" ht="15.75" customHeight="1">
      <c r="A26" s="9"/>
      <c r="B26" s="3">
        <f t="shared" si="0"/>
        <v>22</v>
      </c>
      <c r="C26" s="112" t="s">
        <v>237</v>
      </c>
      <c r="D26" s="392">
        <v>56.1</v>
      </c>
      <c r="E26" s="391" t="s">
        <v>753</v>
      </c>
      <c r="F26" s="508">
        <v>54</v>
      </c>
      <c r="G26" s="508">
        <v>49.6</v>
      </c>
      <c r="H26" s="508">
        <v>37.1</v>
      </c>
      <c r="I26" s="390">
        <v>52.12</v>
      </c>
      <c r="J26" s="391">
        <v>53.69</v>
      </c>
      <c r="K26" s="508">
        <v>49.2</v>
      </c>
      <c r="L26" s="508">
        <v>30.16</v>
      </c>
      <c r="M26" s="621">
        <v>20.9</v>
      </c>
      <c r="N26" s="345"/>
      <c r="O26" s="387"/>
    </row>
    <row r="27" spans="1:15" ht="15.75" customHeight="1">
      <c r="A27" s="9"/>
      <c r="B27" s="3">
        <f t="shared" si="0"/>
        <v>23</v>
      </c>
      <c r="C27" s="112" t="s">
        <v>238</v>
      </c>
      <c r="D27" s="392">
        <v>56.8</v>
      </c>
      <c r="E27" s="391">
        <v>55</v>
      </c>
      <c r="F27" s="508" t="s">
        <v>570</v>
      </c>
      <c r="G27" s="508">
        <v>50.4</v>
      </c>
      <c r="H27" s="508">
        <v>39.7</v>
      </c>
      <c r="I27" s="390">
        <v>56.46</v>
      </c>
      <c r="J27" s="391">
        <v>60.8</v>
      </c>
      <c r="K27" s="508">
        <v>63.5</v>
      </c>
      <c r="L27" s="508">
        <v>53.67</v>
      </c>
      <c r="M27" s="621">
        <v>51.7</v>
      </c>
      <c r="N27" s="345"/>
      <c r="O27" s="387"/>
    </row>
    <row r="28" spans="1:15" ht="15.75" customHeight="1">
      <c r="A28" s="9"/>
      <c r="B28" s="3">
        <f t="shared" si="0"/>
        <v>24</v>
      </c>
      <c r="C28" s="112" t="s">
        <v>239</v>
      </c>
      <c r="D28" s="392">
        <v>55.9</v>
      </c>
      <c r="E28" s="391" t="s">
        <v>752</v>
      </c>
      <c r="F28" s="508" t="s">
        <v>772</v>
      </c>
      <c r="G28" s="508">
        <v>48.9</v>
      </c>
      <c r="H28" s="508">
        <v>29.3</v>
      </c>
      <c r="I28" s="390">
        <v>45.8</v>
      </c>
      <c r="J28" s="391">
        <v>35.16</v>
      </c>
      <c r="K28" s="508">
        <v>34.1</v>
      </c>
      <c r="L28" s="508">
        <v>21.76</v>
      </c>
      <c r="M28" s="621">
        <v>13.3</v>
      </c>
      <c r="N28" s="345"/>
      <c r="O28" s="387"/>
    </row>
    <row r="29" spans="1:15" ht="15.75" customHeight="1">
      <c r="A29" s="9"/>
      <c r="B29" s="3">
        <f t="shared" si="0"/>
        <v>25</v>
      </c>
      <c r="C29" s="112" t="s">
        <v>240</v>
      </c>
      <c r="D29" s="392">
        <v>50.2</v>
      </c>
      <c r="E29" s="391">
        <v>49</v>
      </c>
      <c r="F29" s="508" t="s">
        <v>383</v>
      </c>
      <c r="G29" s="508">
        <v>48.3</v>
      </c>
      <c r="H29" s="508">
        <v>34.7</v>
      </c>
      <c r="I29" s="390">
        <v>52.62</v>
      </c>
      <c r="J29" s="391">
        <v>53.31</v>
      </c>
      <c r="K29" s="508">
        <v>52.4</v>
      </c>
      <c r="L29" s="508">
        <v>57.97</v>
      </c>
      <c r="M29" s="621">
        <v>43</v>
      </c>
      <c r="N29" s="345"/>
      <c r="O29" s="387"/>
    </row>
    <row r="30" spans="1:15" ht="15.75" customHeight="1">
      <c r="A30" s="9"/>
      <c r="B30" s="3">
        <f t="shared" si="0"/>
        <v>26</v>
      </c>
      <c r="C30" s="112" t="s">
        <v>241</v>
      </c>
      <c r="D30" s="392">
        <v>43.9</v>
      </c>
      <c r="E30" s="391" t="s">
        <v>751</v>
      </c>
      <c r="F30" s="508" t="s">
        <v>560</v>
      </c>
      <c r="G30" s="508">
        <v>36.7</v>
      </c>
      <c r="H30" s="508">
        <v>23.2</v>
      </c>
      <c r="I30" s="390">
        <v>42.31</v>
      </c>
      <c r="J30" s="391">
        <v>36.2</v>
      </c>
      <c r="K30" s="508">
        <v>31.2</v>
      </c>
      <c r="L30" s="508">
        <v>24.85</v>
      </c>
      <c r="M30" s="621">
        <v>22.6</v>
      </c>
      <c r="N30" s="345"/>
      <c r="O30" s="387"/>
    </row>
    <row r="31" spans="1:15" ht="15.75" customHeight="1" thickBot="1">
      <c r="A31" s="9"/>
      <c r="B31" s="550">
        <f t="shared" si="0"/>
        <v>27</v>
      </c>
      <c r="C31" s="551" t="s">
        <v>242</v>
      </c>
      <c r="D31" s="348" t="s">
        <v>297</v>
      </c>
      <c r="E31" s="389" t="s">
        <v>297</v>
      </c>
      <c r="F31" s="549" t="s">
        <v>297</v>
      </c>
      <c r="G31" s="549" t="s">
        <v>297</v>
      </c>
      <c r="H31" s="549" t="s">
        <v>297</v>
      </c>
      <c r="I31" s="348" t="s">
        <v>297</v>
      </c>
      <c r="J31" s="389" t="s">
        <v>297</v>
      </c>
      <c r="K31" s="549" t="s">
        <v>297</v>
      </c>
      <c r="L31" s="549" t="s">
        <v>297</v>
      </c>
      <c r="M31" s="640" t="s">
        <v>297</v>
      </c>
      <c r="N31" s="345"/>
      <c r="O31" s="387"/>
    </row>
    <row r="32" spans="1:15" ht="15.75" customHeight="1" thickBot="1">
      <c r="A32" s="15"/>
      <c r="B32" s="1273" t="s">
        <v>248</v>
      </c>
      <c r="C32" s="1274"/>
      <c r="D32" s="902">
        <v>45.9</v>
      </c>
      <c r="E32" s="386" t="s">
        <v>750</v>
      </c>
      <c r="F32" s="548" t="s">
        <v>571</v>
      </c>
      <c r="G32" s="548">
        <v>39.7</v>
      </c>
      <c r="H32" s="548">
        <v>28.8</v>
      </c>
      <c r="I32" s="385">
        <v>43.26</v>
      </c>
      <c r="J32" s="386">
        <v>37.64</v>
      </c>
      <c r="K32" s="947" t="s">
        <v>790</v>
      </c>
      <c r="L32" s="548">
        <v>37.03</v>
      </c>
      <c r="M32" s="968">
        <v>30.8</v>
      </c>
      <c r="N32" s="339"/>
      <c r="O32" s="384"/>
    </row>
    <row r="33" spans="2:14" ht="15.75" customHeight="1">
      <c r="B33" s="1450" t="s">
        <v>159</v>
      </c>
      <c r="C33" s="1450"/>
      <c r="D33" s="1450"/>
      <c r="E33" s="1450"/>
      <c r="F33" s="1450"/>
      <c r="G33" s="1450"/>
      <c r="H33" s="1450"/>
      <c r="I33" s="1450"/>
      <c r="J33" s="1450"/>
      <c r="K33" s="1450"/>
      <c r="L33" s="1450"/>
      <c r="M33" s="1450"/>
      <c r="N33" s="367"/>
    </row>
    <row r="34" spans="2:9" ht="12.75">
      <c r="B34" s="1169" t="s">
        <v>356</v>
      </c>
      <c r="C34" s="1169"/>
      <c r="D34" s="1169"/>
      <c r="E34" s="1169"/>
      <c r="F34" s="1169"/>
      <c r="G34" s="1169"/>
      <c r="H34" s="1169"/>
      <c r="I34" s="1169"/>
    </row>
  </sheetData>
  <sheetProtection/>
  <mergeCells count="10">
    <mergeCell ref="B34:I34"/>
    <mergeCell ref="B33:M33"/>
    <mergeCell ref="A16:A17"/>
    <mergeCell ref="B32:C32"/>
    <mergeCell ref="L1:M1"/>
    <mergeCell ref="I3:M3"/>
    <mergeCell ref="D3:H3"/>
    <mergeCell ref="B2:M2"/>
    <mergeCell ref="B3:B4"/>
    <mergeCell ref="C3:C4"/>
  </mergeCells>
  <printOptions/>
  <pageMargins left="0.25" right="0.16" top="0.33" bottom="0.23" header="0.16" footer="0.16"/>
  <pageSetup horizontalDpi="600" verticalDpi="600" orientation="landscape" paperSize="9" scale="9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W74"/>
  <sheetViews>
    <sheetView zoomScaleSheetLayoutView="100" zoomScalePageLayoutView="0" workbookViewId="0" topLeftCell="A1">
      <selection activeCell="O8" sqref="O8"/>
    </sheetView>
  </sheetViews>
  <sheetFormatPr defaultColWidth="9.140625" defaultRowHeight="12.75"/>
  <cols>
    <col min="1" max="1" width="1.8515625" style="165" customWidth="1"/>
    <col min="2" max="2" width="2.00390625" style="165" customWidth="1"/>
    <col min="3" max="3" width="5.7109375" style="165" customWidth="1"/>
    <col min="4" max="4" width="17.140625" style="165" customWidth="1"/>
    <col min="5" max="9" width="8.00390625" style="165" customWidth="1"/>
    <col min="10" max="10" width="10.140625" style="165" customWidth="1"/>
    <col min="11" max="19" width="8.00390625" style="165" customWidth="1"/>
    <col min="20" max="21" width="7.140625" style="165" customWidth="1"/>
    <col min="22" max="16384" width="9.140625" style="165" customWidth="1"/>
  </cols>
  <sheetData>
    <row r="1" spans="1:21" ht="15.75" customHeight="1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1466"/>
      <c r="N1" s="1466"/>
      <c r="O1" s="1466"/>
      <c r="Q1" s="398"/>
      <c r="R1" s="1460" t="s">
        <v>925</v>
      </c>
      <c r="S1" s="1460"/>
      <c r="T1" s="398"/>
      <c r="U1" s="398"/>
    </row>
    <row r="2" spans="1:21" ht="16.5" customHeight="1" thickBot="1">
      <c r="A2" s="13"/>
      <c r="C2" s="1236" t="s">
        <v>707</v>
      </c>
      <c r="D2" s="1236"/>
      <c r="E2" s="1236"/>
      <c r="F2" s="1236"/>
      <c r="G2" s="1236"/>
      <c r="H2" s="1236"/>
      <c r="I2" s="1236"/>
      <c r="J2" s="1236"/>
      <c r="K2" s="1236"/>
      <c r="L2" s="1236"/>
      <c r="M2" s="1236"/>
      <c r="N2" s="1236"/>
      <c r="O2" s="1236"/>
      <c r="P2" s="1236"/>
      <c r="Q2" s="1236"/>
      <c r="R2" s="1236"/>
      <c r="S2" s="1236"/>
      <c r="T2" s="154"/>
      <c r="U2" s="154"/>
    </row>
    <row r="3" spans="1:21" ht="18.75" customHeight="1">
      <c r="A3" s="14"/>
      <c r="C3" s="1461" t="s">
        <v>294</v>
      </c>
      <c r="D3" s="1444" t="s">
        <v>213</v>
      </c>
      <c r="E3" s="1456" t="s">
        <v>215</v>
      </c>
      <c r="F3" s="1456"/>
      <c r="G3" s="1456"/>
      <c r="H3" s="1456"/>
      <c r="I3" s="1456"/>
      <c r="J3" s="1444" t="s">
        <v>112</v>
      </c>
      <c r="K3" s="1444"/>
      <c r="L3" s="1444"/>
      <c r="M3" s="1444"/>
      <c r="N3" s="1444"/>
      <c r="O3" s="1444"/>
      <c r="P3" s="1444"/>
      <c r="Q3" s="1444"/>
      <c r="R3" s="1444"/>
      <c r="S3" s="1445"/>
      <c r="T3" s="397"/>
      <c r="U3" s="397"/>
    </row>
    <row r="4" spans="1:21" ht="31.5" customHeight="1">
      <c r="A4" s="14"/>
      <c r="C4" s="1462"/>
      <c r="D4" s="1455"/>
      <c r="E4" s="1457"/>
      <c r="F4" s="1457"/>
      <c r="G4" s="1457"/>
      <c r="H4" s="1457"/>
      <c r="I4" s="1457"/>
      <c r="J4" s="1457" t="s">
        <v>275</v>
      </c>
      <c r="K4" s="1457"/>
      <c r="L4" s="1457"/>
      <c r="M4" s="1457"/>
      <c r="N4" s="1457"/>
      <c r="O4" s="1455" t="s">
        <v>276</v>
      </c>
      <c r="P4" s="1455"/>
      <c r="Q4" s="1455"/>
      <c r="R4" s="1455"/>
      <c r="S4" s="1458"/>
      <c r="T4" s="397"/>
      <c r="U4" s="397"/>
    </row>
    <row r="5" spans="1:23" ht="19.5" customHeight="1" thickBot="1">
      <c r="A5" s="9"/>
      <c r="C5" s="1463"/>
      <c r="D5" s="1449"/>
      <c r="E5" s="106">
        <v>2016</v>
      </c>
      <c r="F5" s="106">
        <v>2017</v>
      </c>
      <c r="G5" s="356">
        <v>2018</v>
      </c>
      <c r="H5" s="356">
        <v>2019</v>
      </c>
      <c r="I5" s="356">
        <v>2020</v>
      </c>
      <c r="J5" s="106">
        <v>2016</v>
      </c>
      <c r="K5" s="106">
        <v>2017</v>
      </c>
      <c r="L5" s="356">
        <v>2018</v>
      </c>
      <c r="M5" s="356">
        <v>2019</v>
      </c>
      <c r="N5" s="356">
        <v>2020</v>
      </c>
      <c r="O5" s="106">
        <v>2016</v>
      </c>
      <c r="P5" s="106">
        <v>2017</v>
      </c>
      <c r="Q5" s="356">
        <v>2018</v>
      </c>
      <c r="R5" s="356">
        <v>2019</v>
      </c>
      <c r="S5" s="966">
        <v>2020</v>
      </c>
      <c r="T5" s="159"/>
      <c r="V5" s="239"/>
      <c r="W5" s="239"/>
    </row>
    <row r="6" spans="1:23" ht="15.75" customHeight="1">
      <c r="A6" s="9"/>
      <c r="C6" s="903">
        <v>1</v>
      </c>
      <c r="D6" s="904" t="s">
        <v>216</v>
      </c>
      <c r="E6" s="969" t="s">
        <v>297</v>
      </c>
      <c r="F6" s="394" t="s">
        <v>297</v>
      </c>
      <c r="G6" s="514" t="s">
        <v>297</v>
      </c>
      <c r="H6" s="937" t="s">
        <v>297</v>
      </c>
      <c r="I6" s="474" t="s">
        <v>297</v>
      </c>
      <c r="J6" s="1011" t="s">
        <v>297</v>
      </c>
      <c r="K6" s="1004" t="s">
        <v>297</v>
      </c>
      <c r="L6" s="1005" t="s">
        <v>297</v>
      </c>
      <c r="M6" s="1005" t="s">
        <v>297</v>
      </c>
      <c r="N6" s="514" t="s">
        <v>297</v>
      </c>
      <c r="O6" s="514" t="s">
        <v>297</v>
      </c>
      <c r="P6" s="1016" t="s">
        <v>297</v>
      </c>
      <c r="Q6" s="514" t="s">
        <v>297</v>
      </c>
      <c r="R6" s="514" t="s">
        <v>297</v>
      </c>
      <c r="S6" s="509" t="s">
        <v>297</v>
      </c>
      <c r="T6" s="396"/>
      <c r="U6" s="564"/>
      <c r="W6" s="239"/>
    </row>
    <row r="7" spans="1:23" ht="15.75" customHeight="1">
      <c r="A7" s="9"/>
      <c r="C7" s="488">
        <f aca="true" t="shared" si="0" ref="C7:C32">C6+1</f>
        <v>2</v>
      </c>
      <c r="D7" s="489" t="s">
        <v>217</v>
      </c>
      <c r="E7" s="970">
        <v>46.3</v>
      </c>
      <c r="F7" s="391" t="s">
        <v>792</v>
      </c>
      <c r="G7" s="508" t="s">
        <v>572</v>
      </c>
      <c r="H7" s="498">
        <v>38.9</v>
      </c>
      <c r="I7" s="552">
        <v>34.146341</v>
      </c>
      <c r="J7" s="1013" t="s">
        <v>362</v>
      </c>
      <c r="K7" s="1006" t="s">
        <v>379</v>
      </c>
      <c r="L7" s="1007" t="s">
        <v>790</v>
      </c>
      <c r="M7" s="1007">
        <v>36</v>
      </c>
      <c r="N7" s="508">
        <v>35.6</v>
      </c>
      <c r="O7" s="508" t="s">
        <v>386</v>
      </c>
      <c r="P7" s="1012" t="s">
        <v>266</v>
      </c>
      <c r="Q7" s="508">
        <v>47.6</v>
      </c>
      <c r="R7" s="508">
        <v>41.9</v>
      </c>
      <c r="S7" s="510">
        <v>47.1</v>
      </c>
      <c r="T7" s="396"/>
      <c r="U7" s="564"/>
      <c r="W7" s="239"/>
    </row>
    <row r="8" spans="1:23" ht="15.75" customHeight="1">
      <c r="A8" s="9"/>
      <c r="C8" s="488">
        <f t="shared" si="0"/>
        <v>3</v>
      </c>
      <c r="D8" s="489" t="s">
        <v>218</v>
      </c>
      <c r="E8" s="970">
        <v>26</v>
      </c>
      <c r="F8" s="391" t="s">
        <v>801</v>
      </c>
      <c r="G8" s="508">
        <v>23</v>
      </c>
      <c r="H8" s="498">
        <v>25.5</v>
      </c>
      <c r="I8" s="552">
        <v>17.195767</v>
      </c>
      <c r="J8" s="1013" t="s">
        <v>363</v>
      </c>
      <c r="K8" s="1006" t="s">
        <v>800</v>
      </c>
      <c r="L8" s="1007" t="s">
        <v>848</v>
      </c>
      <c r="M8" s="1007">
        <v>28.3</v>
      </c>
      <c r="N8" s="508">
        <v>19.2</v>
      </c>
      <c r="O8" s="508">
        <v>20</v>
      </c>
      <c r="P8" s="1012">
        <v>0</v>
      </c>
      <c r="Q8" s="508">
        <v>6.3</v>
      </c>
      <c r="R8" s="508">
        <v>16.7</v>
      </c>
      <c r="S8" s="510">
        <v>7.1</v>
      </c>
      <c r="T8" s="396"/>
      <c r="U8" s="564"/>
      <c r="W8" s="239"/>
    </row>
    <row r="9" spans="1:23" ht="15.75" customHeight="1">
      <c r="A9" s="9"/>
      <c r="C9" s="488">
        <f t="shared" si="0"/>
        <v>4</v>
      </c>
      <c r="D9" s="489" t="s">
        <v>219</v>
      </c>
      <c r="E9" s="970">
        <v>53.4</v>
      </c>
      <c r="F9" s="391" t="s">
        <v>799</v>
      </c>
      <c r="G9" s="508" t="s">
        <v>573</v>
      </c>
      <c r="H9" s="498">
        <v>52.5</v>
      </c>
      <c r="I9" s="552">
        <v>46.987952</v>
      </c>
      <c r="J9" s="1013" t="s">
        <v>364</v>
      </c>
      <c r="K9" s="1006" t="s">
        <v>798</v>
      </c>
      <c r="L9" s="1007">
        <v>60</v>
      </c>
      <c r="M9" s="1007">
        <v>53.1</v>
      </c>
      <c r="N9" s="508">
        <v>49</v>
      </c>
      <c r="O9" s="508" t="s">
        <v>255</v>
      </c>
      <c r="P9" s="1012" t="s">
        <v>267</v>
      </c>
      <c r="Q9" s="508">
        <v>74.7</v>
      </c>
      <c r="R9" s="508">
        <v>86.6</v>
      </c>
      <c r="S9" s="510">
        <v>64</v>
      </c>
      <c r="T9" s="396"/>
      <c r="U9" s="564"/>
      <c r="W9" s="239"/>
    </row>
    <row r="10" spans="1:23" ht="15.75" customHeight="1">
      <c r="A10" s="9"/>
      <c r="C10" s="488">
        <f t="shared" si="0"/>
        <v>5</v>
      </c>
      <c r="D10" s="489" t="s">
        <v>696</v>
      </c>
      <c r="E10" s="970">
        <v>42.1</v>
      </c>
      <c r="F10" s="391" t="s">
        <v>797</v>
      </c>
      <c r="G10" s="508">
        <v>44</v>
      </c>
      <c r="H10" s="498">
        <v>43.9</v>
      </c>
      <c r="I10" s="552">
        <v>38.443114</v>
      </c>
      <c r="J10" s="1013" t="s">
        <v>365</v>
      </c>
      <c r="K10" s="1006" t="s">
        <v>448</v>
      </c>
      <c r="L10" s="1007" t="s">
        <v>561</v>
      </c>
      <c r="M10" s="1007">
        <v>47.2</v>
      </c>
      <c r="N10" s="508">
        <v>40.4</v>
      </c>
      <c r="O10" s="508" t="s">
        <v>256</v>
      </c>
      <c r="P10" s="1012" t="s">
        <v>440</v>
      </c>
      <c r="Q10" s="508">
        <v>42.9</v>
      </c>
      <c r="R10" s="508">
        <v>30</v>
      </c>
      <c r="S10" s="510">
        <v>36.4</v>
      </c>
      <c r="T10" s="396"/>
      <c r="U10" s="564"/>
      <c r="W10" s="239"/>
    </row>
    <row r="11" spans="1:23" ht="15.75" customHeight="1">
      <c r="A11" s="9"/>
      <c r="C11" s="488">
        <f t="shared" si="0"/>
        <v>6</v>
      </c>
      <c r="D11" s="489" t="s">
        <v>221</v>
      </c>
      <c r="E11" s="970">
        <v>57.9</v>
      </c>
      <c r="F11" s="391" t="s">
        <v>796</v>
      </c>
      <c r="G11" s="508" t="s">
        <v>770</v>
      </c>
      <c r="H11" s="498">
        <v>48.1</v>
      </c>
      <c r="I11" s="552">
        <v>38.957816</v>
      </c>
      <c r="J11" s="1013" t="s">
        <v>366</v>
      </c>
      <c r="K11" s="1006" t="s">
        <v>795</v>
      </c>
      <c r="L11" s="1007" t="s">
        <v>376</v>
      </c>
      <c r="M11" s="1007">
        <v>45.3</v>
      </c>
      <c r="N11" s="508">
        <v>34.3</v>
      </c>
      <c r="O11" s="508" t="s">
        <v>257</v>
      </c>
      <c r="P11" s="1012" t="s">
        <v>268</v>
      </c>
      <c r="Q11" s="508">
        <v>45.2</v>
      </c>
      <c r="R11" s="508">
        <v>30.8</v>
      </c>
      <c r="S11" s="510">
        <v>40</v>
      </c>
      <c r="T11" s="396"/>
      <c r="U11" s="564"/>
      <c r="W11" s="239"/>
    </row>
    <row r="12" spans="1:23" ht="15.75" customHeight="1">
      <c r="A12" s="9"/>
      <c r="C12" s="488">
        <f t="shared" si="0"/>
        <v>7</v>
      </c>
      <c r="D12" s="489" t="s">
        <v>222</v>
      </c>
      <c r="E12" s="970">
        <v>52.2</v>
      </c>
      <c r="F12" s="391" t="s">
        <v>794</v>
      </c>
      <c r="G12" s="508" t="s">
        <v>569</v>
      </c>
      <c r="H12" s="498">
        <v>35.9</v>
      </c>
      <c r="I12" s="552">
        <v>39.59854</v>
      </c>
      <c r="J12" s="1013" t="s">
        <v>367</v>
      </c>
      <c r="K12" s="1006" t="s">
        <v>793</v>
      </c>
      <c r="L12" s="1007" t="s">
        <v>367</v>
      </c>
      <c r="M12" s="1007">
        <v>37.6</v>
      </c>
      <c r="N12" s="508">
        <v>40.9</v>
      </c>
      <c r="O12" s="508" t="s">
        <v>258</v>
      </c>
      <c r="P12" s="1012" t="s">
        <v>388</v>
      </c>
      <c r="Q12" s="508">
        <v>10.5</v>
      </c>
      <c r="R12" s="508">
        <v>0</v>
      </c>
      <c r="S12" s="510">
        <v>0</v>
      </c>
      <c r="T12" s="396"/>
      <c r="U12" s="564"/>
      <c r="W12" s="239"/>
    </row>
    <row r="13" spans="1:23" ht="15.75" customHeight="1">
      <c r="A13" s="9"/>
      <c r="C13" s="488">
        <f t="shared" si="0"/>
        <v>8</v>
      </c>
      <c r="D13" s="489" t="s">
        <v>223</v>
      </c>
      <c r="E13" s="970">
        <v>35.2</v>
      </c>
      <c r="F13" s="391" t="s">
        <v>792</v>
      </c>
      <c r="G13" s="508" t="s">
        <v>574</v>
      </c>
      <c r="H13" s="498">
        <v>38.1</v>
      </c>
      <c r="I13" s="552">
        <v>95.51495</v>
      </c>
      <c r="J13" s="1013" t="s">
        <v>368</v>
      </c>
      <c r="K13" s="1006" t="s">
        <v>790</v>
      </c>
      <c r="L13" s="1007" t="s">
        <v>365</v>
      </c>
      <c r="M13" s="1007">
        <v>36.1</v>
      </c>
      <c r="N13" s="508">
        <v>66.9</v>
      </c>
      <c r="O13" s="508" t="s">
        <v>259</v>
      </c>
      <c r="P13" s="1012" t="s">
        <v>395</v>
      </c>
      <c r="Q13" s="508">
        <v>87.7</v>
      </c>
      <c r="R13" s="508">
        <v>74.1</v>
      </c>
      <c r="S13" s="510">
        <v>70.6</v>
      </c>
      <c r="T13" s="396"/>
      <c r="U13" s="564"/>
      <c r="W13" s="239"/>
    </row>
    <row r="14" spans="1:23" ht="15.75" customHeight="1">
      <c r="A14" s="9"/>
      <c r="C14" s="488">
        <f t="shared" si="0"/>
        <v>9</v>
      </c>
      <c r="D14" s="489" t="s">
        <v>430</v>
      </c>
      <c r="E14" s="970">
        <v>65.7</v>
      </c>
      <c r="F14" s="391" t="s">
        <v>789</v>
      </c>
      <c r="G14" s="508" t="s">
        <v>391</v>
      </c>
      <c r="H14" s="498">
        <v>53.9</v>
      </c>
      <c r="I14" s="552">
        <v>36.170213</v>
      </c>
      <c r="J14" s="1013" t="s">
        <v>369</v>
      </c>
      <c r="K14" s="1006" t="s">
        <v>788</v>
      </c>
      <c r="L14" s="1007" t="s">
        <v>562</v>
      </c>
      <c r="M14" s="1007">
        <v>56.2</v>
      </c>
      <c r="N14" s="508">
        <v>37.9</v>
      </c>
      <c r="O14" s="508" t="s">
        <v>382</v>
      </c>
      <c r="P14" s="1012">
        <v>50</v>
      </c>
      <c r="Q14" s="508">
        <v>40</v>
      </c>
      <c r="R14" s="508">
        <v>50</v>
      </c>
      <c r="S14" s="510">
        <v>20</v>
      </c>
      <c r="T14" s="396"/>
      <c r="U14" s="564"/>
      <c r="W14" s="239"/>
    </row>
    <row r="15" spans="1:23" ht="15.75" customHeight="1">
      <c r="A15" s="9"/>
      <c r="C15" s="488">
        <f t="shared" si="0"/>
        <v>10</v>
      </c>
      <c r="D15" s="489" t="s">
        <v>225</v>
      </c>
      <c r="E15" s="970">
        <v>34.9</v>
      </c>
      <c r="F15" s="391" t="s">
        <v>787</v>
      </c>
      <c r="G15" s="508" t="s">
        <v>801</v>
      </c>
      <c r="H15" s="498">
        <v>25.4</v>
      </c>
      <c r="I15" s="552">
        <v>25.651578</v>
      </c>
      <c r="J15" s="1013" t="s">
        <v>370</v>
      </c>
      <c r="K15" s="1006" t="s">
        <v>787</v>
      </c>
      <c r="L15" s="1007" t="s">
        <v>550</v>
      </c>
      <c r="M15" s="1007">
        <v>26.7</v>
      </c>
      <c r="N15" s="508">
        <v>26.6</v>
      </c>
      <c r="O15" s="508" t="s">
        <v>260</v>
      </c>
      <c r="P15" s="1012" t="s">
        <v>377</v>
      </c>
      <c r="Q15" s="508">
        <v>12</v>
      </c>
      <c r="R15" s="508">
        <v>13.3</v>
      </c>
      <c r="S15" s="510">
        <v>20</v>
      </c>
      <c r="T15" s="396"/>
      <c r="U15" s="564"/>
      <c r="W15" s="239"/>
    </row>
    <row r="16" spans="1:23" ht="15.75" customHeight="1">
      <c r="A16" s="1231"/>
      <c r="C16" s="488">
        <f t="shared" si="0"/>
        <v>11</v>
      </c>
      <c r="D16" s="489" t="s">
        <v>226</v>
      </c>
      <c r="E16" s="970">
        <v>57.2</v>
      </c>
      <c r="F16" s="391" t="s">
        <v>786</v>
      </c>
      <c r="G16" s="508" t="s">
        <v>575</v>
      </c>
      <c r="H16" s="498">
        <v>47.3</v>
      </c>
      <c r="I16" s="552">
        <v>39.897698</v>
      </c>
      <c r="J16" s="1013" t="s">
        <v>371</v>
      </c>
      <c r="K16" s="1006" t="s">
        <v>785</v>
      </c>
      <c r="L16" s="1007" t="s">
        <v>815</v>
      </c>
      <c r="M16" s="1007">
        <v>52.1</v>
      </c>
      <c r="N16" s="508">
        <v>43</v>
      </c>
      <c r="O16" s="508" t="s">
        <v>261</v>
      </c>
      <c r="P16" s="1012" t="s">
        <v>269</v>
      </c>
      <c r="Q16" s="508">
        <v>70</v>
      </c>
      <c r="R16" s="508">
        <v>17.6</v>
      </c>
      <c r="S16" s="510">
        <v>50</v>
      </c>
      <c r="T16" s="396"/>
      <c r="U16" s="564"/>
      <c r="W16" s="239"/>
    </row>
    <row r="17" spans="1:23" ht="15.75" customHeight="1">
      <c r="A17" s="1231"/>
      <c r="C17" s="488">
        <f t="shared" si="0"/>
        <v>12</v>
      </c>
      <c r="D17" s="489" t="s">
        <v>697</v>
      </c>
      <c r="E17" s="970">
        <v>59.2</v>
      </c>
      <c r="F17" s="391" t="s">
        <v>784</v>
      </c>
      <c r="G17" s="508" t="s">
        <v>576</v>
      </c>
      <c r="H17" s="498">
        <v>54.5</v>
      </c>
      <c r="I17" s="552">
        <v>48.780488</v>
      </c>
      <c r="J17" s="1013" t="s">
        <v>372</v>
      </c>
      <c r="K17" s="1006" t="s">
        <v>783</v>
      </c>
      <c r="L17" s="1007" t="s">
        <v>563</v>
      </c>
      <c r="M17" s="1007">
        <v>56.1</v>
      </c>
      <c r="N17" s="508">
        <v>50</v>
      </c>
      <c r="O17" s="508" t="s">
        <v>386</v>
      </c>
      <c r="P17" s="1012" t="s">
        <v>263</v>
      </c>
      <c r="Q17" s="508">
        <v>18.2</v>
      </c>
      <c r="R17" s="508">
        <v>50</v>
      </c>
      <c r="S17" s="510">
        <v>20</v>
      </c>
      <c r="T17" s="396"/>
      <c r="U17" s="564"/>
      <c r="W17" s="239"/>
    </row>
    <row r="18" spans="1:23" ht="15.75" customHeight="1">
      <c r="A18" s="9"/>
      <c r="C18" s="488">
        <f t="shared" si="0"/>
        <v>13</v>
      </c>
      <c r="D18" s="489" t="s">
        <v>228</v>
      </c>
      <c r="E18" s="970">
        <v>31.9</v>
      </c>
      <c r="F18" s="391" t="s">
        <v>506</v>
      </c>
      <c r="G18" s="508" t="s">
        <v>577</v>
      </c>
      <c r="H18" s="498">
        <v>29.9</v>
      </c>
      <c r="I18" s="552">
        <v>30.552291</v>
      </c>
      <c r="J18" s="1013" t="s">
        <v>373</v>
      </c>
      <c r="K18" s="1006" t="s">
        <v>450</v>
      </c>
      <c r="L18" s="1007" t="s">
        <v>564</v>
      </c>
      <c r="M18" s="1007">
        <v>32.8</v>
      </c>
      <c r="N18" s="508">
        <v>33</v>
      </c>
      <c r="O18" s="508">
        <v>22</v>
      </c>
      <c r="P18" s="1012" t="s">
        <v>782</v>
      </c>
      <c r="Q18" s="508">
        <v>4.3</v>
      </c>
      <c r="R18" s="508">
        <v>7.7</v>
      </c>
      <c r="S18" s="510">
        <v>9.1</v>
      </c>
      <c r="T18" s="396"/>
      <c r="U18" s="564"/>
      <c r="W18" s="239"/>
    </row>
    <row r="19" spans="1:23" ht="15.75" customHeight="1">
      <c r="A19" s="9"/>
      <c r="C19" s="488">
        <f t="shared" si="0"/>
        <v>14</v>
      </c>
      <c r="D19" s="489" t="s">
        <v>229</v>
      </c>
      <c r="E19" s="970">
        <v>45.7</v>
      </c>
      <c r="F19" s="391">
        <v>45</v>
      </c>
      <c r="G19" s="508" t="s">
        <v>578</v>
      </c>
      <c r="H19" s="498">
        <v>36.6</v>
      </c>
      <c r="I19" s="552">
        <v>33.485194</v>
      </c>
      <c r="J19" s="1013" t="s">
        <v>374</v>
      </c>
      <c r="K19" s="1006" t="s">
        <v>781</v>
      </c>
      <c r="L19" s="1007" t="s">
        <v>565</v>
      </c>
      <c r="M19" s="1007">
        <v>37.2</v>
      </c>
      <c r="N19" s="508">
        <v>34.3</v>
      </c>
      <c r="O19" s="508">
        <v>70</v>
      </c>
      <c r="P19" s="1012" t="s">
        <v>257</v>
      </c>
      <c r="Q19" s="508">
        <v>53.8</v>
      </c>
      <c r="R19" s="508">
        <v>85.7</v>
      </c>
      <c r="S19" s="510">
        <v>36.4</v>
      </c>
      <c r="T19" s="396"/>
      <c r="U19" s="564"/>
      <c r="W19" s="239"/>
    </row>
    <row r="20" spans="1:23" ht="15.75" customHeight="1">
      <c r="A20" s="9"/>
      <c r="C20" s="488">
        <f t="shared" si="0"/>
        <v>15</v>
      </c>
      <c r="D20" s="489" t="s">
        <v>230</v>
      </c>
      <c r="E20" s="970">
        <v>34.4</v>
      </c>
      <c r="F20" s="391" t="s">
        <v>780</v>
      </c>
      <c r="G20" s="508" t="s">
        <v>579</v>
      </c>
      <c r="H20" s="498">
        <v>29.1</v>
      </c>
      <c r="I20" s="552">
        <v>15.626857</v>
      </c>
      <c r="J20" s="1013" t="s">
        <v>375</v>
      </c>
      <c r="K20" s="1006" t="s">
        <v>779</v>
      </c>
      <c r="L20" s="1007" t="s">
        <v>566</v>
      </c>
      <c r="M20" s="1007">
        <v>31.4</v>
      </c>
      <c r="N20" s="508">
        <v>16.4</v>
      </c>
      <c r="O20" s="508">
        <v>0</v>
      </c>
      <c r="P20" s="1012">
        <v>0</v>
      </c>
      <c r="Q20" s="508">
        <v>0</v>
      </c>
      <c r="R20" s="508">
        <v>1.5</v>
      </c>
      <c r="S20" s="510">
        <v>0</v>
      </c>
      <c r="T20" s="396"/>
      <c r="U20" s="564"/>
      <c r="W20" s="239"/>
    </row>
    <row r="21" spans="1:23" ht="15.75" customHeight="1">
      <c r="A21" s="9"/>
      <c r="C21" s="488">
        <f t="shared" si="0"/>
        <v>16</v>
      </c>
      <c r="D21" s="489" t="s">
        <v>231</v>
      </c>
      <c r="E21" s="970">
        <v>49.9</v>
      </c>
      <c r="F21" s="391" t="s">
        <v>778</v>
      </c>
      <c r="G21" s="508">
        <v>31</v>
      </c>
      <c r="H21" s="487">
        <v>31</v>
      </c>
      <c r="I21" s="552">
        <v>22.355769</v>
      </c>
      <c r="J21" s="1013" t="s">
        <v>376</v>
      </c>
      <c r="K21" s="1006" t="s">
        <v>550</v>
      </c>
      <c r="L21" s="1007" t="s">
        <v>567</v>
      </c>
      <c r="M21" s="1007">
        <v>32.8</v>
      </c>
      <c r="N21" s="508">
        <v>23.5</v>
      </c>
      <c r="O21" s="508">
        <v>10</v>
      </c>
      <c r="P21" s="1012" t="s">
        <v>270</v>
      </c>
      <c r="Q21" s="508">
        <v>0</v>
      </c>
      <c r="R21" s="508">
        <v>0</v>
      </c>
      <c r="S21" s="510">
        <v>0</v>
      </c>
      <c r="T21" s="396"/>
      <c r="U21" s="564"/>
      <c r="W21" s="239"/>
    </row>
    <row r="22" spans="1:23" ht="15.75" customHeight="1">
      <c r="A22" s="9"/>
      <c r="C22" s="488">
        <f t="shared" si="0"/>
        <v>17</v>
      </c>
      <c r="D22" s="489" t="s">
        <v>232</v>
      </c>
      <c r="E22" s="970">
        <v>28.7</v>
      </c>
      <c r="F22" s="391">
        <v>26</v>
      </c>
      <c r="G22" s="508" t="s">
        <v>866</v>
      </c>
      <c r="H22" s="498">
        <v>10.9</v>
      </c>
      <c r="I22" s="552">
        <v>7.9027356</v>
      </c>
      <c r="J22" s="1013" t="s">
        <v>377</v>
      </c>
      <c r="K22" s="1006" t="s">
        <v>509</v>
      </c>
      <c r="L22" s="1007" t="s">
        <v>568</v>
      </c>
      <c r="M22" s="1007">
        <v>12</v>
      </c>
      <c r="N22" s="508">
        <v>8.4</v>
      </c>
      <c r="O22" s="508" t="s">
        <v>262</v>
      </c>
      <c r="P22" s="1012">
        <v>10</v>
      </c>
      <c r="Q22" s="508">
        <v>33.3</v>
      </c>
      <c r="R22" s="508">
        <v>0</v>
      </c>
      <c r="S22" s="510">
        <v>0</v>
      </c>
      <c r="T22" s="396"/>
      <c r="U22" s="564"/>
      <c r="W22" s="239"/>
    </row>
    <row r="23" spans="1:23" ht="15.75" customHeight="1">
      <c r="A23" s="9"/>
      <c r="C23" s="488">
        <f t="shared" si="0"/>
        <v>18</v>
      </c>
      <c r="D23" s="489" t="s">
        <v>233</v>
      </c>
      <c r="E23" s="970">
        <v>73.5</v>
      </c>
      <c r="F23" s="391" t="s">
        <v>777</v>
      </c>
      <c r="G23" s="508" t="s">
        <v>580</v>
      </c>
      <c r="H23" s="498">
        <v>70.9</v>
      </c>
      <c r="I23" s="552">
        <v>51.47929</v>
      </c>
      <c r="J23" s="1013" t="s">
        <v>378</v>
      </c>
      <c r="K23" s="1006" t="s">
        <v>776</v>
      </c>
      <c r="L23" s="1007" t="s">
        <v>816</v>
      </c>
      <c r="M23" s="1007">
        <v>77.2</v>
      </c>
      <c r="N23" s="508">
        <v>55.8</v>
      </c>
      <c r="O23" s="508" t="s">
        <v>262</v>
      </c>
      <c r="P23" s="1012">
        <v>80</v>
      </c>
      <c r="Q23" s="508">
        <v>50</v>
      </c>
      <c r="R23" s="508">
        <v>28.6</v>
      </c>
      <c r="S23" s="510">
        <v>33.3</v>
      </c>
      <c r="T23" s="396"/>
      <c r="U23" s="564"/>
      <c r="W23" s="239"/>
    </row>
    <row r="24" spans="1:23" ht="15.75" customHeight="1">
      <c r="A24" s="9"/>
      <c r="C24" s="488">
        <f t="shared" si="0"/>
        <v>19</v>
      </c>
      <c r="D24" s="489" t="s">
        <v>234</v>
      </c>
      <c r="E24" s="970">
        <v>39.3</v>
      </c>
      <c r="F24" s="391" t="s">
        <v>775</v>
      </c>
      <c r="G24" s="508" t="s">
        <v>782</v>
      </c>
      <c r="H24" s="498">
        <v>27.3</v>
      </c>
      <c r="I24" s="552">
        <v>22.459893</v>
      </c>
      <c r="J24" s="1013">
        <v>42</v>
      </c>
      <c r="K24" s="1006" t="s">
        <v>774</v>
      </c>
      <c r="L24" s="1007">
        <v>48</v>
      </c>
      <c r="M24" s="1007">
        <v>25.7</v>
      </c>
      <c r="N24" s="508">
        <v>25.3</v>
      </c>
      <c r="O24" s="508" t="s">
        <v>263</v>
      </c>
      <c r="P24" s="1012" t="s">
        <v>263</v>
      </c>
      <c r="Q24" s="508">
        <v>75</v>
      </c>
      <c r="R24" s="508">
        <v>50</v>
      </c>
      <c r="S24" s="510">
        <v>25</v>
      </c>
      <c r="T24" s="396"/>
      <c r="U24" s="564"/>
      <c r="W24" s="239"/>
    </row>
    <row r="25" spans="1:23" ht="15.75" customHeight="1">
      <c r="A25" s="9"/>
      <c r="C25" s="488">
        <f t="shared" si="0"/>
        <v>20</v>
      </c>
      <c r="D25" s="489" t="s">
        <v>235</v>
      </c>
      <c r="E25" s="970">
        <v>49.7</v>
      </c>
      <c r="F25" s="391" t="s">
        <v>773</v>
      </c>
      <c r="G25" s="508" t="s">
        <v>773</v>
      </c>
      <c r="H25" s="498">
        <v>49.1</v>
      </c>
      <c r="I25" s="552">
        <v>43.653251</v>
      </c>
      <c r="J25" s="1013" t="s">
        <v>379</v>
      </c>
      <c r="K25" s="1006" t="s">
        <v>772</v>
      </c>
      <c r="L25" s="1007" t="s">
        <v>569</v>
      </c>
      <c r="M25" s="1007">
        <v>50.6</v>
      </c>
      <c r="N25" s="508">
        <v>41.6</v>
      </c>
      <c r="O25" s="508">
        <v>50</v>
      </c>
      <c r="P25" s="1012" t="s">
        <v>771</v>
      </c>
      <c r="Q25" s="508">
        <v>65.7</v>
      </c>
      <c r="R25" s="508">
        <v>72.2</v>
      </c>
      <c r="S25" s="510">
        <v>77.6</v>
      </c>
      <c r="T25" s="396"/>
      <c r="U25" s="564"/>
      <c r="W25" s="239"/>
    </row>
    <row r="26" spans="1:23" ht="15.75" customHeight="1">
      <c r="A26" s="9"/>
      <c r="C26" s="488">
        <f t="shared" si="0"/>
        <v>21</v>
      </c>
      <c r="D26" s="489" t="s">
        <v>236</v>
      </c>
      <c r="E26" s="970">
        <v>50.4</v>
      </c>
      <c r="F26" s="391" t="s">
        <v>770</v>
      </c>
      <c r="G26" s="508">
        <v>53</v>
      </c>
      <c r="H26" s="498">
        <v>48.3</v>
      </c>
      <c r="I26" s="552">
        <v>41.666667</v>
      </c>
      <c r="J26" s="1013" t="s">
        <v>380</v>
      </c>
      <c r="K26" s="1006" t="s">
        <v>767</v>
      </c>
      <c r="L26" s="1007" t="s">
        <v>366</v>
      </c>
      <c r="M26" s="1007">
        <v>49.8</v>
      </c>
      <c r="N26" s="508">
        <v>43.5</v>
      </c>
      <c r="O26" s="508" t="s">
        <v>387</v>
      </c>
      <c r="P26" s="1012" t="s">
        <v>271</v>
      </c>
      <c r="Q26" s="508">
        <v>45.5</v>
      </c>
      <c r="R26" s="508">
        <v>82.6</v>
      </c>
      <c r="S26" s="510">
        <v>42.9</v>
      </c>
      <c r="T26" s="396"/>
      <c r="U26" s="564"/>
      <c r="W26" s="239"/>
    </row>
    <row r="27" spans="1:23" ht="15.75" customHeight="1">
      <c r="A27" s="9"/>
      <c r="C27" s="488">
        <f t="shared" si="0"/>
        <v>22</v>
      </c>
      <c r="D27" s="489" t="s">
        <v>237</v>
      </c>
      <c r="E27" s="970">
        <v>49.9</v>
      </c>
      <c r="F27" s="391" t="s">
        <v>440</v>
      </c>
      <c r="G27" s="508" t="s">
        <v>367</v>
      </c>
      <c r="H27" s="498">
        <v>48.2</v>
      </c>
      <c r="I27" s="552">
        <v>26.329787</v>
      </c>
      <c r="J27" s="1013" t="s">
        <v>376</v>
      </c>
      <c r="K27" s="1006" t="s">
        <v>769</v>
      </c>
      <c r="L27" s="1007">
        <v>54</v>
      </c>
      <c r="M27" s="1007">
        <v>49.3</v>
      </c>
      <c r="N27" s="508">
        <v>20.9</v>
      </c>
      <c r="O27" s="508" t="s">
        <v>388</v>
      </c>
      <c r="P27" s="1012">
        <v>50</v>
      </c>
      <c r="Q27" s="508">
        <v>12.5</v>
      </c>
      <c r="R27" s="508">
        <v>50</v>
      </c>
      <c r="S27" s="510">
        <v>25</v>
      </c>
      <c r="T27" s="396"/>
      <c r="U27" s="564"/>
      <c r="W27" s="239"/>
    </row>
    <row r="28" spans="1:23" ht="15.75" customHeight="1">
      <c r="A28" s="9"/>
      <c r="C28" s="488">
        <f t="shared" si="0"/>
        <v>23</v>
      </c>
      <c r="D28" s="489" t="s">
        <v>238</v>
      </c>
      <c r="E28" s="970">
        <v>60.1</v>
      </c>
      <c r="F28" s="391" t="s">
        <v>768</v>
      </c>
      <c r="G28" s="508" t="s">
        <v>815</v>
      </c>
      <c r="H28" s="498">
        <v>54.5</v>
      </c>
      <c r="I28" s="552">
        <v>40.583554</v>
      </c>
      <c r="J28" s="1013" t="s">
        <v>381</v>
      </c>
      <c r="K28" s="1006" t="s">
        <v>767</v>
      </c>
      <c r="L28" s="1007" t="s">
        <v>570</v>
      </c>
      <c r="M28" s="1007">
        <v>59.6</v>
      </c>
      <c r="N28" s="508">
        <v>44.7</v>
      </c>
      <c r="O28" s="508" t="s">
        <v>389</v>
      </c>
      <c r="P28" s="1012" t="s">
        <v>272</v>
      </c>
      <c r="Q28" s="508">
        <v>4</v>
      </c>
      <c r="R28" s="508">
        <v>41.2</v>
      </c>
      <c r="S28" s="510">
        <v>37.5</v>
      </c>
      <c r="T28" s="396"/>
      <c r="U28" s="564"/>
      <c r="W28" s="239"/>
    </row>
    <row r="29" spans="1:23" ht="15.75" customHeight="1">
      <c r="A29" s="9"/>
      <c r="C29" s="488">
        <f t="shared" si="0"/>
        <v>24</v>
      </c>
      <c r="D29" s="489" t="s">
        <v>239</v>
      </c>
      <c r="E29" s="970">
        <v>59.2</v>
      </c>
      <c r="F29" s="391">
        <v>54</v>
      </c>
      <c r="G29" s="508" t="s">
        <v>581</v>
      </c>
      <c r="H29" s="498">
        <v>38.4</v>
      </c>
      <c r="I29" s="552">
        <v>25.786164</v>
      </c>
      <c r="J29" s="1013" t="s">
        <v>382</v>
      </c>
      <c r="K29" s="1006" t="s">
        <v>766</v>
      </c>
      <c r="L29" s="1007" t="s">
        <v>772</v>
      </c>
      <c r="M29" s="1007">
        <v>41.8</v>
      </c>
      <c r="N29" s="508">
        <v>27.3</v>
      </c>
      <c r="O29" s="508">
        <v>75</v>
      </c>
      <c r="P29" s="1012">
        <v>60</v>
      </c>
      <c r="Q29" s="508">
        <v>50</v>
      </c>
      <c r="R29" s="508">
        <v>50</v>
      </c>
      <c r="S29" s="510">
        <v>0</v>
      </c>
      <c r="T29" s="396"/>
      <c r="U29" s="564"/>
      <c r="W29" s="239"/>
    </row>
    <row r="30" spans="1:23" ht="15.75" customHeight="1">
      <c r="A30" s="9"/>
      <c r="C30" s="488">
        <f t="shared" si="0"/>
        <v>25</v>
      </c>
      <c r="D30" s="489" t="s">
        <v>240</v>
      </c>
      <c r="E30" s="970">
        <v>48.1</v>
      </c>
      <c r="F30" s="391" t="s">
        <v>765</v>
      </c>
      <c r="G30" s="508" t="s">
        <v>582</v>
      </c>
      <c r="H30" s="498">
        <v>41.3</v>
      </c>
      <c r="I30" s="552">
        <v>38.023952</v>
      </c>
      <c r="J30" s="1013" t="s">
        <v>383</v>
      </c>
      <c r="K30" s="1006" t="s">
        <v>764</v>
      </c>
      <c r="L30" s="1007" t="s">
        <v>383</v>
      </c>
      <c r="M30" s="1007">
        <v>40.9</v>
      </c>
      <c r="N30" s="508">
        <v>39.4</v>
      </c>
      <c r="O30" s="508" t="s">
        <v>264</v>
      </c>
      <c r="P30" s="1012" t="s">
        <v>273</v>
      </c>
      <c r="Q30" s="508">
        <v>71.4</v>
      </c>
      <c r="R30" s="508">
        <v>76.9</v>
      </c>
      <c r="S30" s="510">
        <v>40</v>
      </c>
      <c r="T30" s="396"/>
      <c r="U30" s="564"/>
      <c r="W30" s="239"/>
    </row>
    <row r="31" spans="1:23" ht="15.75" customHeight="1">
      <c r="A31" s="9"/>
      <c r="C31" s="488">
        <f t="shared" si="0"/>
        <v>26</v>
      </c>
      <c r="D31" s="489" t="s">
        <v>241</v>
      </c>
      <c r="E31" s="970">
        <v>27</v>
      </c>
      <c r="F31" s="391">
        <v>29</v>
      </c>
      <c r="G31" s="508" t="s">
        <v>583</v>
      </c>
      <c r="H31" s="498">
        <v>28.6</v>
      </c>
      <c r="I31" s="552">
        <v>26.396648</v>
      </c>
      <c r="J31" s="1013" t="s">
        <v>384</v>
      </c>
      <c r="K31" s="1006" t="s">
        <v>763</v>
      </c>
      <c r="L31" s="1007" t="s">
        <v>560</v>
      </c>
      <c r="M31" s="1007">
        <v>30.9</v>
      </c>
      <c r="N31" s="508">
        <v>28.9</v>
      </c>
      <c r="O31" s="508" t="s">
        <v>380</v>
      </c>
      <c r="P31" s="1012" t="s">
        <v>409</v>
      </c>
      <c r="Q31" s="508">
        <v>42.1</v>
      </c>
      <c r="R31" s="508">
        <v>16.7</v>
      </c>
      <c r="S31" s="510">
        <v>0</v>
      </c>
      <c r="T31" s="396"/>
      <c r="U31" s="564"/>
      <c r="W31" s="239"/>
    </row>
    <row r="32" spans="1:23" ht="15.75" customHeight="1" thickBot="1">
      <c r="A32" s="15"/>
      <c r="C32" s="905">
        <f t="shared" si="0"/>
        <v>27</v>
      </c>
      <c r="D32" s="906" t="s">
        <v>242</v>
      </c>
      <c r="E32" s="971" t="s">
        <v>297</v>
      </c>
      <c r="F32" s="389" t="s">
        <v>297</v>
      </c>
      <c r="G32" s="549" t="s">
        <v>297</v>
      </c>
      <c r="H32" s="942" t="s">
        <v>297</v>
      </c>
      <c r="I32" s="1014" t="s">
        <v>297</v>
      </c>
      <c r="J32" s="1015" t="s">
        <v>297</v>
      </c>
      <c r="K32" s="1008" t="s">
        <v>297</v>
      </c>
      <c r="L32" s="1009" t="s">
        <v>297</v>
      </c>
      <c r="M32" s="1009" t="s">
        <v>297</v>
      </c>
      <c r="N32" s="549" t="s">
        <v>297</v>
      </c>
      <c r="O32" s="549" t="s">
        <v>297</v>
      </c>
      <c r="P32" s="1018" t="s">
        <v>297</v>
      </c>
      <c r="Q32" s="549" t="s">
        <v>297</v>
      </c>
      <c r="R32" s="549" t="s">
        <v>297</v>
      </c>
      <c r="S32" s="512" t="s">
        <v>297</v>
      </c>
      <c r="T32" s="396"/>
      <c r="U32" s="564"/>
      <c r="W32" s="239"/>
    </row>
    <row r="33" spans="3:23" ht="15.75" customHeight="1" thickBot="1">
      <c r="C33" s="1464" t="s">
        <v>248</v>
      </c>
      <c r="D33" s="1465"/>
      <c r="E33" s="972">
        <v>44.6</v>
      </c>
      <c r="F33" s="386" t="s">
        <v>762</v>
      </c>
      <c r="G33" s="548" t="s">
        <v>448</v>
      </c>
      <c r="H33" s="941">
        <v>39.3</v>
      </c>
      <c r="I33" s="630">
        <v>35.480102</v>
      </c>
      <c r="J33" s="896" t="s">
        <v>385</v>
      </c>
      <c r="K33" s="1010" t="s">
        <v>761</v>
      </c>
      <c r="L33" s="947" t="s">
        <v>571</v>
      </c>
      <c r="M33" s="947">
        <v>40.9</v>
      </c>
      <c r="N33" s="548">
        <v>35.2</v>
      </c>
      <c r="O33" s="548" t="s">
        <v>265</v>
      </c>
      <c r="P33" s="1017" t="s">
        <v>274</v>
      </c>
      <c r="Q33" s="548">
        <v>43.4</v>
      </c>
      <c r="R33" s="548">
        <v>42.9</v>
      </c>
      <c r="S33" s="511">
        <v>41.8</v>
      </c>
      <c r="T33" s="395"/>
      <c r="U33" s="1019"/>
      <c r="W33" s="239"/>
    </row>
    <row r="34" spans="3:23" ht="12.75">
      <c r="C34" s="1459" t="s">
        <v>704</v>
      </c>
      <c r="D34" s="1459"/>
      <c r="E34" s="1459"/>
      <c r="F34" s="1459"/>
      <c r="G34" s="1459"/>
      <c r="H34" s="1459"/>
      <c r="I34" s="1459"/>
      <c r="J34" s="1459"/>
      <c r="K34" s="1459"/>
      <c r="L34" s="1459"/>
      <c r="M34" s="1459"/>
      <c r="N34" s="1459"/>
      <c r="O34" s="1459"/>
      <c r="P34" s="1459"/>
      <c r="Q34" s="1459"/>
      <c r="R34" s="1459"/>
      <c r="S34" s="1459"/>
      <c r="U34" s="239"/>
      <c r="V34" s="239"/>
      <c r="W34" s="239"/>
    </row>
    <row r="35" spans="3:23" ht="12.75">
      <c r="C35" s="1169" t="s">
        <v>356</v>
      </c>
      <c r="D35" s="1169"/>
      <c r="E35" s="1169"/>
      <c r="F35" s="1169"/>
      <c r="G35" s="1169"/>
      <c r="H35" s="1169"/>
      <c r="I35" s="1169"/>
      <c r="J35" s="1169"/>
      <c r="U35" s="239"/>
      <c r="V35" s="239"/>
      <c r="W35" s="239"/>
    </row>
    <row r="36" spans="8:23" ht="12.75">
      <c r="H36" s="239"/>
      <c r="I36" s="134"/>
      <c r="J36" s="134"/>
      <c r="K36" s="241"/>
      <c r="L36" s="239"/>
      <c r="U36" s="239"/>
      <c r="V36" s="239"/>
      <c r="W36" s="239"/>
    </row>
    <row r="37" spans="8:23" ht="12.75">
      <c r="H37" s="239"/>
      <c r="I37" s="133"/>
      <c r="J37" s="133"/>
      <c r="K37" s="239"/>
      <c r="L37" s="239"/>
      <c r="M37" s="134"/>
      <c r="N37" s="576"/>
      <c r="O37" s="239"/>
      <c r="P37" s="239"/>
      <c r="Q37" s="239"/>
      <c r="U37" s="239"/>
      <c r="V37" s="239"/>
      <c r="W37" s="239"/>
    </row>
    <row r="38" spans="8:23" ht="12.75">
      <c r="H38" s="239"/>
      <c r="I38" s="133"/>
      <c r="J38" s="133"/>
      <c r="K38" s="241"/>
      <c r="L38" s="239"/>
      <c r="M38" s="133"/>
      <c r="N38" s="577"/>
      <c r="O38" s="239"/>
      <c r="P38" s="239"/>
      <c r="Q38" s="239"/>
      <c r="U38" s="239"/>
      <c r="V38" s="239"/>
      <c r="W38" s="239"/>
    </row>
    <row r="39" spans="8:23" ht="12.75">
      <c r="H39" s="239"/>
      <c r="I39" s="133"/>
      <c r="J39" s="133"/>
      <c r="K39" s="241"/>
      <c r="L39" s="239"/>
      <c r="M39" s="133"/>
      <c r="N39" s="577"/>
      <c r="O39" s="239"/>
      <c r="P39" s="239"/>
      <c r="Q39" s="239"/>
      <c r="U39" s="239"/>
      <c r="V39" s="239"/>
      <c r="W39" s="239"/>
    </row>
    <row r="40" spans="8:23" ht="12.75">
      <c r="H40" s="239"/>
      <c r="I40" s="133"/>
      <c r="J40" s="133"/>
      <c r="K40" s="241"/>
      <c r="L40" s="239"/>
      <c r="M40" s="133"/>
      <c r="N40" s="577"/>
      <c r="O40" s="239"/>
      <c r="P40" s="239"/>
      <c r="Q40" s="239"/>
      <c r="U40" s="239"/>
      <c r="V40" s="239"/>
      <c r="W40" s="239"/>
    </row>
    <row r="41" spans="8:23" ht="12.75">
      <c r="H41" s="239"/>
      <c r="I41" s="133"/>
      <c r="J41" s="133"/>
      <c r="K41" s="241"/>
      <c r="L41" s="239"/>
      <c r="M41" s="133"/>
      <c r="N41" s="576"/>
      <c r="O41" s="239"/>
      <c r="P41" s="239"/>
      <c r="Q41" s="239"/>
      <c r="U41" s="239"/>
      <c r="V41" s="239"/>
      <c r="W41" s="239"/>
    </row>
    <row r="42" spans="8:23" ht="12.75">
      <c r="H42" s="239"/>
      <c r="I42" s="133"/>
      <c r="J42" s="133"/>
      <c r="K42" s="241"/>
      <c r="L42" s="239"/>
      <c r="M42" s="133"/>
      <c r="N42" s="577"/>
      <c r="O42" s="239"/>
      <c r="P42" s="239"/>
      <c r="Q42" s="239"/>
      <c r="U42" s="239"/>
      <c r="V42" s="239"/>
      <c r="W42" s="239"/>
    </row>
    <row r="43" spans="8:23" ht="12.75">
      <c r="H43" s="239"/>
      <c r="I43" s="133"/>
      <c r="J43" s="133"/>
      <c r="K43" s="241"/>
      <c r="L43" s="239"/>
      <c r="M43" s="133"/>
      <c r="N43" s="577"/>
      <c r="O43" s="239"/>
      <c r="P43" s="239"/>
      <c r="Q43" s="239"/>
      <c r="U43" s="239"/>
      <c r="V43" s="239"/>
      <c r="W43" s="239"/>
    </row>
    <row r="44" spans="8:23" ht="12.75">
      <c r="H44" s="239"/>
      <c r="I44" s="133"/>
      <c r="J44" s="133"/>
      <c r="K44" s="241"/>
      <c r="L44" s="239"/>
      <c r="M44" s="133"/>
      <c r="N44" s="577"/>
      <c r="O44" s="239"/>
      <c r="P44" s="239"/>
      <c r="Q44" s="239"/>
      <c r="U44" s="239"/>
      <c r="V44" s="239"/>
      <c r="W44" s="239"/>
    </row>
    <row r="45" spans="8:23" ht="12.75">
      <c r="H45" s="239"/>
      <c r="I45" s="133"/>
      <c r="J45" s="133"/>
      <c r="K45" s="241"/>
      <c r="L45" s="239"/>
      <c r="M45" s="133"/>
      <c r="N45" s="577"/>
      <c r="O45" s="239"/>
      <c r="P45" s="239"/>
      <c r="Q45" s="239"/>
      <c r="U45" s="239"/>
      <c r="V45" s="239"/>
      <c r="W45" s="239"/>
    </row>
    <row r="46" spans="8:23" ht="12.75">
      <c r="H46" s="239"/>
      <c r="I46" s="133"/>
      <c r="J46" s="133"/>
      <c r="K46" s="241"/>
      <c r="L46" s="239"/>
      <c r="M46" s="133"/>
      <c r="N46" s="577"/>
      <c r="O46" s="239"/>
      <c r="P46" s="239"/>
      <c r="Q46" s="239"/>
      <c r="U46" s="239"/>
      <c r="V46" s="239"/>
      <c r="W46" s="239"/>
    </row>
    <row r="47" spans="8:23" ht="12.75">
      <c r="H47" s="239"/>
      <c r="I47" s="133"/>
      <c r="J47" s="133"/>
      <c r="K47" s="241"/>
      <c r="L47" s="239"/>
      <c r="M47" s="133"/>
      <c r="N47" s="577"/>
      <c r="O47" s="239"/>
      <c r="P47" s="239"/>
      <c r="Q47" s="239"/>
      <c r="U47" s="239"/>
      <c r="V47" s="239"/>
      <c r="W47" s="239"/>
    </row>
    <row r="48" spans="8:23" ht="12.75">
      <c r="H48" s="239"/>
      <c r="I48" s="133"/>
      <c r="J48" s="133"/>
      <c r="K48" s="241"/>
      <c r="L48" s="239"/>
      <c r="M48" s="133"/>
      <c r="N48" s="577"/>
      <c r="O48" s="239"/>
      <c r="P48" s="239"/>
      <c r="Q48" s="239"/>
      <c r="U48" s="239"/>
      <c r="V48" s="239"/>
      <c r="W48" s="239"/>
    </row>
    <row r="49" spans="8:23" ht="12.75">
      <c r="H49" s="239"/>
      <c r="I49" s="133"/>
      <c r="J49" s="133"/>
      <c r="K49" s="241"/>
      <c r="L49" s="239"/>
      <c r="M49" s="133"/>
      <c r="N49" s="577"/>
      <c r="O49" s="239"/>
      <c r="P49" s="239"/>
      <c r="Q49" s="239"/>
      <c r="U49" s="239"/>
      <c r="V49" s="239"/>
      <c r="W49" s="239"/>
    </row>
    <row r="50" spans="8:23" ht="12.75">
      <c r="H50" s="239"/>
      <c r="I50" s="133"/>
      <c r="J50" s="133"/>
      <c r="K50" s="241"/>
      <c r="L50" s="239"/>
      <c r="M50" s="133"/>
      <c r="N50" s="577"/>
      <c r="O50" s="239"/>
      <c r="P50" s="239"/>
      <c r="Q50" s="239"/>
      <c r="U50" s="239"/>
      <c r="V50" s="239"/>
      <c r="W50" s="239"/>
    </row>
    <row r="51" spans="8:23" ht="12.75">
      <c r="H51" s="239"/>
      <c r="I51" s="133"/>
      <c r="J51" s="133"/>
      <c r="K51" s="241"/>
      <c r="L51" s="239"/>
      <c r="M51" s="133"/>
      <c r="N51" s="577"/>
      <c r="O51" s="239"/>
      <c r="P51" s="239"/>
      <c r="Q51" s="239"/>
      <c r="U51" s="239"/>
      <c r="V51" s="239"/>
      <c r="W51" s="239"/>
    </row>
    <row r="52" spans="8:17" ht="12.75">
      <c r="H52" s="239"/>
      <c r="I52" s="133"/>
      <c r="J52" s="133"/>
      <c r="K52" s="241"/>
      <c r="L52" s="239"/>
      <c r="M52" s="133"/>
      <c r="N52" s="577"/>
      <c r="O52" s="239"/>
      <c r="P52" s="239"/>
      <c r="Q52" s="239"/>
    </row>
    <row r="53" spans="8:17" ht="12.75">
      <c r="H53" s="239"/>
      <c r="I53" s="133"/>
      <c r="J53" s="133"/>
      <c r="K53" s="241"/>
      <c r="L53" s="239"/>
      <c r="M53" s="133"/>
      <c r="N53" s="577"/>
      <c r="O53" s="239"/>
      <c r="P53" s="239"/>
      <c r="Q53" s="239"/>
    </row>
    <row r="54" spans="8:17" ht="12.75">
      <c r="H54" s="239"/>
      <c r="I54" s="133"/>
      <c r="J54" s="133"/>
      <c r="K54" s="241"/>
      <c r="L54" s="239"/>
      <c r="M54" s="133"/>
      <c r="N54" s="577"/>
      <c r="O54" s="239"/>
      <c r="P54" s="239"/>
      <c r="Q54" s="239"/>
    </row>
    <row r="55" spans="8:17" ht="12.75">
      <c r="H55" s="239"/>
      <c r="I55" s="133"/>
      <c r="J55" s="133"/>
      <c r="K55" s="241"/>
      <c r="L55" s="239"/>
      <c r="M55" s="133"/>
      <c r="N55" s="577"/>
      <c r="O55" s="239"/>
      <c r="P55" s="239"/>
      <c r="Q55" s="239"/>
    </row>
    <row r="56" spans="8:17" ht="12.75">
      <c r="H56" s="239"/>
      <c r="I56" s="133"/>
      <c r="J56" s="133"/>
      <c r="K56" s="241"/>
      <c r="L56" s="239"/>
      <c r="M56" s="133"/>
      <c r="N56" s="577"/>
      <c r="O56" s="239"/>
      <c r="P56" s="239"/>
      <c r="Q56" s="239"/>
    </row>
    <row r="57" spans="8:17" ht="12.75">
      <c r="H57" s="239"/>
      <c r="I57" s="133"/>
      <c r="J57" s="133"/>
      <c r="K57" s="241"/>
      <c r="L57" s="239"/>
      <c r="M57" s="133"/>
      <c r="N57" s="577"/>
      <c r="O57" s="239"/>
      <c r="P57" s="239"/>
      <c r="Q57" s="239"/>
    </row>
    <row r="58" spans="8:17" ht="12.75">
      <c r="H58" s="239"/>
      <c r="I58" s="133"/>
      <c r="J58" s="133"/>
      <c r="K58" s="241"/>
      <c r="L58" s="239"/>
      <c r="M58" s="133"/>
      <c r="N58" s="577"/>
      <c r="O58" s="239"/>
      <c r="P58" s="239"/>
      <c r="Q58" s="239"/>
    </row>
    <row r="59" spans="8:17" ht="12.75">
      <c r="H59" s="239"/>
      <c r="I59" s="133"/>
      <c r="J59" s="133"/>
      <c r="K59" s="241"/>
      <c r="L59" s="239"/>
      <c r="M59" s="133"/>
      <c r="N59" s="577"/>
      <c r="O59" s="239"/>
      <c r="P59" s="239"/>
      <c r="Q59" s="239"/>
    </row>
    <row r="60" spans="8:17" ht="12.75">
      <c r="H60" s="239"/>
      <c r="I60" s="133"/>
      <c r="J60" s="133"/>
      <c r="K60" s="241"/>
      <c r="L60" s="239"/>
      <c r="M60" s="133"/>
      <c r="N60" s="577"/>
      <c r="O60" s="239"/>
      <c r="P60" s="239"/>
      <c r="Q60" s="239"/>
    </row>
    <row r="61" spans="8:17" ht="12.75">
      <c r="H61" s="239"/>
      <c r="I61" s="133"/>
      <c r="J61" s="133"/>
      <c r="K61" s="241"/>
      <c r="L61" s="239"/>
      <c r="M61" s="133"/>
      <c r="N61" s="577"/>
      <c r="O61" s="239"/>
      <c r="P61" s="239"/>
      <c r="Q61" s="239"/>
    </row>
    <row r="62" spans="8:17" ht="12.75">
      <c r="H62" s="239"/>
      <c r="I62" s="133"/>
      <c r="J62" s="133"/>
      <c r="K62" s="241"/>
      <c r="L62" s="239"/>
      <c r="M62" s="133"/>
      <c r="N62" s="577"/>
      <c r="O62" s="239"/>
      <c r="P62" s="239"/>
      <c r="Q62" s="239"/>
    </row>
    <row r="63" spans="8:17" ht="12.75">
      <c r="H63" s="239"/>
      <c r="I63" s="133"/>
      <c r="J63" s="133"/>
      <c r="K63" s="239"/>
      <c r="L63" s="239"/>
      <c r="M63" s="133"/>
      <c r="N63" s="577"/>
      <c r="O63" s="239"/>
      <c r="P63" s="239"/>
      <c r="Q63" s="239"/>
    </row>
    <row r="64" spans="8:17" ht="12.75">
      <c r="H64" s="239"/>
      <c r="I64" s="239"/>
      <c r="J64" s="239"/>
      <c r="K64" s="239"/>
      <c r="L64" s="239"/>
      <c r="M64" s="133"/>
      <c r="N64" s="577"/>
      <c r="O64" s="239"/>
      <c r="P64" s="239"/>
      <c r="Q64" s="239"/>
    </row>
    <row r="65" spans="8:12" ht="12.75">
      <c r="H65" s="239"/>
      <c r="I65" s="239"/>
      <c r="J65" s="239"/>
      <c r="K65" s="239"/>
      <c r="L65" s="239"/>
    </row>
    <row r="66" spans="8:12" ht="12.75">
      <c r="H66" s="239"/>
      <c r="I66" s="239"/>
      <c r="J66" s="239"/>
      <c r="K66" s="239"/>
      <c r="L66" s="239"/>
    </row>
    <row r="67" spans="8:12" ht="12.75">
      <c r="H67" s="239"/>
      <c r="I67" s="239"/>
      <c r="J67" s="239"/>
      <c r="K67" s="239"/>
      <c r="L67" s="239"/>
    </row>
    <row r="68" spans="8:12" ht="12.75">
      <c r="H68" s="239"/>
      <c r="I68" s="239"/>
      <c r="J68" s="239"/>
      <c r="K68" s="239"/>
      <c r="L68" s="239"/>
    </row>
    <row r="69" spans="8:12" ht="12.75">
      <c r="H69" s="239"/>
      <c r="I69" s="239"/>
      <c r="J69" s="239"/>
      <c r="K69" s="239"/>
      <c r="L69" s="239"/>
    </row>
    <row r="70" spans="8:12" ht="12.75">
      <c r="H70" s="239"/>
      <c r="I70" s="239"/>
      <c r="J70" s="239"/>
      <c r="K70" s="239"/>
      <c r="L70" s="239"/>
    </row>
    <row r="71" spans="8:12" ht="12.75">
      <c r="H71" s="239"/>
      <c r="I71" s="239"/>
      <c r="J71" s="239"/>
      <c r="K71" s="239"/>
      <c r="L71" s="239"/>
    </row>
    <row r="72" spans="8:12" ht="12.75">
      <c r="H72" s="239"/>
      <c r="I72" s="239"/>
      <c r="J72" s="239"/>
      <c r="K72" s="239"/>
      <c r="L72" s="239"/>
    </row>
    <row r="73" spans="8:12" ht="12.75">
      <c r="H73" s="239"/>
      <c r="I73" s="239"/>
      <c r="J73" s="239"/>
      <c r="K73" s="239"/>
      <c r="L73" s="239"/>
    </row>
    <row r="74" spans="8:12" ht="12.75">
      <c r="H74" s="239"/>
      <c r="I74" s="239"/>
      <c r="J74" s="239"/>
      <c r="K74" s="239"/>
      <c r="L74" s="239"/>
    </row>
  </sheetData>
  <sheetProtection/>
  <mergeCells count="13">
    <mergeCell ref="C35:J35"/>
    <mergeCell ref="C34:S34"/>
    <mergeCell ref="R1:S1"/>
    <mergeCell ref="C3:C5"/>
    <mergeCell ref="C33:D33"/>
    <mergeCell ref="M1:O1"/>
    <mergeCell ref="C2:S2"/>
    <mergeCell ref="A16:A17"/>
    <mergeCell ref="D3:D5"/>
    <mergeCell ref="E3:I4"/>
    <mergeCell ref="J3:S3"/>
    <mergeCell ref="J4:N4"/>
    <mergeCell ref="O4:S4"/>
  </mergeCells>
  <printOptions/>
  <pageMargins left="0.16" right="0.16" top="0.19" bottom="0.2" header="0.16" footer="0.16"/>
  <pageSetup horizontalDpi="600" verticalDpi="600" orientation="landscape" paperSize="9" r:id="rId1"/>
  <ignoredErrors>
    <ignoredError sqref="J7:J33 K7:L33 O7:P33 F7:F33 G7:G31 G33" numberStoredAsText="1"/>
  </ignoredErrors>
</worksheet>
</file>

<file path=xl/worksheets/sheet38.xml><?xml version="1.0" encoding="utf-8"?>
<worksheet xmlns="http://schemas.openxmlformats.org/spreadsheetml/2006/main" xmlns:r="http://schemas.openxmlformats.org/officeDocument/2006/relationships">
  <dimension ref="B1:I70"/>
  <sheetViews>
    <sheetView zoomScalePageLayoutView="0" workbookViewId="0" topLeftCell="A1">
      <selection activeCell="A1" sqref="A1:I36"/>
    </sheetView>
  </sheetViews>
  <sheetFormatPr defaultColWidth="9.140625" defaultRowHeight="12.75"/>
  <cols>
    <col min="1" max="1" width="5.140625" style="0" customWidth="1"/>
    <col min="2" max="2" width="6.57421875" style="0" customWidth="1"/>
    <col min="3" max="3" width="21.00390625" style="0" customWidth="1"/>
    <col min="4" max="9" width="17.8515625" style="0" customWidth="1"/>
  </cols>
  <sheetData>
    <row r="1" spans="2:9" ht="15.75">
      <c r="B1" s="9"/>
      <c r="C1" s="9"/>
      <c r="D1" s="9"/>
      <c r="E1" s="9"/>
      <c r="F1" s="9"/>
      <c r="G1" s="114"/>
      <c r="H1" s="1474" t="s">
        <v>636</v>
      </c>
      <c r="I1" s="1474"/>
    </row>
    <row r="2" spans="2:9" ht="25.5" customHeight="1" thickBot="1">
      <c r="B2" s="1236" t="s">
        <v>910</v>
      </c>
      <c r="C2" s="1236"/>
      <c r="D2" s="1236"/>
      <c r="E2" s="1236"/>
      <c r="F2" s="1236"/>
      <c r="G2" s="1236"/>
      <c r="H2" s="1236"/>
      <c r="I2" s="1236"/>
    </row>
    <row r="3" spans="2:9" ht="12.75">
      <c r="B3" s="1470" t="s">
        <v>294</v>
      </c>
      <c r="C3" s="1475" t="s">
        <v>213</v>
      </c>
      <c r="D3" s="1477" t="s">
        <v>289</v>
      </c>
      <c r="E3" s="1478"/>
      <c r="F3" s="1478"/>
      <c r="G3" s="1478"/>
      <c r="H3" s="1478"/>
      <c r="I3" s="1479"/>
    </row>
    <row r="4" spans="2:9" ht="12.75">
      <c r="B4" s="1471"/>
      <c r="C4" s="1467"/>
      <c r="D4" s="1480" t="s">
        <v>290</v>
      </c>
      <c r="E4" s="1467"/>
      <c r="F4" s="1467"/>
      <c r="G4" s="1467"/>
      <c r="H4" s="1467"/>
      <c r="I4" s="1469"/>
    </row>
    <row r="5" spans="2:9" ht="12.75">
      <c r="B5" s="1471"/>
      <c r="C5" s="1467"/>
      <c r="D5" s="1457" t="s">
        <v>292</v>
      </c>
      <c r="E5" s="1467"/>
      <c r="F5" s="1457" t="s">
        <v>291</v>
      </c>
      <c r="G5" s="1467"/>
      <c r="H5" s="1468" t="s">
        <v>136</v>
      </c>
      <c r="I5" s="1469"/>
    </row>
    <row r="6" spans="2:9" ht="16.5" thickBot="1">
      <c r="B6" s="1472"/>
      <c r="C6" s="1476"/>
      <c r="D6" s="59">
        <v>2019</v>
      </c>
      <c r="E6" s="59">
        <v>2020</v>
      </c>
      <c r="F6" s="59">
        <v>2019</v>
      </c>
      <c r="G6" s="59">
        <v>2020</v>
      </c>
      <c r="H6" s="59">
        <v>2019</v>
      </c>
      <c r="I6" s="913">
        <v>2020</v>
      </c>
    </row>
    <row r="7" spans="2:9" ht="15.75">
      <c r="B7" s="2">
        <v>1</v>
      </c>
      <c r="C7" s="113" t="s">
        <v>216</v>
      </c>
      <c r="D7" s="952" t="s">
        <v>297</v>
      </c>
      <c r="E7" s="937"/>
      <c r="F7" s="952" t="s">
        <v>297</v>
      </c>
      <c r="G7" s="937"/>
      <c r="H7" s="952" t="s">
        <v>297</v>
      </c>
      <c r="I7" s="973"/>
    </row>
    <row r="8" spans="2:9" ht="15.75">
      <c r="B8" s="3">
        <f aca="true" t="shared" si="0" ref="B8:B33">B7+1</f>
        <v>2</v>
      </c>
      <c r="C8" s="112" t="s">
        <v>217</v>
      </c>
      <c r="D8" s="974">
        <v>14201</v>
      </c>
      <c r="E8" s="974">
        <v>12723</v>
      </c>
      <c r="F8" s="974">
        <v>10836</v>
      </c>
      <c r="G8" s="974">
        <v>10684</v>
      </c>
      <c r="H8" s="975">
        <v>76.3</v>
      </c>
      <c r="I8" s="979">
        <v>84</v>
      </c>
    </row>
    <row r="9" spans="2:9" ht="15.75">
      <c r="B9" s="3">
        <f t="shared" si="0"/>
        <v>3</v>
      </c>
      <c r="C9" s="112" t="s">
        <v>218</v>
      </c>
      <c r="D9" s="974">
        <v>10566</v>
      </c>
      <c r="E9" s="974">
        <v>10371</v>
      </c>
      <c r="F9" s="974">
        <v>9647</v>
      </c>
      <c r="G9" s="974">
        <v>9935</v>
      </c>
      <c r="H9" s="975">
        <v>91.3</v>
      </c>
      <c r="I9" s="979">
        <v>95.8</v>
      </c>
    </row>
    <row r="10" spans="2:9" ht="15.75">
      <c r="B10" s="3">
        <f t="shared" si="0"/>
        <v>4</v>
      </c>
      <c r="C10" s="112" t="s">
        <v>219</v>
      </c>
      <c r="D10" s="974">
        <v>25121</v>
      </c>
      <c r="E10" s="974">
        <v>22526</v>
      </c>
      <c r="F10" s="974">
        <v>22056</v>
      </c>
      <c r="G10" s="974">
        <v>19632</v>
      </c>
      <c r="H10" s="975">
        <v>87.8</v>
      </c>
      <c r="I10" s="979">
        <v>87.2</v>
      </c>
    </row>
    <row r="11" spans="2:9" ht="15.75">
      <c r="B11" s="3">
        <f t="shared" si="0"/>
        <v>5</v>
      </c>
      <c r="C11" s="112" t="s">
        <v>696</v>
      </c>
      <c r="D11" s="974">
        <v>12703</v>
      </c>
      <c r="E11" s="974">
        <v>10722</v>
      </c>
      <c r="F11" s="974">
        <v>10624</v>
      </c>
      <c r="G11" s="974">
        <v>9089</v>
      </c>
      <c r="H11" s="975">
        <v>83.6</v>
      </c>
      <c r="I11" s="979">
        <v>84.8</v>
      </c>
    </row>
    <row r="12" spans="2:9" ht="15.75">
      <c r="B12" s="3">
        <f t="shared" si="0"/>
        <v>6</v>
      </c>
      <c r="C12" s="112" t="s">
        <v>221</v>
      </c>
      <c r="D12" s="974">
        <v>9931</v>
      </c>
      <c r="E12" s="974">
        <v>9619</v>
      </c>
      <c r="F12" s="974">
        <v>9298</v>
      </c>
      <c r="G12" s="974">
        <v>9016</v>
      </c>
      <c r="H12" s="975">
        <v>93.6</v>
      </c>
      <c r="I12" s="979">
        <v>93.7</v>
      </c>
    </row>
    <row r="13" spans="2:9" ht="15.75">
      <c r="B13" s="3">
        <f t="shared" si="0"/>
        <v>7</v>
      </c>
      <c r="C13" s="112" t="s">
        <v>222</v>
      </c>
      <c r="D13" s="974">
        <v>12730</v>
      </c>
      <c r="E13" s="974">
        <v>12895</v>
      </c>
      <c r="F13" s="974">
        <v>11516</v>
      </c>
      <c r="G13" s="974">
        <v>11373</v>
      </c>
      <c r="H13" s="975">
        <v>90.5</v>
      </c>
      <c r="I13" s="979">
        <v>88.2</v>
      </c>
    </row>
    <row r="14" spans="2:9" ht="15.75">
      <c r="B14" s="3">
        <f t="shared" si="0"/>
        <v>8</v>
      </c>
      <c r="C14" s="112" t="s">
        <v>223</v>
      </c>
      <c r="D14" s="974">
        <v>12708</v>
      </c>
      <c r="E14" s="974">
        <v>11645</v>
      </c>
      <c r="F14" s="974">
        <v>10837</v>
      </c>
      <c r="G14" s="974">
        <v>9786</v>
      </c>
      <c r="H14" s="975">
        <v>85.3</v>
      </c>
      <c r="I14" s="979">
        <v>84</v>
      </c>
    </row>
    <row r="15" spans="2:9" ht="15.75">
      <c r="B15" s="3">
        <f t="shared" si="0"/>
        <v>9</v>
      </c>
      <c r="C15" s="112" t="s">
        <v>224</v>
      </c>
      <c r="D15" s="974">
        <v>12318</v>
      </c>
      <c r="E15" s="974">
        <v>12664</v>
      </c>
      <c r="F15" s="974">
        <v>11265</v>
      </c>
      <c r="G15" s="974">
        <v>10680</v>
      </c>
      <c r="H15" s="975">
        <v>91.5</v>
      </c>
      <c r="I15" s="979">
        <v>84.3</v>
      </c>
    </row>
    <row r="16" spans="2:9" ht="15.75">
      <c r="B16" s="3">
        <f t="shared" si="0"/>
        <v>10</v>
      </c>
      <c r="C16" s="112" t="s">
        <v>225</v>
      </c>
      <c r="D16" s="974">
        <v>14097</v>
      </c>
      <c r="E16" s="974">
        <v>13283</v>
      </c>
      <c r="F16" s="974">
        <v>11985</v>
      </c>
      <c r="G16" s="974">
        <v>11237</v>
      </c>
      <c r="H16" s="975">
        <v>85</v>
      </c>
      <c r="I16" s="979">
        <v>84.6</v>
      </c>
    </row>
    <row r="17" spans="2:9" ht="15.75">
      <c r="B17" s="3">
        <f t="shared" si="0"/>
        <v>11</v>
      </c>
      <c r="C17" s="112" t="s">
        <v>226</v>
      </c>
      <c r="D17" s="974">
        <v>6691</v>
      </c>
      <c r="E17" s="974">
        <v>6386</v>
      </c>
      <c r="F17" s="974">
        <v>6240</v>
      </c>
      <c r="G17" s="974">
        <v>5892</v>
      </c>
      <c r="H17" s="975">
        <v>93.3</v>
      </c>
      <c r="I17" s="979">
        <v>92.3</v>
      </c>
    </row>
    <row r="18" spans="2:9" ht="15.75">
      <c r="B18" s="3">
        <f t="shared" si="0"/>
        <v>12</v>
      </c>
      <c r="C18" s="112" t="s">
        <v>697</v>
      </c>
      <c r="D18" s="974">
        <v>3649</v>
      </c>
      <c r="E18" s="974">
        <v>3795</v>
      </c>
      <c r="F18" s="974">
        <v>3130</v>
      </c>
      <c r="G18" s="974">
        <v>2870</v>
      </c>
      <c r="H18" s="975">
        <v>85.8</v>
      </c>
      <c r="I18" s="979">
        <v>75.6</v>
      </c>
    </row>
    <row r="19" spans="2:9" ht="15.75">
      <c r="B19" s="3">
        <f t="shared" si="0"/>
        <v>13</v>
      </c>
      <c r="C19" s="112" t="s">
        <v>228</v>
      </c>
      <c r="D19" s="974">
        <v>23253</v>
      </c>
      <c r="E19" s="974">
        <v>21803</v>
      </c>
      <c r="F19" s="974">
        <v>20489</v>
      </c>
      <c r="G19" s="974">
        <v>19935</v>
      </c>
      <c r="H19" s="975">
        <v>88.1</v>
      </c>
      <c r="I19" s="979">
        <v>91.4</v>
      </c>
    </row>
    <row r="20" spans="2:9" ht="15.75">
      <c r="B20" s="3">
        <f t="shared" si="0"/>
        <v>14</v>
      </c>
      <c r="C20" s="112" t="s">
        <v>229</v>
      </c>
      <c r="D20" s="974">
        <v>8314</v>
      </c>
      <c r="E20" s="974">
        <v>7966</v>
      </c>
      <c r="F20" s="974">
        <v>7600</v>
      </c>
      <c r="G20" s="974">
        <v>7347</v>
      </c>
      <c r="H20" s="975">
        <v>91.4</v>
      </c>
      <c r="I20" s="979">
        <v>92.2</v>
      </c>
    </row>
    <row r="21" spans="2:9" ht="15.75">
      <c r="B21" s="3">
        <f t="shared" si="0"/>
        <v>15</v>
      </c>
      <c r="C21" s="112" t="s">
        <v>230</v>
      </c>
      <c r="D21" s="974">
        <v>22900</v>
      </c>
      <c r="E21" s="974">
        <v>20938</v>
      </c>
      <c r="F21" s="974">
        <v>19307</v>
      </c>
      <c r="G21" s="974">
        <v>18551</v>
      </c>
      <c r="H21" s="975">
        <v>84.3</v>
      </c>
      <c r="I21" s="979">
        <v>88.6</v>
      </c>
    </row>
    <row r="22" spans="2:9" ht="15.75">
      <c r="B22" s="3">
        <f t="shared" si="0"/>
        <v>16</v>
      </c>
      <c r="C22" s="112" t="s">
        <v>231</v>
      </c>
      <c r="D22" s="974">
        <v>9451</v>
      </c>
      <c r="E22" s="974">
        <v>9079</v>
      </c>
      <c r="F22" s="974">
        <v>9035</v>
      </c>
      <c r="G22" s="974">
        <v>8682</v>
      </c>
      <c r="H22" s="975">
        <v>95.6</v>
      </c>
      <c r="I22" s="979">
        <v>95.6</v>
      </c>
    </row>
    <row r="23" spans="2:9" ht="15.75">
      <c r="B23" s="3">
        <f t="shared" si="0"/>
        <v>17</v>
      </c>
      <c r="C23" s="112" t="s">
        <v>232</v>
      </c>
      <c r="D23" s="974">
        <v>12316</v>
      </c>
      <c r="E23" s="974">
        <v>12096</v>
      </c>
      <c r="F23" s="974">
        <v>11225</v>
      </c>
      <c r="G23" s="974">
        <v>10763</v>
      </c>
      <c r="H23" s="975">
        <v>91.1</v>
      </c>
      <c r="I23" s="979">
        <v>89</v>
      </c>
    </row>
    <row r="24" spans="2:9" ht="15.75">
      <c r="B24" s="3">
        <f t="shared" si="0"/>
        <v>18</v>
      </c>
      <c r="C24" s="112" t="s">
        <v>233</v>
      </c>
      <c r="D24" s="974">
        <v>6431</v>
      </c>
      <c r="E24" s="974">
        <v>6483</v>
      </c>
      <c r="F24" s="974">
        <v>6154</v>
      </c>
      <c r="G24" s="974">
        <v>5895</v>
      </c>
      <c r="H24" s="975">
        <v>95.7</v>
      </c>
      <c r="I24" s="979">
        <v>90.9</v>
      </c>
    </row>
    <row r="25" spans="2:9" ht="15.75">
      <c r="B25" s="3">
        <f t="shared" si="0"/>
        <v>19</v>
      </c>
      <c r="C25" s="112" t="s">
        <v>234</v>
      </c>
      <c r="D25" s="974">
        <v>8222</v>
      </c>
      <c r="E25" s="974">
        <v>8545</v>
      </c>
      <c r="F25" s="974">
        <v>7171</v>
      </c>
      <c r="G25" s="974">
        <v>7228</v>
      </c>
      <c r="H25" s="975">
        <v>87.2</v>
      </c>
      <c r="I25" s="979">
        <v>84.6</v>
      </c>
    </row>
    <row r="26" spans="2:9" ht="15.75">
      <c r="B26" s="3">
        <f t="shared" si="0"/>
        <v>20</v>
      </c>
      <c r="C26" s="112" t="s">
        <v>235</v>
      </c>
      <c r="D26" s="974">
        <v>18100</v>
      </c>
      <c r="E26" s="974">
        <v>17894</v>
      </c>
      <c r="F26" s="974">
        <v>15603</v>
      </c>
      <c r="G26" s="974">
        <v>14741</v>
      </c>
      <c r="H26" s="975">
        <v>86.2</v>
      </c>
      <c r="I26" s="979">
        <v>82.4</v>
      </c>
    </row>
    <row r="27" spans="2:9" ht="15.75">
      <c r="B27" s="3">
        <f t="shared" si="0"/>
        <v>21</v>
      </c>
      <c r="C27" s="112" t="s">
        <v>236</v>
      </c>
      <c r="D27" s="974">
        <v>8455</v>
      </c>
      <c r="E27" s="974">
        <v>7835</v>
      </c>
      <c r="F27" s="974">
        <v>7068</v>
      </c>
      <c r="G27" s="974">
        <v>6954</v>
      </c>
      <c r="H27" s="975">
        <v>83.6</v>
      </c>
      <c r="I27" s="979">
        <v>88.8</v>
      </c>
    </row>
    <row r="28" spans="2:9" ht="15.75">
      <c r="B28" s="3">
        <f t="shared" si="0"/>
        <v>22</v>
      </c>
      <c r="C28" s="112" t="s">
        <v>237</v>
      </c>
      <c r="D28" s="974">
        <v>9920</v>
      </c>
      <c r="E28" s="974">
        <v>9782</v>
      </c>
      <c r="F28" s="974">
        <v>9569</v>
      </c>
      <c r="G28" s="974">
        <v>9071</v>
      </c>
      <c r="H28" s="975">
        <v>96.5</v>
      </c>
      <c r="I28" s="979">
        <v>92.7</v>
      </c>
    </row>
    <row r="29" spans="2:9" ht="15.75">
      <c r="B29" s="3">
        <f t="shared" si="0"/>
        <v>23</v>
      </c>
      <c r="C29" s="112" t="s">
        <v>238</v>
      </c>
      <c r="D29" s="974">
        <v>7810</v>
      </c>
      <c r="E29" s="974">
        <v>7560</v>
      </c>
      <c r="F29" s="974">
        <v>7193</v>
      </c>
      <c r="G29" s="974">
        <v>6687</v>
      </c>
      <c r="H29" s="975">
        <v>92.1</v>
      </c>
      <c r="I29" s="979">
        <v>88.5</v>
      </c>
    </row>
    <row r="30" spans="2:9" ht="15.75">
      <c r="B30" s="3">
        <f t="shared" si="0"/>
        <v>24</v>
      </c>
      <c r="C30" s="112" t="s">
        <v>239</v>
      </c>
      <c r="D30" s="974">
        <v>8710</v>
      </c>
      <c r="E30" s="974">
        <v>8238</v>
      </c>
      <c r="F30" s="974">
        <v>8006</v>
      </c>
      <c r="G30" s="974">
        <v>7373</v>
      </c>
      <c r="H30" s="975">
        <v>91.9</v>
      </c>
      <c r="I30" s="979">
        <v>89.5</v>
      </c>
    </row>
    <row r="31" spans="2:9" ht="15.75">
      <c r="B31" s="3">
        <f t="shared" si="0"/>
        <v>25</v>
      </c>
      <c r="C31" s="112" t="s">
        <v>240</v>
      </c>
      <c r="D31" s="974">
        <v>6762</v>
      </c>
      <c r="E31" s="974">
        <v>6920</v>
      </c>
      <c r="F31" s="974">
        <v>5897</v>
      </c>
      <c r="G31" s="974">
        <v>5670</v>
      </c>
      <c r="H31" s="975">
        <v>87.2</v>
      </c>
      <c r="I31" s="979">
        <v>81.9</v>
      </c>
    </row>
    <row r="32" spans="2:9" ht="15.75">
      <c r="B32" s="3">
        <f t="shared" si="0"/>
        <v>26</v>
      </c>
      <c r="C32" s="112" t="s">
        <v>241</v>
      </c>
      <c r="D32" s="974">
        <v>32561</v>
      </c>
      <c r="E32" s="974">
        <v>32372</v>
      </c>
      <c r="F32" s="974">
        <v>29843</v>
      </c>
      <c r="G32" s="974">
        <v>30976</v>
      </c>
      <c r="H32" s="975">
        <v>91.7</v>
      </c>
      <c r="I32" s="979">
        <v>95.7</v>
      </c>
    </row>
    <row r="33" spans="2:9" ht="16.5" thickBot="1">
      <c r="B33" s="550">
        <f t="shared" si="0"/>
        <v>27</v>
      </c>
      <c r="C33" s="551" t="s">
        <v>242</v>
      </c>
      <c r="D33" s="953" t="s">
        <v>297</v>
      </c>
      <c r="E33" s="942"/>
      <c r="F33" s="976" t="s">
        <v>297</v>
      </c>
      <c r="G33" s="942"/>
      <c r="H33" s="976" t="s">
        <v>297</v>
      </c>
      <c r="I33" s="977"/>
    </row>
    <row r="34" spans="2:9" ht="16.5" thickBot="1">
      <c r="B34" s="1273" t="s">
        <v>248</v>
      </c>
      <c r="C34" s="1274"/>
      <c r="D34" s="946">
        <v>317920</v>
      </c>
      <c r="E34" s="980">
        <v>304140</v>
      </c>
      <c r="F34" s="946">
        <v>281594</v>
      </c>
      <c r="G34" s="980">
        <v>270067</v>
      </c>
      <c r="H34" s="978">
        <v>88.6</v>
      </c>
      <c r="I34" s="981">
        <v>88.8</v>
      </c>
    </row>
    <row r="35" spans="2:9" ht="12.75">
      <c r="B35" s="1473" t="s">
        <v>911</v>
      </c>
      <c r="C35" s="1473"/>
      <c r="D35" s="1473"/>
      <c r="E35" s="1473"/>
      <c r="F35" s="1473"/>
      <c r="G35" s="1473"/>
      <c r="H35" s="1473"/>
      <c r="I35" s="1473"/>
    </row>
    <row r="36" spans="2:9" ht="12.75">
      <c r="B36" s="1169" t="s">
        <v>356</v>
      </c>
      <c r="C36" s="1169"/>
      <c r="D36" s="1169"/>
      <c r="E36" s="1169"/>
      <c r="F36" s="1169"/>
      <c r="G36" s="1169"/>
      <c r="H36" s="1169"/>
      <c r="I36" s="1169"/>
    </row>
    <row r="44" spans="5:8" ht="12.75">
      <c r="E44" s="948"/>
      <c r="F44" s="948"/>
      <c r="G44" s="949"/>
      <c r="H44" s="42"/>
    </row>
    <row r="45" spans="5:8" ht="12.75">
      <c r="E45" s="948"/>
      <c r="F45" s="948"/>
      <c r="G45" s="949"/>
      <c r="H45" s="42"/>
    </row>
    <row r="46" spans="5:8" ht="12.75">
      <c r="E46" s="948"/>
      <c r="F46" s="948"/>
      <c r="G46" s="949"/>
      <c r="H46" s="42"/>
    </row>
    <row r="47" spans="5:8" ht="12.75">
      <c r="E47" s="948"/>
      <c r="F47" s="948"/>
      <c r="G47" s="949"/>
      <c r="H47" s="42"/>
    </row>
    <row r="48" spans="5:8" ht="12.75">
      <c r="E48" s="948"/>
      <c r="F48" s="948"/>
      <c r="G48" s="949"/>
      <c r="H48" s="42"/>
    </row>
    <row r="49" spans="5:8" ht="12.75">
      <c r="E49" s="948"/>
      <c r="F49" s="948"/>
      <c r="G49" s="949"/>
      <c r="H49" s="42"/>
    </row>
    <row r="50" spans="5:8" ht="12.75">
      <c r="E50" s="948"/>
      <c r="F50" s="948"/>
      <c r="G50" s="949"/>
      <c r="H50" s="42"/>
    </row>
    <row r="51" spans="5:8" ht="12.75">
      <c r="E51" s="948"/>
      <c r="F51" s="948"/>
      <c r="G51" s="949"/>
      <c r="H51" s="42"/>
    </row>
    <row r="52" spans="5:8" ht="12.75">
      <c r="E52" s="948"/>
      <c r="F52" s="948"/>
      <c r="G52" s="949"/>
      <c r="H52" s="42"/>
    </row>
    <row r="53" spans="5:8" ht="12.75">
      <c r="E53" s="948"/>
      <c r="F53" s="948"/>
      <c r="G53" s="949"/>
      <c r="H53" s="42"/>
    </row>
    <row r="54" spans="5:8" ht="12.75">
      <c r="E54" s="948"/>
      <c r="F54" s="948"/>
      <c r="G54" s="949"/>
      <c r="H54" s="42"/>
    </row>
    <row r="55" spans="5:8" ht="12.75">
      <c r="E55" s="948"/>
      <c r="F55" s="948"/>
      <c r="G55" s="949"/>
      <c r="H55" s="42"/>
    </row>
    <row r="56" spans="5:8" ht="12.75">
      <c r="E56" s="948"/>
      <c r="F56" s="948"/>
      <c r="G56" s="949"/>
      <c r="H56" s="42"/>
    </row>
    <row r="57" spans="5:8" ht="12.75">
      <c r="E57" s="948"/>
      <c r="F57" s="948"/>
      <c r="G57" s="949"/>
      <c r="H57" s="42"/>
    </row>
    <row r="58" spans="5:8" ht="12.75">
      <c r="E58" s="948"/>
      <c r="F58" s="948"/>
      <c r="G58" s="949"/>
      <c r="H58" s="42"/>
    </row>
    <row r="59" spans="5:8" ht="12.75">
      <c r="E59" s="948"/>
      <c r="F59" s="948"/>
      <c r="G59" s="949"/>
      <c r="H59" s="42"/>
    </row>
    <row r="60" spans="5:8" ht="12.75">
      <c r="E60" s="948"/>
      <c r="F60" s="948"/>
      <c r="G60" s="949"/>
      <c r="H60" s="42"/>
    </row>
    <row r="61" spans="5:8" ht="12.75">
      <c r="E61" s="948"/>
      <c r="F61" s="948"/>
      <c r="G61" s="949"/>
      <c r="H61" s="42"/>
    </row>
    <row r="62" spans="5:8" ht="12.75">
      <c r="E62" s="948"/>
      <c r="F62" s="948"/>
      <c r="G62" s="949"/>
      <c r="H62" s="42"/>
    </row>
    <row r="63" spans="5:8" ht="12.75">
      <c r="E63" s="948"/>
      <c r="F63" s="948"/>
      <c r="G63" s="949"/>
      <c r="H63" s="42"/>
    </row>
    <row r="64" spans="5:8" ht="12.75">
      <c r="E64" s="948"/>
      <c r="F64" s="948"/>
      <c r="G64" s="949"/>
      <c r="H64" s="42"/>
    </row>
    <row r="65" spans="5:8" ht="12.75">
      <c r="E65" s="948"/>
      <c r="F65" s="948"/>
      <c r="G65" s="949"/>
      <c r="H65" s="42"/>
    </row>
    <row r="66" spans="5:8" ht="12.75">
      <c r="E66" s="948"/>
      <c r="F66" s="948"/>
      <c r="G66" s="949"/>
      <c r="H66" s="42"/>
    </row>
    <row r="67" spans="5:8" ht="12.75">
      <c r="E67" s="948"/>
      <c r="F67" s="948"/>
      <c r="G67" s="949"/>
      <c r="H67" s="42"/>
    </row>
    <row r="68" spans="5:8" ht="12.75">
      <c r="E68" s="948"/>
      <c r="F68" s="948"/>
      <c r="G68" s="949"/>
      <c r="H68" s="42"/>
    </row>
    <row r="69" spans="5:8" ht="12.75">
      <c r="E69" s="950"/>
      <c r="F69" s="950"/>
      <c r="G69" s="951"/>
      <c r="H69" s="42"/>
    </row>
    <row r="70" spans="5:8" ht="12.75">
      <c r="E70" s="42"/>
      <c r="F70" s="42"/>
      <c r="G70" s="42"/>
      <c r="H70" s="42"/>
    </row>
  </sheetData>
  <sheetProtection/>
  <mergeCells count="12">
    <mergeCell ref="H1:I1"/>
    <mergeCell ref="B2:I2"/>
    <mergeCell ref="C3:C6"/>
    <mergeCell ref="D3:I3"/>
    <mergeCell ref="D4:I4"/>
    <mergeCell ref="D5:E5"/>
    <mergeCell ref="F5:G5"/>
    <mergeCell ref="H5:I5"/>
    <mergeCell ref="B3:B6"/>
    <mergeCell ref="B34:C34"/>
    <mergeCell ref="B36:I36"/>
    <mergeCell ref="B35:I35"/>
  </mergeCells>
  <printOptions/>
  <pageMargins left="0.29" right="0.16" top="0.34" bottom="0.23" header="0.21" footer="0.15"/>
  <pageSetup horizontalDpi="600" verticalDpi="600" orientation="landscape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theme="0"/>
  </sheetPr>
  <dimension ref="A1:U37"/>
  <sheetViews>
    <sheetView zoomScalePageLayoutView="0" workbookViewId="0" topLeftCell="A1">
      <selection activeCell="AA23" sqref="AA23"/>
    </sheetView>
  </sheetViews>
  <sheetFormatPr defaultColWidth="9.140625" defaultRowHeight="12.75"/>
  <cols>
    <col min="1" max="1" width="4.140625" style="165" customWidth="1"/>
    <col min="2" max="2" width="3.7109375" style="165" customWidth="1"/>
    <col min="3" max="3" width="18.421875" style="165" customWidth="1"/>
    <col min="4" max="5" width="6.421875" style="165" customWidth="1"/>
    <col min="6" max="6" width="8.421875" style="165" customWidth="1"/>
    <col min="7" max="7" width="7.00390625" style="165" customWidth="1"/>
    <col min="8" max="8" width="7.28125" style="165" customWidth="1"/>
    <col min="9" max="9" width="6.421875" style="165" customWidth="1"/>
    <col min="10" max="10" width="7.140625" style="165" customWidth="1"/>
    <col min="11" max="12" width="6.7109375" style="165" customWidth="1"/>
    <col min="13" max="13" width="6.421875" style="165" customWidth="1"/>
    <col min="14" max="14" width="6.57421875" style="165" customWidth="1"/>
    <col min="15" max="15" width="8.57421875" style="165" customWidth="1"/>
    <col min="16" max="16" width="7.140625" style="165" customWidth="1"/>
    <col min="17" max="17" width="7.28125" style="165" customWidth="1"/>
    <col min="18" max="18" width="6.57421875" style="165" customWidth="1"/>
    <col min="19" max="19" width="7.28125" style="165" customWidth="1"/>
    <col min="20" max="20" width="6.7109375" style="165" customWidth="1"/>
    <col min="21" max="21" width="7.00390625" style="165" customWidth="1"/>
    <col min="22" max="16384" width="9.140625" style="165" customWidth="1"/>
  </cols>
  <sheetData>
    <row r="1" spans="19:21" ht="12.75" customHeight="1">
      <c r="S1" s="1316" t="s">
        <v>639</v>
      </c>
      <c r="T1" s="1316"/>
      <c r="U1" s="1316"/>
    </row>
    <row r="2" spans="2:21" ht="30.75" customHeight="1" thickBot="1">
      <c r="B2" s="1484" t="s">
        <v>922</v>
      </c>
      <c r="C2" s="1485"/>
      <c r="D2" s="1485"/>
      <c r="E2" s="1485"/>
      <c r="F2" s="1485"/>
      <c r="G2" s="1485"/>
      <c r="H2" s="1485"/>
      <c r="I2" s="1485"/>
      <c r="J2" s="1485"/>
      <c r="K2" s="1485"/>
      <c r="L2" s="1485"/>
      <c r="M2" s="1485"/>
      <c r="N2" s="1485"/>
      <c r="O2" s="1485"/>
      <c r="P2" s="1485"/>
      <c r="Q2" s="1485"/>
      <c r="R2" s="1485"/>
      <c r="S2" s="1485"/>
      <c r="T2" s="1485"/>
      <c r="U2" s="1485"/>
    </row>
    <row r="3" spans="2:21" ht="12.75">
      <c r="B3" s="1486" t="s">
        <v>921</v>
      </c>
      <c r="C3" s="1489" t="s">
        <v>213</v>
      </c>
      <c r="D3" s="1492">
        <v>2019</v>
      </c>
      <c r="E3" s="1493"/>
      <c r="F3" s="1493"/>
      <c r="G3" s="1493"/>
      <c r="H3" s="1493"/>
      <c r="I3" s="1493"/>
      <c r="J3" s="1493"/>
      <c r="K3" s="1493"/>
      <c r="L3" s="1494"/>
      <c r="M3" s="1495">
        <v>2020</v>
      </c>
      <c r="N3" s="1496"/>
      <c r="O3" s="1496"/>
      <c r="P3" s="1496"/>
      <c r="Q3" s="1496"/>
      <c r="R3" s="1496"/>
      <c r="S3" s="1496"/>
      <c r="T3" s="1496"/>
      <c r="U3" s="1497"/>
    </row>
    <row r="4" spans="2:21" ht="43.5" customHeight="1">
      <c r="B4" s="1487"/>
      <c r="C4" s="1490"/>
      <c r="D4" s="1501" t="s">
        <v>215</v>
      </c>
      <c r="E4" s="1498" t="s">
        <v>36</v>
      </c>
      <c r="F4" s="1498"/>
      <c r="G4" s="1498" t="s">
        <v>37</v>
      </c>
      <c r="H4" s="1498"/>
      <c r="I4" s="1498" t="s">
        <v>38</v>
      </c>
      <c r="J4" s="1498"/>
      <c r="K4" s="1498" t="s">
        <v>39</v>
      </c>
      <c r="L4" s="1503"/>
      <c r="M4" s="1501" t="s">
        <v>215</v>
      </c>
      <c r="N4" s="1498" t="s">
        <v>40</v>
      </c>
      <c r="O4" s="1498"/>
      <c r="P4" s="1498" t="s">
        <v>44</v>
      </c>
      <c r="Q4" s="1498"/>
      <c r="R4" s="1498" t="s">
        <v>38</v>
      </c>
      <c r="S4" s="1498"/>
      <c r="T4" s="1498" t="s">
        <v>39</v>
      </c>
      <c r="U4" s="1499"/>
    </row>
    <row r="5" spans="2:21" ht="13.5" customHeight="1" thickBot="1">
      <c r="B5" s="1488"/>
      <c r="C5" s="1491"/>
      <c r="D5" s="1502"/>
      <c r="E5" s="449" t="s">
        <v>615</v>
      </c>
      <c r="F5" s="449" t="s">
        <v>136</v>
      </c>
      <c r="G5" s="449" t="s">
        <v>615</v>
      </c>
      <c r="H5" s="449" t="s">
        <v>136</v>
      </c>
      <c r="I5" s="449" t="s">
        <v>615</v>
      </c>
      <c r="J5" s="449" t="s">
        <v>136</v>
      </c>
      <c r="K5" s="449" t="s">
        <v>615</v>
      </c>
      <c r="L5" s="448" t="s">
        <v>136</v>
      </c>
      <c r="M5" s="1504"/>
      <c r="N5" s="447" t="s">
        <v>615</v>
      </c>
      <c r="O5" s="447" t="s">
        <v>136</v>
      </c>
      <c r="P5" s="447" t="s">
        <v>615</v>
      </c>
      <c r="Q5" s="447" t="s">
        <v>136</v>
      </c>
      <c r="R5" s="447" t="s">
        <v>615</v>
      </c>
      <c r="S5" s="447" t="s">
        <v>136</v>
      </c>
      <c r="T5" s="447" t="s">
        <v>615</v>
      </c>
      <c r="U5" s="446" t="s">
        <v>136</v>
      </c>
    </row>
    <row r="6" spans="2:21" ht="15">
      <c r="B6" s="685">
        <v>1</v>
      </c>
      <c r="C6" s="686" t="s">
        <v>216</v>
      </c>
      <c r="D6" s="443" t="s">
        <v>297</v>
      </c>
      <c r="E6" s="445" t="s">
        <v>297</v>
      </c>
      <c r="F6" s="444" t="s">
        <v>297</v>
      </c>
      <c r="G6" s="445" t="s">
        <v>297</v>
      </c>
      <c r="H6" s="444" t="s">
        <v>297</v>
      </c>
      <c r="I6" s="443" t="s">
        <v>297</v>
      </c>
      <c r="J6" s="444" t="s">
        <v>297</v>
      </c>
      <c r="K6" s="443" t="s">
        <v>297</v>
      </c>
      <c r="L6" s="442" t="s">
        <v>297</v>
      </c>
      <c r="M6" s="443" t="s">
        <v>297</v>
      </c>
      <c r="N6" s="445" t="s">
        <v>297</v>
      </c>
      <c r="O6" s="444" t="s">
        <v>297</v>
      </c>
      <c r="P6" s="445" t="s">
        <v>297</v>
      </c>
      <c r="Q6" s="444" t="s">
        <v>297</v>
      </c>
      <c r="R6" s="443" t="s">
        <v>297</v>
      </c>
      <c r="S6" s="444" t="s">
        <v>297</v>
      </c>
      <c r="T6" s="443" t="s">
        <v>297</v>
      </c>
      <c r="U6" s="442" t="s">
        <v>297</v>
      </c>
    </row>
    <row r="7" spans="2:21" ht="15">
      <c r="B7" s="687">
        <v>2</v>
      </c>
      <c r="C7" s="688" t="s">
        <v>217</v>
      </c>
      <c r="D7" s="441">
        <v>596</v>
      </c>
      <c r="E7" s="438">
        <v>265</v>
      </c>
      <c r="F7" s="440">
        <v>44.46308724832215</v>
      </c>
      <c r="G7" s="438">
        <v>383</v>
      </c>
      <c r="H7" s="439">
        <v>64.47811447811448</v>
      </c>
      <c r="I7" s="438">
        <v>381</v>
      </c>
      <c r="J7" s="439">
        <v>99.47780678851174</v>
      </c>
      <c r="K7" s="438">
        <v>92</v>
      </c>
      <c r="L7" s="437">
        <v>24.146981627296586</v>
      </c>
      <c r="M7" s="441">
        <v>363</v>
      </c>
      <c r="N7" s="438">
        <v>168</v>
      </c>
      <c r="O7" s="440">
        <v>46.28099173553719</v>
      </c>
      <c r="P7" s="438">
        <v>254</v>
      </c>
      <c r="Q7" s="439">
        <v>70.1657458563536</v>
      </c>
      <c r="R7" s="438">
        <v>252</v>
      </c>
      <c r="S7" s="439">
        <v>99.21259842519686</v>
      </c>
      <c r="T7" s="438">
        <v>62</v>
      </c>
      <c r="U7" s="437">
        <v>24.6031746031746</v>
      </c>
    </row>
    <row r="8" spans="2:21" ht="15">
      <c r="B8" s="687">
        <v>3</v>
      </c>
      <c r="C8" s="688" t="s">
        <v>218</v>
      </c>
      <c r="D8" s="441">
        <v>422</v>
      </c>
      <c r="E8" s="438">
        <v>248</v>
      </c>
      <c r="F8" s="440">
        <v>58.76777251184834</v>
      </c>
      <c r="G8" s="438">
        <v>363</v>
      </c>
      <c r="H8" s="439">
        <v>86.63484486873509</v>
      </c>
      <c r="I8" s="438">
        <v>356</v>
      </c>
      <c r="J8" s="439">
        <v>98.07162534435263</v>
      </c>
      <c r="K8" s="438">
        <v>77</v>
      </c>
      <c r="L8" s="437">
        <v>21.629213483146067</v>
      </c>
      <c r="M8" s="441">
        <v>313</v>
      </c>
      <c r="N8" s="438">
        <v>165</v>
      </c>
      <c r="O8" s="440">
        <v>52.715654952076676</v>
      </c>
      <c r="P8" s="438">
        <v>278</v>
      </c>
      <c r="Q8" s="439">
        <v>89.96763754045307</v>
      </c>
      <c r="R8" s="438">
        <v>278</v>
      </c>
      <c r="S8" s="439">
        <v>100</v>
      </c>
      <c r="T8" s="438">
        <v>63</v>
      </c>
      <c r="U8" s="437">
        <v>22.66187050359712</v>
      </c>
    </row>
    <row r="9" spans="2:21" ht="15">
      <c r="B9" s="687">
        <v>4</v>
      </c>
      <c r="C9" s="688" t="s">
        <v>219</v>
      </c>
      <c r="D9" s="441">
        <v>1826</v>
      </c>
      <c r="E9" s="438">
        <v>791</v>
      </c>
      <c r="F9" s="440">
        <v>43.318729463307776</v>
      </c>
      <c r="G9" s="438">
        <v>1254</v>
      </c>
      <c r="H9" s="439">
        <v>68.71232876712328</v>
      </c>
      <c r="I9" s="438">
        <v>1231</v>
      </c>
      <c r="J9" s="439">
        <v>98.1658692185008</v>
      </c>
      <c r="K9" s="438">
        <v>443</v>
      </c>
      <c r="L9" s="437">
        <v>35.98700243704305</v>
      </c>
      <c r="M9" s="441">
        <v>1449</v>
      </c>
      <c r="N9" s="438">
        <v>581</v>
      </c>
      <c r="O9" s="440">
        <v>40.09661835748792</v>
      </c>
      <c r="P9" s="438">
        <v>943</v>
      </c>
      <c r="Q9" s="439">
        <v>65.21438450899032</v>
      </c>
      <c r="R9" s="438">
        <v>935</v>
      </c>
      <c r="S9" s="439">
        <v>99.15164369034994</v>
      </c>
      <c r="T9" s="438">
        <v>363</v>
      </c>
      <c r="U9" s="437">
        <v>38.82352941176471</v>
      </c>
    </row>
    <row r="10" spans="2:21" ht="15">
      <c r="B10" s="687">
        <v>5</v>
      </c>
      <c r="C10" s="688" t="s">
        <v>920</v>
      </c>
      <c r="D10" s="441">
        <v>962</v>
      </c>
      <c r="E10" s="438">
        <v>479</v>
      </c>
      <c r="F10" s="440">
        <v>48.97750511247444</v>
      </c>
      <c r="G10" s="438">
        <v>593</v>
      </c>
      <c r="H10" s="439">
        <v>62.02928870292887</v>
      </c>
      <c r="I10" s="438">
        <v>593</v>
      </c>
      <c r="J10" s="439">
        <v>100</v>
      </c>
      <c r="K10" s="438">
        <v>190</v>
      </c>
      <c r="L10" s="437">
        <v>32.04047217537943</v>
      </c>
      <c r="M10" s="441">
        <v>750</v>
      </c>
      <c r="N10" s="438">
        <v>364</v>
      </c>
      <c r="O10" s="440">
        <v>48.53333333333333</v>
      </c>
      <c r="P10" s="438">
        <v>495</v>
      </c>
      <c r="Q10" s="439">
        <v>66.17647058823529</v>
      </c>
      <c r="R10" s="438">
        <v>494</v>
      </c>
      <c r="S10" s="439">
        <v>99.79797979797979</v>
      </c>
      <c r="T10" s="438">
        <v>175</v>
      </c>
      <c r="U10" s="437">
        <v>35.4251012145749</v>
      </c>
    </row>
    <row r="11" spans="2:21" ht="15">
      <c r="B11" s="687">
        <v>6</v>
      </c>
      <c r="C11" s="688" t="s">
        <v>221</v>
      </c>
      <c r="D11" s="441">
        <v>625</v>
      </c>
      <c r="E11" s="438">
        <v>356</v>
      </c>
      <c r="F11" s="440">
        <v>56.96</v>
      </c>
      <c r="G11" s="438">
        <v>445</v>
      </c>
      <c r="H11" s="439">
        <v>71.2</v>
      </c>
      <c r="I11" s="438">
        <v>445</v>
      </c>
      <c r="J11" s="439">
        <v>100</v>
      </c>
      <c r="K11" s="438">
        <v>80</v>
      </c>
      <c r="L11" s="437">
        <v>17.97752808988764</v>
      </c>
      <c r="M11" s="441">
        <v>379</v>
      </c>
      <c r="N11" s="438">
        <v>199</v>
      </c>
      <c r="O11" s="440">
        <v>52.5065963060686</v>
      </c>
      <c r="P11" s="438">
        <v>271</v>
      </c>
      <c r="Q11" s="439">
        <v>71.50395778364116</v>
      </c>
      <c r="R11" s="438">
        <v>271</v>
      </c>
      <c r="S11" s="439">
        <v>100</v>
      </c>
      <c r="T11" s="438">
        <v>49</v>
      </c>
      <c r="U11" s="437">
        <v>18.081180811808117</v>
      </c>
    </row>
    <row r="12" spans="2:21" ht="15">
      <c r="B12" s="687">
        <v>7</v>
      </c>
      <c r="C12" s="688" t="s">
        <v>222</v>
      </c>
      <c r="D12" s="441">
        <v>714</v>
      </c>
      <c r="E12" s="438">
        <v>337</v>
      </c>
      <c r="F12" s="440">
        <v>47.19887955182073</v>
      </c>
      <c r="G12" s="438">
        <v>542</v>
      </c>
      <c r="H12" s="439">
        <v>75.91036414565826</v>
      </c>
      <c r="I12" s="438">
        <v>536</v>
      </c>
      <c r="J12" s="439">
        <v>98.8929889298893</v>
      </c>
      <c r="K12" s="438">
        <v>96</v>
      </c>
      <c r="L12" s="437">
        <v>17.91044776119403</v>
      </c>
      <c r="M12" s="441">
        <v>515</v>
      </c>
      <c r="N12" s="438">
        <v>249</v>
      </c>
      <c r="O12" s="440">
        <v>48.349514563106794</v>
      </c>
      <c r="P12" s="438">
        <v>397</v>
      </c>
      <c r="Q12" s="439">
        <v>77.08737864077669</v>
      </c>
      <c r="R12" s="438">
        <v>396</v>
      </c>
      <c r="S12" s="439">
        <v>99.74811083123426</v>
      </c>
      <c r="T12" s="438">
        <v>66</v>
      </c>
      <c r="U12" s="437">
        <v>16.666666666666664</v>
      </c>
    </row>
    <row r="13" spans="2:21" ht="15">
      <c r="B13" s="687">
        <v>8</v>
      </c>
      <c r="C13" s="688" t="s">
        <v>223</v>
      </c>
      <c r="D13" s="441">
        <v>749</v>
      </c>
      <c r="E13" s="438">
        <v>401</v>
      </c>
      <c r="F13" s="440">
        <v>53.538050734312414</v>
      </c>
      <c r="G13" s="438">
        <v>572</v>
      </c>
      <c r="H13" s="439">
        <v>76.36849132176235</v>
      </c>
      <c r="I13" s="438">
        <v>572</v>
      </c>
      <c r="J13" s="439">
        <v>100</v>
      </c>
      <c r="K13" s="438">
        <v>215</v>
      </c>
      <c r="L13" s="437">
        <v>37.58741258741259</v>
      </c>
      <c r="M13" s="441">
        <v>534</v>
      </c>
      <c r="N13" s="438">
        <v>244</v>
      </c>
      <c r="O13" s="440">
        <v>45.69288389513109</v>
      </c>
      <c r="P13" s="438">
        <v>398</v>
      </c>
      <c r="Q13" s="439">
        <v>74.53183520599251</v>
      </c>
      <c r="R13" s="438">
        <v>398</v>
      </c>
      <c r="S13" s="439">
        <v>100</v>
      </c>
      <c r="T13" s="438">
        <v>128</v>
      </c>
      <c r="U13" s="437">
        <v>32.1608040201005</v>
      </c>
    </row>
    <row r="14" spans="2:21" ht="15">
      <c r="B14" s="687">
        <v>9</v>
      </c>
      <c r="C14" s="688" t="s">
        <v>224</v>
      </c>
      <c r="D14" s="441">
        <v>526</v>
      </c>
      <c r="E14" s="438">
        <v>240</v>
      </c>
      <c r="F14" s="440">
        <v>45.627376425855516</v>
      </c>
      <c r="G14" s="438">
        <v>315</v>
      </c>
      <c r="H14" s="439">
        <v>59.885931558935354</v>
      </c>
      <c r="I14" s="438">
        <v>299</v>
      </c>
      <c r="J14" s="439">
        <v>94.92063492063491</v>
      </c>
      <c r="K14" s="438">
        <v>53</v>
      </c>
      <c r="L14" s="437">
        <v>17.725752508361204</v>
      </c>
      <c r="M14" s="441">
        <v>304</v>
      </c>
      <c r="N14" s="438">
        <v>131</v>
      </c>
      <c r="O14" s="440">
        <v>43.0921052631579</v>
      </c>
      <c r="P14" s="438">
        <v>202</v>
      </c>
      <c r="Q14" s="439">
        <v>66.44736842105263</v>
      </c>
      <c r="R14" s="438">
        <v>202</v>
      </c>
      <c r="S14" s="439">
        <v>100</v>
      </c>
      <c r="T14" s="438">
        <v>35</v>
      </c>
      <c r="U14" s="437">
        <v>17.326732673267326</v>
      </c>
    </row>
    <row r="15" spans="2:21" ht="15">
      <c r="B15" s="687">
        <v>10</v>
      </c>
      <c r="C15" s="688" t="s">
        <v>225</v>
      </c>
      <c r="D15" s="441">
        <v>962</v>
      </c>
      <c r="E15" s="438">
        <v>389</v>
      </c>
      <c r="F15" s="440">
        <v>40.436590436590436</v>
      </c>
      <c r="G15" s="438">
        <v>738</v>
      </c>
      <c r="H15" s="439">
        <v>76.71517671517671</v>
      </c>
      <c r="I15" s="438">
        <v>736</v>
      </c>
      <c r="J15" s="439">
        <v>99.7289972899729</v>
      </c>
      <c r="K15" s="438">
        <v>169</v>
      </c>
      <c r="L15" s="437">
        <v>22.96195652173913</v>
      </c>
      <c r="M15" s="441">
        <v>605</v>
      </c>
      <c r="N15" s="438">
        <v>252</v>
      </c>
      <c r="O15" s="440">
        <v>41.65289256198347</v>
      </c>
      <c r="P15" s="438">
        <v>430</v>
      </c>
      <c r="Q15" s="439">
        <v>71.42857142857143</v>
      </c>
      <c r="R15" s="438">
        <v>427</v>
      </c>
      <c r="S15" s="439">
        <v>99.30232558139535</v>
      </c>
      <c r="T15" s="438">
        <v>122</v>
      </c>
      <c r="U15" s="437">
        <v>28.57142857142857</v>
      </c>
    </row>
    <row r="16" spans="2:21" ht="15">
      <c r="B16" s="687">
        <v>11</v>
      </c>
      <c r="C16" s="688" t="s">
        <v>226</v>
      </c>
      <c r="D16" s="441">
        <v>568</v>
      </c>
      <c r="E16" s="438">
        <v>299</v>
      </c>
      <c r="F16" s="440">
        <v>52.640845070422536</v>
      </c>
      <c r="G16" s="438">
        <v>453</v>
      </c>
      <c r="H16" s="439">
        <v>81.4748201438849</v>
      </c>
      <c r="I16" s="438">
        <v>453</v>
      </c>
      <c r="J16" s="439">
        <v>100</v>
      </c>
      <c r="K16" s="438">
        <v>128</v>
      </c>
      <c r="L16" s="437">
        <v>28.2560706401766</v>
      </c>
      <c r="M16" s="441">
        <v>369</v>
      </c>
      <c r="N16" s="438">
        <v>179</v>
      </c>
      <c r="O16" s="440">
        <v>48.50948509485095</v>
      </c>
      <c r="P16" s="438">
        <v>264</v>
      </c>
      <c r="Q16" s="439">
        <v>74.15730337078652</v>
      </c>
      <c r="R16" s="438">
        <v>264</v>
      </c>
      <c r="S16" s="439">
        <v>100</v>
      </c>
      <c r="T16" s="438">
        <v>87</v>
      </c>
      <c r="U16" s="437">
        <v>32.95454545454545</v>
      </c>
    </row>
    <row r="17" spans="2:21" ht="15">
      <c r="B17" s="687">
        <v>12</v>
      </c>
      <c r="C17" s="688" t="s">
        <v>227</v>
      </c>
      <c r="D17" s="441">
        <v>316</v>
      </c>
      <c r="E17" s="438">
        <v>121</v>
      </c>
      <c r="F17" s="440">
        <v>38.29113924050633</v>
      </c>
      <c r="G17" s="438">
        <v>235</v>
      </c>
      <c r="H17" s="439">
        <v>74.36708860759494</v>
      </c>
      <c r="I17" s="438">
        <v>235</v>
      </c>
      <c r="J17" s="439">
        <v>100</v>
      </c>
      <c r="K17" s="438">
        <v>95</v>
      </c>
      <c r="L17" s="437">
        <v>40.42553191489361</v>
      </c>
      <c r="M17" s="441">
        <v>239</v>
      </c>
      <c r="N17" s="438">
        <v>92</v>
      </c>
      <c r="O17" s="440">
        <v>38.49372384937239</v>
      </c>
      <c r="P17" s="438">
        <v>181</v>
      </c>
      <c r="Q17" s="439">
        <v>75.73221757322176</v>
      </c>
      <c r="R17" s="438">
        <v>181</v>
      </c>
      <c r="S17" s="439">
        <v>100</v>
      </c>
      <c r="T17" s="438">
        <v>79</v>
      </c>
      <c r="U17" s="437">
        <v>43.646408839779006</v>
      </c>
    </row>
    <row r="18" spans="2:21" ht="15">
      <c r="B18" s="687">
        <v>13</v>
      </c>
      <c r="C18" s="688" t="s">
        <v>228</v>
      </c>
      <c r="D18" s="441">
        <v>1126</v>
      </c>
      <c r="E18" s="438">
        <v>588</v>
      </c>
      <c r="F18" s="440">
        <v>52.2202486678508</v>
      </c>
      <c r="G18" s="438">
        <v>783</v>
      </c>
      <c r="H18" s="439">
        <v>69.53818827708703</v>
      </c>
      <c r="I18" s="438">
        <v>779</v>
      </c>
      <c r="J18" s="439">
        <v>99.48914431673053</v>
      </c>
      <c r="K18" s="438">
        <v>124</v>
      </c>
      <c r="L18" s="437">
        <v>15.917843388960208</v>
      </c>
      <c r="M18" s="441">
        <v>779</v>
      </c>
      <c r="N18" s="438">
        <v>360</v>
      </c>
      <c r="O18" s="440">
        <v>46.21309370988447</v>
      </c>
      <c r="P18" s="438">
        <v>558</v>
      </c>
      <c r="Q18" s="439">
        <v>76.33378932968536</v>
      </c>
      <c r="R18" s="438">
        <v>537</v>
      </c>
      <c r="S18" s="439">
        <v>96.23655913978494</v>
      </c>
      <c r="T18" s="438">
        <v>106</v>
      </c>
      <c r="U18" s="437">
        <v>19.73929236499069</v>
      </c>
    </row>
    <row r="19" spans="1:21" ht="15">
      <c r="A19" s="1481">
        <v>65</v>
      </c>
      <c r="B19" s="687">
        <v>14</v>
      </c>
      <c r="C19" s="688" t="s">
        <v>229</v>
      </c>
      <c r="D19" s="441">
        <v>573</v>
      </c>
      <c r="E19" s="438">
        <v>254</v>
      </c>
      <c r="F19" s="440">
        <v>44.32809773123909</v>
      </c>
      <c r="G19" s="438">
        <v>397</v>
      </c>
      <c r="H19" s="439">
        <v>69.2844677137871</v>
      </c>
      <c r="I19" s="438">
        <v>397</v>
      </c>
      <c r="J19" s="439">
        <v>100</v>
      </c>
      <c r="K19" s="438">
        <v>139</v>
      </c>
      <c r="L19" s="437">
        <v>35.012594458438286</v>
      </c>
      <c r="M19" s="441">
        <v>428</v>
      </c>
      <c r="N19" s="438">
        <v>207</v>
      </c>
      <c r="O19" s="440">
        <v>48.36448598130841</v>
      </c>
      <c r="P19" s="438">
        <v>312</v>
      </c>
      <c r="Q19" s="439">
        <v>73.06791569086651</v>
      </c>
      <c r="R19" s="438">
        <v>312</v>
      </c>
      <c r="S19" s="439">
        <v>100</v>
      </c>
      <c r="T19" s="438">
        <v>118</v>
      </c>
      <c r="U19" s="437">
        <v>37.82051282051282</v>
      </c>
    </row>
    <row r="20" spans="1:21" ht="15">
      <c r="A20" s="1481"/>
      <c r="B20" s="687">
        <v>15</v>
      </c>
      <c r="C20" s="688" t="s">
        <v>230</v>
      </c>
      <c r="D20" s="441">
        <v>2087</v>
      </c>
      <c r="E20" s="438">
        <v>697</v>
      </c>
      <c r="F20" s="440">
        <v>33.397220891231434</v>
      </c>
      <c r="G20" s="438">
        <v>1226</v>
      </c>
      <c r="H20" s="439">
        <v>58.74460948730235</v>
      </c>
      <c r="I20" s="438">
        <v>1226</v>
      </c>
      <c r="J20" s="439">
        <v>100</v>
      </c>
      <c r="K20" s="438">
        <v>356</v>
      </c>
      <c r="L20" s="437">
        <v>29.03752039151713</v>
      </c>
      <c r="M20" s="441">
        <v>1481</v>
      </c>
      <c r="N20" s="438">
        <v>522</v>
      </c>
      <c r="O20" s="440">
        <v>35.24645509790682</v>
      </c>
      <c r="P20" s="438">
        <v>854</v>
      </c>
      <c r="Q20" s="439">
        <v>58.69415807560138</v>
      </c>
      <c r="R20" s="438">
        <v>854</v>
      </c>
      <c r="S20" s="439">
        <v>100</v>
      </c>
      <c r="T20" s="438">
        <v>249</v>
      </c>
      <c r="U20" s="437">
        <v>29.156908665105384</v>
      </c>
    </row>
    <row r="21" spans="2:21" ht="15">
      <c r="B21" s="687">
        <v>16</v>
      </c>
      <c r="C21" s="688" t="s">
        <v>231</v>
      </c>
      <c r="D21" s="441">
        <v>535</v>
      </c>
      <c r="E21" s="438">
        <v>227</v>
      </c>
      <c r="F21" s="440">
        <v>42.429906542056074</v>
      </c>
      <c r="G21" s="438">
        <v>352</v>
      </c>
      <c r="H21" s="439">
        <v>66.04127579737336</v>
      </c>
      <c r="I21" s="438">
        <v>349</v>
      </c>
      <c r="J21" s="439">
        <v>99.14772727272727</v>
      </c>
      <c r="K21" s="438">
        <v>121</v>
      </c>
      <c r="L21" s="437">
        <v>34.67048710601719</v>
      </c>
      <c r="M21" s="441">
        <v>390</v>
      </c>
      <c r="N21" s="438">
        <v>175</v>
      </c>
      <c r="O21" s="440">
        <v>44.87179487179487</v>
      </c>
      <c r="P21" s="438">
        <v>275</v>
      </c>
      <c r="Q21" s="439">
        <v>70.69408740359897</v>
      </c>
      <c r="R21" s="438">
        <v>262</v>
      </c>
      <c r="S21" s="439">
        <v>95.27272727272728</v>
      </c>
      <c r="T21" s="438">
        <v>81</v>
      </c>
      <c r="U21" s="437">
        <v>30.916030534351147</v>
      </c>
    </row>
    <row r="22" spans="2:21" ht="15">
      <c r="B22" s="687">
        <v>17</v>
      </c>
      <c r="C22" s="688" t="s">
        <v>232</v>
      </c>
      <c r="D22" s="441">
        <v>397</v>
      </c>
      <c r="E22" s="438">
        <v>179</v>
      </c>
      <c r="F22" s="440">
        <v>45.08816120906801</v>
      </c>
      <c r="G22" s="438">
        <v>282</v>
      </c>
      <c r="H22" s="439">
        <v>71.03274559193954</v>
      </c>
      <c r="I22" s="438">
        <v>282</v>
      </c>
      <c r="J22" s="439">
        <v>100</v>
      </c>
      <c r="K22" s="438">
        <v>41</v>
      </c>
      <c r="L22" s="437">
        <v>14.539007092198581</v>
      </c>
      <c r="M22" s="441">
        <v>290</v>
      </c>
      <c r="N22" s="438">
        <v>144</v>
      </c>
      <c r="O22" s="440">
        <v>49.6551724137931</v>
      </c>
      <c r="P22" s="438">
        <v>237</v>
      </c>
      <c r="Q22" s="439">
        <v>81.72413793103448</v>
      </c>
      <c r="R22" s="438">
        <v>237</v>
      </c>
      <c r="S22" s="439">
        <v>100</v>
      </c>
      <c r="T22" s="438">
        <v>24</v>
      </c>
      <c r="U22" s="437">
        <v>10.126582278481013</v>
      </c>
    </row>
    <row r="23" spans="2:21" ht="15">
      <c r="B23" s="687">
        <v>18</v>
      </c>
      <c r="C23" s="688" t="s">
        <v>233</v>
      </c>
      <c r="D23" s="441">
        <v>448</v>
      </c>
      <c r="E23" s="438">
        <v>256</v>
      </c>
      <c r="F23" s="440">
        <v>57.142857142857146</v>
      </c>
      <c r="G23" s="438">
        <v>336</v>
      </c>
      <c r="H23" s="439">
        <v>75</v>
      </c>
      <c r="I23" s="438">
        <v>336</v>
      </c>
      <c r="J23" s="439">
        <v>100</v>
      </c>
      <c r="K23" s="438">
        <v>70</v>
      </c>
      <c r="L23" s="437">
        <v>20.833333333333336</v>
      </c>
      <c r="M23" s="441">
        <v>305</v>
      </c>
      <c r="N23" s="438">
        <v>151</v>
      </c>
      <c r="O23" s="440">
        <v>49.50819672131148</v>
      </c>
      <c r="P23" s="438">
        <v>221</v>
      </c>
      <c r="Q23" s="439">
        <v>72.45901639344262</v>
      </c>
      <c r="R23" s="438">
        <v>221</v>
      </c>
      <c r="S23" s="439">
        <v>100</v>
      </c>
      <c r="T23" s="438">
        <v>64</v>
      </c>
      <c r="U23" s="437">
        <v>28.95927601809955</v>
      </c>
    </row>
    <row r="24" spans="2:21" ht="15">
      <c r="B24" s="687">
        <v>19</v>
      </c>
      <c r="C24" s="688" t="s">
        <v>234</v>
      </c>
      <c r="D24" s="441">
        <v>319</v>
      </c>
      <c r="E24" s="438">
        <v>146</v>
      </c>
      <c r="F24" s="440">
        <v>45.76802507836991</v>
      </c>
      <c r="G24" s="438">
        <v>227</v>
      </c>
      <c r="H24" s="439">
        <v>71.15987460815047</v>
      </c>
      <c r="I24" s="438">
        <v>227</v>
      </c>
      <c r="J24" s="439">
        <v>100</v>
      </c>
      <c r="K24" s="438">
        <v>38</v>
      </c>
      <c r="L24" s="437">
        <v>16.740088105726873</v>
      </c>
      <c r="M24" s="441">
        <v>162</v>
      </c>
      <c r="N24" s="438">
        <v>91</v>
      </c>
      <c r="O24" s="440">
        <v>56.17283950617284</v>
      </c>
      <c r="P24" s="438">
        <v>120</v>
      </c>
      <c r="Q24" s="439">
        <v>74.07407407407408</v>
      </c>
      <c r="R24" s="438">
        <v>120</v>
      </c>
      <c r="S24" s="439">
        <v>100</v>
      </c>
      <c r="T24" s="438">
        <v>20</v>
      </c>
      <c r="U24" s="437">
        <v>16.666666666666664</v>
      </c>
    </row>
    <row r="25" spans="2:21" ht="15">
      <c r="B25" s="687">
        <v>20</v>
      </c>
      <c r="C25" s="688" t="s">
        <v>235</v>
      </c>
      <c r="D25" s="441">
        <v>890</v>
      </c>
      <c r="E25" s="438">
        <v>368</v>
      </c>
      <c r="F25" s="440">
        <v>41.348314606741575</v>
      </c>
      <c r="G25" s="438">
        <v>607</v>
      </c>
      <c r="H25" s="439">
        <v>68.20224719101124</v>
      </c>
      <c r="I25" s="438">
        <v>584</v>
      </c>
      <c r="J25" s="439">
        <v>96.21087314662273</v>
      </c>
      <c r="K25" s="438">
        <v>196</v>
      </c>
      <c r="L25" s="437">
        <v>33.56164383561644</v>
      </c>
      <c r="M25" s="441">
        <v>572</v>
      </c>
      <c r="N25" s="438">
        <v>227</v>
      </c>
      <c r="O25" s="440">
        <v>39.68531468531469</v>
      </c>
      <c r="P25" s="438">
        <v>386</v>
      </c>
      <c r="Q25" s="439">
        <v>67.48251748251748</v>
      </c>
      <c r="R25" s="438">
        <v>370</v>
      </c>
      <c r="S25" s="439">
        <v>95.85492227979275</v>
      </c>
      <c r="T25" s="438">
        <v>132</v>
      </c>
      <c r="U25" s="437">
        <v>35.67567567567568</v>
      </c>
    </row>
    <row r="26" spans="2:21" ht="15">
      <c r="B26" s="687">
        <v>21</v>
      </c>
      <c r="C26" s="688" t="s">
        <v>236</v>
      </c>
      <c r="D26" s="441">
        <v>540</v>
      </c>
      <c r="E26" s="438">
        <v>239</v>
      </c>
      <c r="F26" s="440">
        <v>44.095940959409596</v>
      </c>
      <c r="G26" s="438">
        <v>442</v>
      </c>
      <c r="H26" s="439">
        <v>82.00371057513914</v>
      </c>
      <c r="I26" s="438">
        <v>439</v>
      </c>
      <c r="J26" s="439">
        <v>99.3212669683258</v>
      </c>
      <c r="K26" s="438">
        <v>165</v>
      </c>
      <c r="L26" s="437">
        <v>37.58542141230068</v>
      </c>
      <c r="M26" s="441">
        <v>376</v>
      </c>
      <c r="N26" s="438">
        <v>178</v>
      </c>
      <c r="O26" s="440">
        <v>47.340425531914896</v>
      </c>
      <c r="P26" s="438">
        <v>304</v>
      </c>
      <c r="Q26" s="439">
        <v>80.63660477453581</v>
      </c>
      <c r="R26" s="438">
        <v>304</v>
      </c>
      <c r="S26" s="439">
        <v>100</v>
      </c>
      <c r="T26" s="438">
        <v>117</v>
      </c>
      <c r="U26" s="437">
        <v>38.48684210526316</v>
      </c>
    </row>
    <row r="27" spans="2:21" ht="15">
      <c r="B27" s="687">
        <v>22</v>
      </c>
      <c r="C27" s="688" t="s">
        <v>237</v>
      </c>
      <c r="D27" s="441">
        <v>523</v>
      </c>
      <c r="E27" s="438">
        <v>200</v>
      </c>
      <c r="F27" s="440">
        <v>37.735849056603776</v>
      </c>
      <c r="G27" s="438">
        <v>354</v>
      </c>
      <c r="H27" s="439">
        <v>67.68642447418738</v>
      </c>
      <c r="I27" s="438">
        <v>354</v>
      </c>
      <c r="J27" s="439">
        <v>100</v>
      </c>
      <c r="K27" s="438">
        <v>73</v>
      </c>
      <c r="L27" s="437">
        <v>20.62146892655367</v>
      </c>
      <c r="M27" s="441">
        <v>322</v>
      </c>
      <c r="N27" s="438">
        <v>150</v>
      </c>
      <c r="O27" s="440">
        <v>46.58385093167702</v>
      </c>
      <c r="P27" s="438">
        <v>228</v>
      </c>
      <c r="Q27" s="439">
        <v>71.69811320754717</v>
      </c>
      <c r="R27" s="438">
        <v>227</v>
      </c>
      <c r="S27" s="439">
        <v>99.56140350877193</v>
      </c>
      <c r="T27" s="438">
        <v>51</v>
      </c>
      <c r="U27" s="437">
        <v>22.46696035242291</v>
      </c>
    </row>
    <row r="28" spans="2:21" ht="15">
      <c r="B28" s="687">
        <v>23</v>
      </c>
      <c r="C28" s="688" t="s">
        <v>238</v>
      </c>
      <c r="D28" s="441">
        <v>466</v>
      </c>
      <c r="E28" s="438">
        <v>228</v>
      </c>
      <c r="F28" s="440">
        <v>48.51063829787234</v>
      </c>
      <c r="G28" s="438">
        <v>305</v>
      </c>
      <c r="H28" s="439">
        <v>65.73275862068965</v>
      </c>
      <c r="I28" s="438">
        <v>305</v>
      </c>
      <c r="J28" s="439">
        <v>100</v>
      </c>
      <c r="K28" s="438">
        <v>77</v>
      </c>
      <c r="L28" s="437">
        <v>25.245901639344265</v>
      </c>
      <c r="M28" s="441">
        <v>323</v>
      </c>
      <c r="N28" s="438">
        <v>173</v>
      </c>
      <c r="O28" s="440">
        <v>53.56037151702786</v>
      </c>
      <c r="P28" s="438">
        <v>220</v>
      </c>
      <c r="Q28" s="439">
        <v>68.11145510835914</v>
      </c>
      <c r="R28" s="438">
        <v>220</v>
      </c>
      <c r="S28" s="439">
        <v>100</v>
      </c>
      <c r="T28" s="438">
        <v>56</v>
      </c>
      <c r="U28" s="437">
        <v>25.454545454545453</v>
      </c>
    </row>
    <row r="29" spans="2:21" ht="15">
      <c r="B29" s="687">
        <v>24</v>
      </c>
      <c r="C29" s="688" t="s">
        <v>239</v>
      </c>
      <c r="D29" s="441">
        <v>282</v>
      </c>
      <c r="E29" s="438">
        <v>198</v>
      </c>
      <c r="F29" s="440">
        <v>70.2127659574468</v>
      </c>
      <c r="G29" s="438">
        <v>228</v>
      </c>
      <c r="H29" s="439">
        <v>80.85106382978722</v>
      </c>
      <c r="I29" s="438">
        <v>228</v>
      </c>
      <c r="J29" s="439">
        <v>100</v>
      </c>
      <c r="K29" s="438">
        <v>41</v>
      </c>
      <c r="L29" s="437">
        <v>17.982456140350877</v>
      </c>
      <c r="M29" s="441">
        <v>155</v>
      </c>
      <c r="N29" s="438">
        <v>100</v>
      </c>
      <c r="O29" s="440">
        <v>64.51612903225806</v>
      </c>
      <c r="P29" s="438">
        <v>128</v>
      </c>
      <c r="Q29" s="439">
        <v>82.58064516129032</v>
      </c>
      <c r="R29" s="438">
        <v>128</v>
      </c>
      <c r="S29" s="439">
        <v>100</v>
      </c>
      <c r="T29" s="438">
        <v>13</v>
      </c>
      <c r="U29" s="437">
        <v>10.15625</v>
      </c>
    </row>
    <row r="30" spans="2:21" ht="15">
      <c r="B30" s="687">
        <v>25</v>
      </c>
      <c r="C30" s="688" t="s">
        <v>240</v>
      </c>
      <c r="D30" s="441">
        <v>432</v>
      </c>
      <c r="E30" s="438">
        <v>191</v>
      </c>
      <c r="F30" s="440">
        <v>44.21296296296296</v>
      </c>
      <c r="G30" s="438">
        <v>287</v>
      </c>
      <c r="H30" s="439">
        <v>66.43518518518519</v>
      </c>
      <c r="I30" s="438">
        <v>286</v>
      </c>
      <c r="J30" s="439">
        <v>99.65156794425087</v>
      </c>
      <c r="K30" s="438">
        <v>64</v>
      </c>
      <c r="L30" s="437">
        <v>22.377622377622377</v>
      </c>
      <c r="M30" s="441">
        <v>306</v>
      </c>
      <c r="N30" s="438">
        <v>133</v>
      </c>
      <c r="O30" s="440">
        <v>43.4640522875817</v>
      </c>
      <c r="P30" s="438">
        <v>241</v>
      </c>
      <c r="Q30" s="439">
        <v>78.75816993464052</v>
      </c>
      <c r="R30" s="438">
        <v>241</v>
      </c>
      <c r="S30" s="439">
        <v>100</v>
      </c>
      <c r="T30" s="438">
        <v>67</v>
      </c>
      <c r="U30" s="437">
        <v>27.800829875518673</v>
      </c>
    </row>
    <row r="31" spans="2:21" ht="15">
      <c r="B31" s="687">
        <v>26</v>
      </c>
      <c r="C31" s="688" t="s">
        <v>241</v>
      </c>
      <c r="D31" s="441">
        <v>1033</v>
      </c>
      <c r="E31" s="438">
        <v>552</v>
      </c>
      <c r="F31" s="440">
        <v>53.436592449177155</v>
      </c>
      <c r="G31" s="438">
        <v>694</v>
      </c>
      <c r="H31" s="439">
        <v>67.444120505345</v>
      </c>
      <c r="I31" s="438">
        <v>684</v>
      </c>
      <c r="J31" s="439">
        <v>98.55907780979827</v>
      </c>
      <c r="K31" s="438">
        <v>184</v>
      </c>
      <c r="L31" s="437">
        <v>26.900584795321635</v>
      </c>
      <c r="M31" s="441">
        <v>637</v>
      </c>
      <c r="N31" s="438">
        <v>313</v>
      </c>
      <c r="O31" s="440">
        <v>49.13657770800628</v>
      </c>
      <c r="P31" s="438">
        <v>405</v>
      </c>
      <c r="Q31" s="439">
        <v>63.8801261829653</v>
      </c>
      <c r="R31" s="438">
        <v>398</v>
      </c>
      <c r="S31" s="439">
        <v>98.27160493827161</v>
      </c>
      <c r="T31" s="438">
        <v>109</v>
      </c>
      <c r="U31" s="437">
        <v>27.386934673366838</v>
      </c>
    </row>
    <row r="32" spans="2:21" ht="15">
      <c r="B32" s="689">
        <v>27</v>
      </c>
      <c r="C32" s="690" t="s">
        <v>242</v>
      </c>
      <c r="D32" s="441" t="s">
        <v>297</v>
      </c>
      <c r="E32" s="438" t="s">
        <v>297</v>
      </c>
      <c r="F32" s="440" t="s">
        <v>297</v>
      </c>
      <c r="G32" s="438" t="s">
        <v>297</v>
      </c>
      <c r="H32" s="433" t="s">
        <v>297</v>
      </c>
      <c r="I32" s="438" t="s">
        <v>297</v>
      </c>
      <c r="J32" s="439" t="s">
        <v>297</v>
      </c>
      <c r="K32" s="438" t="s">
        <v>297</v>
      </c>
      <c r="L32" s="437" t="s">
        <v>297</v>
      </c>
      <c r="M32" s="441" t="s">
        <v>297</v>
      </c>
      <c r="N32" s="438" t="s">
        <v>297</v>
      </c>
      <c r="O32" s="440" t="s">
        <v>297</v>
      </c>
      <c r="P32" s="438" t="s">
        <v>297</v>
      </c>
      <c r="Q32" s="433" t="s">
        <v>297</v>
      </c>
      <c r="R32" s="438" t="s">
        <v>297</v>
      </c>
      <c r="S32" s="439" t="s">
        <v>297</v>
      </c>
      <c r="T32" s="438" t="s">
        <v>297</v>
      </c>
      <c r="U32" s="437" t="s">
        <v>297</v>
      </c>
    </row>
    <row r="33" spans="2:21" ht="15">
      <c r="B33" s="689">
        <v>28</v>
      </c>
      <c r="C33" s="683" t="s">
        <v>629</v>
      </c>
      <c r="D33" s="441">
        <v>386</v>
      </c>
      <c r="E33" s="438">
        <v>115</v>
      </c>
      <c r="F33" s="440">
        <v>29.8</v>
      </c>
      <c r="G33" s="438">
        <v>243</v>
      </c>
      <c r="H33" s="439">
        <v>63</v>
      </c>
      <c r="I33" s="438">
        <v>243</v>
      </c>
      <c r="J33" s="439">
        <v>100</v>
      </c>
      <c r="K33" s="438">
        <v>89</v>
      </c>
      <c r="L33" s="437">
        <v>36.3</v>
      </c>
      <c r="M33" s="441">
        <v>298</v>
      </c>
      <c r="N33" s="438">
        <v>109</v>
      </c>
      <c r="O33" s="440">
        <v>36.6</v>
      </c>
      <c r="P33" s="438">
        <v>207</v>
      </c>
      <c r="Q33" s="439">
        <v>65.9</v>
      </c>
      <c r="R33" s="438">
        <v>207</v>
      </c>
      <c r="S33" s="439">
        <v>100</v>
      </c>
      <c r="T33" s="438">
        <v>67</v>
      </c>
      <c r="U33" s="437">
        <v>32.4</v>
      </c>
    </row>
    <row r="34" spans="2:21" ht="15.75" thickBot="1">
      <c r="B34" s="689">
        <v>29</v>
      </c>
      <c r="C34" s="691" t="s">
        <v>596</v>
      </c>
      <c r="D34" s="434">
        <v>143</v>
      </c>
      <c r="E34" s="434">
        <v>13</v>
      </c>
      <c r="F34" s="436">
        <v>9.1</v>
      </c>
      <c r="G34" s="434">
        <v>76</v>
      </c>
      <c r="H34" s="435">
        <v>53.2</v>
      </c>
      <c r="I34" s="434">
        <v>76</v>
      </c>
      <c r="J34" s="433">
        <v>100</v>
      </c>
      <c r="K34" s="432">
        <v>22</v>
      </c>
      <c r="L34" s="431">
        <v>28.9</v>
      </c>
      <c r="M34" s="434">
        <v>106</v>
      </c>
      <c r="N34" s="434">
        <v>15</v>
      </c>
      <c r="O34" s="436">
        <v>13.8</v>
      </c>
      <c r="P34" s="434">
        <v>57</v>
      </c>
      <c r="Q34" s="435">
        <v>53.8</v>
      </c>
      <c r="R34" s="434">
        <v>57</v>
      </c>
      <c r="S34" s="433">
        <v>100</v>
      </c>
      <c r="T34" s="432">
        <v>12</v>
      </c>
      <c r="U34" s="431">
        <v>21</v>
      </c>
    </row>
    <row r="35" spans="2:21" ht="15" thickBot="1">
      <c r="B35" s="1482" t="s">
        <v>919</v>
      </c>
      <c r="C35" s="1483"/>
      <c r="D35" s="430">
        <f>SUM(D7:D34)</f>
        <v>18446</v>
      </c>
      <c r="E35" s="430">
        <f>SUM(E7:E34)</f>
        <v>8377</v>
      </c>
      <c r="F35" s="429">
        <f>E35*100/D35</f>
        <v>45.413639813509704</v>
      </c>
      <c r="G35" s="430">
        <f>SUM(G7:G34)</f>
        <v>12732</v>
      </c>
      <c r="H35" s="428">
        <v>69</v>
      </c>
      <c r="I35" s="430">
        <f>SUM(I7:I34)</f>
        <v>12632</v>
      </c>
      <c r="J35" s="428">
        <v>99.2</v>
      </c>
      <c r="K35" s="430">
        <f>SUM(K7:K34)</f>
        <v>3438</v>
      </c>
      <c r="L35" s="426">
        <v>27.2</v>
      </c>
      <c r="M35" s="430">
        <f>SUM(M7:M34)</f>
        <v>12750</v>
      </c>
      <c r="N35" s="427">
        <f>SUM(N7:N34)</f>
        <v>5672</v>
      </c>
      <c r="O35" s="429">
        <f>N35*100/M35</f>
        <v>44.48627450980392</v>
      </c>
      <c r="P35" s="427">
        <f>SUM(P7:P34)</f>
        <v>8866</v>
      </c>
      <c r="Q35" s="428">
        <v>70.1</v>
      </c>
      <c r="R35" s="427">
        <f>SUM(R7:R34)</f>
        <v>8793</v>
      </c>
      <c r="S35" s="428">
        <v>99.2</v>
      </c>
      <c r="T35" s="427">
        <f>SUM(T7:T34)</f>
        <v>2515</v>
      </c>
      <c r="U35" s="426">
        <v>28.6</v>
      </c>
    </row>
    <row r="36" spans="2:21" ht="21.75" customHeight="1">
      <c r="B36" s="1500" t="s">
        <v>45</v>
      </c>
      <c r="C36" s="1500"/>
      <c r="D36" s="1500"/>
      <c r="E36" s="1500"/>
      <c r="F36" s="1500"/>
      <c r="G36" s="1500"/>
      <c r="H36" s="1500"/>
      <c r="I36" s="1500"/>
      <c r="J36" s="1500"/>
      <c r="K36" s="1500"/>
      <c r="L36" s="1500"/>
      <c r="M36" s="1500"/>
      <c r="N36" s="1500"/>
      <c r="O36" s="1500"/>
      <c r="P36" s="1500"/>
      <c r="Q36" s="1500"/>
      <c r="R36" s="1500"/>
      <c r="S36" s="1500"/>
      <c r="T36" s="1500"/>
      <c r="U36" s="1500"/>
    </row>
    <row r="37" spans="2:11" ht="12.75">
      <c r="B37" s="1255"/>
      <c r="C37" s="1255"/>
      <c r="D37" s="1255"/>
      <c r="E37" s="1255"/>
      <c r="F37" s="1255"/>
      <c r="G37" s="1255"/>
      <c r="H37" s="1255"/>
      <c r="I37" s="1255"/>
      <c r="J37" s="1255"/>
      <c r="K37" s="1255"/>
    </row>
  </sheetData>
  <sheetProtection/>
  <mergeCells count="20">
    <mergeCell ref="B36:U36"/>
    <mergeCell ref="B37:K37"/>
    <mergeCell ref="G4:H4"/>
    <mergeCell ref="I4:J4"/>
    <mergeCell ref="D4:D5"/>
    <mergeCell ref="E4:F4"/>
    <mergeCell ref="K4:L4"/>
    <mergeCell ref="M4:M5"/>
    <mergeCell ref="N4:O4"/>
    <mergeCell ref="P4:Q4"/>
    <mergeCell ref="A19:A20"/>
    <mergeCell ref="B35:C35"/>
    <mergeCell ref="S1:U1"/>
    <mergeCell ref="B2:U2"/>
    <mergeCell ref="B3:B5"/>
    <mergeCell ref="C3:C5"/>
    <mergeCell ref="D3:L3"/>
    <mergeCell ref="M3:U3"/>
    <mergeCell ref="R4:S4"/>
    <mergeCell ref="T4:U4"/>
  </mergeCells>
  <printOptions/>
  <pageMargins left="0.28" right="0.3" top="0.23" bottom="0.21" header="0.17" footer="0.16"/>
  <pageSetup horizontalDpi="600" verticalDpi="600" orientation="landscape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37"/>
  <sheetViews>
    <sheetView zoomScaleSheetLayoutView="100" zoomScalePageLayoutView="0" workbookViewId="0" topLeftCell="A1">
      <selection activeCell="M13" sqref="M13"/>
    </sheetView>
  </sheetViews>
  <sheetFormatPr defaultColWidth="9.140625" defaultRowHeight="12.75"/>
  <cols>
    <col min="1" max="1" width="3.57421875" style="165" customWidth="1"/>
    <col min="2" max="2" width="6.8515625" style="165" customWidth="1"/>
    <col min="3" max="3" width="21.421875" style="165" customWidth="1"/>
    <col min="4" max="13" width="11.421875" style="165" customWidth="1"/>
    <col min="14" max="15" width="9.421875" style="165" customWidth="1"/>
    <col min="16" max="16" width="9.57421875" style="165" bestFit="1" customWidth="1"/>
    <col min="17" max="17" width="19.140625" style="165" customWidth="1"/>
    <col min="18" max="16384" width="9.140625" style="165" customWidth="1"/>
  </cols>
  <sheetData>
    <row r="1" spans="1:15" ht="22.5" customHeight="1">
      <c r="A1" s="20"/>
      <c r="B1" s="20"/>
      <c r="C1" s="20"/>
      <c r="D1" s="20"/>
      <c r="E1" s="20"/>
      <c r="F1" s="20"/>
      <c r="L1" s="1205" t="s">
        <v>142</v>
      </c>
      <c r="M1" s="1205"/>
      <c r="N1" s="57"/>
      <c r="O1" s="57"/>
    </row>
    <row r="2" spans="1:15" ht="24.75" customHeight="1" thickBot="1">
      <c r="A2" s="21"/>
      <c r="B2" s="1209" t="s">
        <v>358</v>
      </c>
      <c r="C2" s="1209"/>
      <c r="D2" s="1209"/>
      <c r="E2" s="1209"/>
      <c r="F2" s="1209"/>
      <c r="G2" s="1209"/>
      <c r="H2" s="1209"/>
      <c r="I2" s="1209"/>
      <c r="J2" s="1209"/>
      <c r="K2" s="1209"/>
      <c r="L2" s="1209"/>
      <c r="M2" s="1209"/>
      <c r="N2" s="160"/>
      <c r="O2" s="160"/>
    </row>
    <row r="3" spans="1:15" ht="21" customHeight="1">
      <c r="A3" s="25"/>
      <c r="B3" s="1210" t="s">
        <v>294</v>
      </c>
      <c r="C3" s="1212" t="s">
        <v>213</v>
      </c>
      <c r="D3" s="1206" t="s">
        <v>323</v>
      </c>
      <c r="E3" s="1206"/>
      <c r="F3" s="1206"/>
      <c r="G3" s="1206"/>
      <c r="H3" s="1206"/>
      <c r="I3" s="1207" t="s">
        <v>116</v>
      </c>
      <c r="J3" s="1207"/>
      <c r="K3" s="1207"/>
      <c r="L3" s="1207"/>
      <c r="M3" s="1208"/>
      <c r="N3" s="404"/>
      <c r="O3" s="404"/>
    </row>
    <row r="4" spans="1:18" ht="18" customHeight="1" thickBot="1">
      <c r="A4" s="25"/>
      <c r="B4" s="1211"/>
      <c r="C4" s="1213"/>
      <c r="D4" s="581">
        <v>2016</v>
      </c>
      <c r="E4" s="581">
        <v>2017</v>
      </c>
      <c r="F4" s="581">
        <v>2018</v>
      </c>
      <c r="G4" s="589">
        <v>2019</v>
      </c>
      <c r="H4" s="589">
        <v>2020</v>
      </c>
      <c r="I4" s="895">
        <v>2016</v>
      </c>
      <c r="J4" s="895">
        <v>2017</v>
      </c>
      <c r="K4" s="581">
        <v>2018</v>
      </c>
      <c r="L4" s="589">
        <v>2019</v>
      </c>
      <c r="M4" s="590">
        <v>2020</v>
      </c>
      <c r="N4" s="403"/>
      <c r="Q4" s="53"/>
      <c r="R4" s="373"/>
    </row>
    <row r="5" spans="1:18" ht="15.75" customHeight="1">
      <c r="A5" s="20"/>
      <c r="B5" s="26">
        <v>1</v>
      </c>
      <c r="C5" s="492" t="s">
        <v>216</v>
      </c>
      <c r="D5" s="354" t="s">
        <v>297</v>
      </c>
      <c r="E5" s="354" t="s">
        <v>297</v>
      </c>
      <c r="F5" s="502" t="s">
        <v>297</v>
      </c>
      <c r="G5" s="128" t="s">
        <v>297</v>
      </c>
      <c r="H5" s="128" t="s">
        <v>297</v>
      </c>
      <c r="I5" s="354" t="s">
        <v>297</v>
      </c>
      <c r="J5" s="393" t="s">
        <v>297</v>
      </c>
      <c r="K5" s="553" t="s">
        <v>297</v>
      </c>
      <c r="L5" s="514" t="s">
        <v>297</v>
      </c>
      <c r="M5" s="509" t="s">
        <v>297</v>
      </c>
      <c r="N5" s="373"/>
      <c r="Q5" s="53"/>
      <c r="R5" s="373"/>
    </row>
    <row r="6" spans="1:18" ht="15.75" customHeight="1">
      <c r="A6" s="20"/>
      <c r="B6" s="27">
        <f aca="true" t="shared" si="0" ref="B6:B31">B5+1</f>
        <v>2</v>
      </c>
      <c r="C6" s="491" t="s">
        <v>217</v>
      </c>
      <c r="D6" s="351">
        <v>977</v>
      </c>
      <c r="E6" s="351">
        <v>795</v>
      </c>
      <c r="F6" s="503">
        <v>826</v>
      </c>
      <c r="G6" s="129">
        <v>869</v>
      </c>
      <c r="H6" s="129">
        <v>521</v>
      </c>
      <c r="I6" s="390" t="s">
        <v>391</v>
      </c>
      <c r="J6" s="390" t="s">
        <v>826</v>
      </c>
      <c r="K6" s="552">
        <v>52.7</v>
      </c>
      <c r="L6" s="508">
        <v>55.9</v>
      </c>
      <c r="M6" s="510">
        <v>33.9</v>
      </c>
      <c r="N6" s="373"/>
      <c r="Q6" s="53"/>
      <c r="R6" s="373"/>
    </row>
    <row r="7" spans="1:18" ht="15.75" customHeight="1">
      <c r="A7" s="20"/>
      <c r="B7" s="27">
        <f t="shared" si="0"/>
        <v>3</v>
      </c>
      <c r="C7" s="491" t="s">
        <v>218</v>
      </c>
      <c r="D7" s="351">
        <v>818</v>
      </c>
      <c r="E7" s="351">
        <v>769</v>
      </c>
      <c r="F7" s="503">
        <v>706</v>
      </c>
      <c r="G7" s="129">
        <v>664</v>
      </c>
      <c r="H7" s="129">
        <v>499</v>
      </c>
      <c r="I7" s="390" t="s">
        <v>392</v>
      </c>
      <c r="J7" s="390" t="s">
        <v>825</v>
      </c>
      <c r="K7" s="552">
        <v>68.2</v>
      </c>
      <c r="L7" s="508">
        <v>64.3</v>
      </c>
      <c r="M7" s="510">
        <v>48.5</v>
      </c>
      <c r="N7" s="373"/>
      <c r="Q7" s="53"/>
      <c r="R7" s="373"/>
    </row>
    <row r="8" spans="1:18" ht="15.75" customHeight="1">
      <c r="A8" s="20"/>
      <c r="B8" s="27">
        <f t="shared" si="0"/>
        <v>4</v>
      </c>
      <c r="C8" s="491" t="s">
        <v>219</v>
      </c>
      <c r="D8" s="351">
        <v>2614</v>
      </c>
      <c r="E8" s="351">
        <v>2583</v>
      </c>
      <c r="F8" s="503">
        <v>2488</v>
      </c>
      <c r="G8" s="129">
        <v>2535</v>
      </c>
      <c r="H8" s="129">
        <v>2005</v>
      </c>
      <c r="I8" s="390" t="s">
        <v>393</v>
      </c>
      <c r="J8" s="390">
        <v>80</v>
      </c>
      <c r="K8" s="552">
        <v>77.1</v>
      </c>
      <c r="L8" s="508">
        <v>79.1</v>
      </c>
      <c r="M8" s="510">
        <v>63.2</v>
      </c>
      <c r="N8" s="373"/>
      <c r="Q8" s="53"/>
      <c r="R8" s="373"/>
    </row>
    <row r="9" spans="1:18" ht="15.75" customHeight="1">
      <c r="A9" s="20"/>
      <c r="B9" s="27">
        <f t="shared" si="0"/>
        <v>5</v>
      </c>
      <c r="C9" s="491" t="s">
        <v>696</v>
      </c>
      <c r="D9" s="351">
        <v>1413</v>
      </c>
      <c r="E9" s="351">
        <v>1409</v>
      </c>
      <c r="F9" s="503">
        <v>1382</v>
      </c>
      <c r="G9" s="129">
        <v>1274</v>
      </c>
      <c r="H9" s="129">
        <v>1065</v>
      </c>
      <c r="I9" s="390" t="s">
        <v>666</v>
      </c>
      <c r="J9" s="390" t="s">
        <v>667</v>
      </c>
      <c r="K9" s="552">
        <v>71.7</v>
      </c>
      <c r="L9" s="508">
        <v>66.9</v>
      </c>
      <c r="M9" s="510">
        <v>56.5</v>
      </c>
      <c r="N9" s="373"/>
      <c r="Q9" s="53"/>
      <c r="R9" s="373"/>
    </row>
    <row r="10" spans="1:18" ht="15.75" customHeight="1">
      <c r="A10" s="20"/>
      <c r="B10" s="27">
        <f t="shared" si="0"/>
        <v>6</v>
      </c>
      <c r="C10" s="491" t="s">
        <v>221</v>
      </c>
      <c r="D10" s="351">
        <v>971</v>
      </c>
      <c r="E10" s="351">
        <v>959</v>
      </c>
      <c r="F10" s="503">
        <v>943</v>
      </c>
      <c r="G10" s="129">
        <v>837</v>
      </c>
      <c r="H10" s="129">
        <v>537</v>
      </c>
      <c r="I10" s="390" t="s">
        <v>394</v>
      </c>
      <c r="J10" s="390" t="s">
        <v>387</v>
      </c>
      <c r="K10" s="552">
        <v>76.5</v>
      </c>
      <c r="L10" s="508">
        <v>68.6</v>
      </c>
      <c r="M10" s="510">
        <v>44.4</v>
      </c>
      <c r="N10" s="373"/>
      <c r="Q10" s="53"/>
      <c r="R10" s="373"/>
    </row>
    <row r="11" spans="1:18" ht="15.75" customHeight="1">
      <c r="A11" s="20"/>
      <c r="B11" s="27">
        <f t="shared" si="0"/>
        <v>7</v>
      </c>
      <c r="C11" s="491" t="s">
        <v>222</v>
      </c>
      <c r="D11" s="351">
        <v>875</v>
      </c>
      <c r="E11" s="351">
        <v>848</v>
      </c>
      <c r="F11" s="503">
        <v>849</v>
      </c>
      <c r="G11" s="129">
        <v>866</v>
      </c>
      <c r="H11" s="129">
        <v>645</v>
      </c>
      <c r="I11" s="390" t="s">
        <v>395</v>
      </c>
      <c r="J11" s="390" t="s">
        <v>824</v>
      </c>
      <c r="K11" s="552">
        <v>67.6</v>
      </c>
      <c r="L11" s="508">
        <v>69.1</v>
      </c>
      <c r="M11" s="510">
        <v>51.6</v>
      </c>
      <c r="N11" s="373"/>
      <c r="Q11" s="53"/>
      <c r="R11" s="373"/>
    </row>
    <row r="12" spans="1:18" ht="15.75" customHeight="1">
      <c r="A12" s="20"/>
      <c r="B12" s="27">
        <f t="shared" si="0"/>
        <v>8</v>
      </c>
      <c r="C12" s="491" t="s">
        <v>223</v>
      </c>
      <c r="D12" s="351">
        <v>1350</v>
      </c>
      <c r="E12" s="351">
        <v>1301</v>
      </c>
      <c r="F12" s="503">
        <v>1368</v>
      </c>
      <c r="G12" s="129">
        <v>1222</v>
      </c>
      <c r="H12" s="129">
        <v>898</v>
      </c>
      <c r="I12" s="390">
        <v>77</v>
      </c>
      <c r="J12" s="390" t="s">
        <v>419</v>
      </c>
      <c r="K12" s="552">
        <v>79.4</v>
      </c>
      <c r="L12" s="508">
        <v>71.7</v>
      </c>
      <c r="M12" s="510">
        <v>53.2</v>
      </c>
      <c r="N12" s="373"/>
      <c r="Q12" s="53"/>
      <c r="R12" s="373"/>
    </row>
    <row r="13" spans="1:18" ht="15.75" customHeight="1">
      <c r="A13" s="20"/>
      <c r="B13" s="27">
        <f t="shared" si="0"/>
        <v>9</v>
      </c>
      <c r="C13" s="491" t="s">
        <v>224</v>
      </c>
      <c r="D13" s="351">
        <v>914</v>
      </c>
      <c r="E13" s="351">
        <v>882</v>
      </c>
      <c r="F13" s="503">
        <v>777</v>
      </c>
      <c r="G13" s="129">
        <v>690</v>
      </c>
      <c r="H13" s="129">
        <v>399</v>
      </c>
      <c r="I13" s="390" t="s">
        <v>396</v>
      </c>
      <c r="J13" s="390">
        <v>64</v>
      </c>
      <c r="K13" s="552">
        <v>56.5</v>
      </c>
      <c r="L13" s="508">
        <v>50.3</v>
      </c>
      <c r="M13" s="510">
        <v>29.2</v>
      </c>
      <c r="N13" s="373"/>
      <c r="Q13" s="53"/>
      <c r="R13" s="373"/>
    </row>
    <row r="14" spans="1:18" ht="15.75" customHeight="1">
      <c r="A14" s="20"/>
      <c r="B14" s="27">
        <f t="shared" si="0"/>
        <v>10</v>
      </c>
      <c r="C14" s="491" t="s">
        <v>225</v>
      </c>
      <c r="D14" s="351">
        <v>1479</v>
      </c>
      <c r="E14" s="351">
        <v>1365</v>
      </c>
      <c r="F14" s="503">
        <v>1294</v>
      </c>
      <c r="G14" s="129">
        <v>1256</v>
      </c>
      <c r="H14" s="129">
        <v>841</v>
      </c>
      <c r="I14" s="390" t="s">
        <v>397</v>
      </c>
      <c r="J14" s="390">
        <v>79</v>
      </c>
      <c r="K14" s="552">
        <v>74</v>
      </c>
      <c r="L14" s="508">
        <v>71.3</v>
      </c>
      <c r="M14" s="510">
        <v>47.4</v>
      </c>
      <c r="N14" s="373"/>
      <c r="Q14" s="53"/>
      <c r="R14" s="373"/>
    </row>
    <row r="15" spans="1:18" ht="15.75" customHeight="1">
      <c r="A15" s="20"/>
      <c r="B15" s="27">
        <f t="shared" si="0"/>
        <v>11</v>
      </c>
      <c r="C15" s="491" t="s">
        <v>226</v>
      </c>
      <c r="D15" s="351">
        <v>768</v>
      </c>
      <c r="E15" s="351">
        <v>738</v>
      </c>
      <c r="F15" s="503">
        <v>693</v>
      </c>
      <c r="G15" s="129">
        <v>707</v>
      </c>
      <c r="H15" s="129">
        <v>514</v>
      </c>
      <c r="I15" s="390" t="s">
        <v>398</v>
      </c>
      <c r="J15" s="390" t="s">
        <v>823</v>
      </c>
      <c r="K15" s="552">
        <v>73</v>
      </c>
      <c r="L15" s="508">
        <v>75.3</v>
      </c>
      <c r="M15" s="510">
        <v>55.5</v>
      </c>
      <c r="N15" s="373"/>
      <c r="Q15" s="53"/>
      <c r="R15" s="373"/>
    </row>
    <row r="16" spans="1:18" ht="15.75" customHeight="1">
      <c r="A16" s="20"/>
      <c r="B16" s="27">
        <f t="shared" si="0"/>
        <v>12</v>
      </c>
      <c r="C16" s="491" t="s">
        <v>697</v>
      </c>
      <c r="D16" s="351">
        <v>466</v>
      </c>
      <c r="E16" s="351">
        <v>453</v>
      </c>
      <c r="F16" s="503">
        <v>492</v>
      </c>
      <c r="G16" s="129">
        <v>424</v>
      </c>
      <c r="H16" s="129">
        <v>323</v>
      </c>
      <c r="I16" s="390" t="s">
        <v>669</v>
      </c>
      <c r="J16" s="390" t="s">
        <v>668</v>
      </c>
      <c r="K16" s="552">
        <v>71</v>
      </c>
      <c r="L16" s="508">
        <v>61.9</v>
      </c>
      <c r="M16" s="510">
        <v>47.8</v>
      </c>
      <c r="N16" s="373"/>
      <c r="Q16" s="53"/>
      <c r="R16" s="373"/>
    </row>
    <row r="17" spans="1:18" ht="15.75" customHeight="1">
      <c r="A17" s="1202"/>
      <c r="B17" s="27">
        <f t="shared" si="0"/>
        <v>13</v>
      </c>
      <c r="C17" s="491" t="s">
        <v>228</v>
      </c>
      <c r="D17" s="351">
        <v>2012</v>
      </c>
      <c r="E17" s="351">
        <v>1762</v>
      </c>
      <c r="F17" s="503">
        <v>1651</v>
      </c>
      <c r="G17" s="129">
        <v>1621</v>
      </c>
      <c r="H17" s="129">
        <v>1098</v>
      </c>
      <c r="I17" s="390">
        <v>80</v>
      </c>
      <c r="J17" s="390">
        <v>70</v>
      </c>
      <c r="K17" s="552">
        <v>65.7</v>
      </c>
      <c r="L17" s="508">
        <v>64.7</v>
      </c>
      <c r="M17" s="510">
        <v>44</v>
      </c>
      <c r="N17" s="373"/>
      <c r="Q17" s="53"/>
      <c r="R17" s="373"/>
    </row>
    <row r="18" spans="1:18" ht="15.75" customHeight="1">
      <c r="A18" s="1202"/>
      <c r="B18" s="27">
        <f t="shared" si="0"/>
        <v>14</v>
      </c>
      <c r="C18" s="491" t="s">
        <v>229</v>
      </c>
      <c r="D18" s="351">
        <v>950</v>
      </c>
      <c r="E18" s="351">
        <v>857</v>
      </c>
      <c r="F18" s="503">
        <v>791</v>
      </c>
      <c r="G18" s="129">
        <v>770</v>
      </c>
      <c r="H18" s="129">
        <v>535</v>
      </c>
      <c r="I18" s="390" t="s">
        <v>399</v>
      </c>
      <c r="J18" s="390" t="s">
        <v>822</v>
      </c>
      <c r="K18" s="552">
        <v>69.3</v>
      </c>
      <c r="L18" s="508">
        <v>68.1</v>
      </c>
      <c r="M18" s="510">
        <v>47.8</v>
      </c>
      <c r="N18" s="373"/>
      <c r="Q18" s="53"/>
      <c r="R18" s="373"/>
    </row>
    <row r="19" spans="1:18" ht="15.75" customHeight="1">
      <c r="A19" s="20"/>
      <c r="B19" s="27">
        <f t="shared" si="0"/>
        <v>15</v>
      </c>
      <c r="C19" s="491" t="s">
        <v>230</v>
      </c>
      <c r="D19" s="351">
        <v>3108</v>
      </c>
      <c r="E19" s="351">
        <v>3039</v>
      </c>
      <c r="F19" s="503">
        <v>3335</v>
      </c>
      <c r="G19" s="129">
        <v>3282</v>
      </c>
      <c r="H19" s="129">
        <v>2171</v>
      </c>
      <c r="I19" s="390" t="s">
        <v>400</v>
      </c>
      <c r="J19" s="390" t="s">
        <v>821</v>
      </c>
      <c r="K19" s="552">
        <v>140.6</v>
      </c>
      <c r="L19" s="508">
        <v>138.5</v>
      </c>
      <c r="M19" s="510">
        <v>91.8</v>
      </c>
      <c r="N19" s="373"/>
      <c r="Q19" s="53"/>
      <c r="R19" s="373"/>
    </row>
    <row r="20" spans="1:18" ht="15.75" customHeight="1">
      <c r="A20" s="20"/>
      <c r="B20" s="27">
        <f t="shared" si="0"/>
        <v>16</v>
      </c>
      <c r="C20" s="491" t="s">
        <v>231</v>
      </c>
      <c r="D20" s="351">
        <v>996</v>
      </c>
      <c r="E20" s="351">
        <v>923</v>
      </c>
      <c r="F20" s="503">
        <v>837</v>
      </c>
      <c r="G20" s="129">
        <v>726</v>
      </c>
      <c r="H20" s="129">
        <v>504</v>
      </c>
      <c r="I20" s="390" t="s">
        <v>395</v>
      </c>
      <c r="J20" s="390">
        <v>65</v>
      </c>
      <c r="K20" s="552">
        <v>59.5</v>
      </c>
      <c r="L20" s="508">
        <v>52.1</v>
      </c>
      <c r="M20" s="510">
        <v>36.5</v>
      </c>
      <c r="N20" s="373"/>
      <c r="Q20" s="53"/>
      <c r="R20" s="373"/>
    </row>
    <row r="21" spans="1:18" ht="15.75" customHeight="1">
      <c r="A21" s="20"/>
      <c r="B21" s="27">
        <f t="shared" si="0"/>
        <v>17</v>
      </c>
      <c r="C21" s="491" t="s">
        <v>232</v>
      </c>
      <c r="D21" s="351">
        <v>772</v>
      </c>
      <c r="E21" s="351">
        <v>641</v>
      </c>
      <c r="F21" s="503">
        <v>635</v>
      </c>
      <c r="G21" s="129">
        <v>618</v>
      </c>
      <c r="H21" s="129">
        <v>419</v>
      </c>
      <c r="I21" s="390" t="s">
        <v>401</v>
      </c>
      <c r="J21" s="390" t="s">
        <v>410</v>
      </c>
      <c r="K21" s="552">
        <v>54.8</v>
      </c>
      <c r="L21" s="508">
        <v>53.4</v>
      </c>
      <c r="M21" s="510">
        <v>36.4</v>
      </c>
      <c r="N21" s="373"/>
      <c r="Q21" s="53"/>
      <c r="R21" s="373"/>
    </row>
    <row r="22" spans="1:18" ht="15.75" customHeight="1">
      <c r="A22" s="20"/>
      <c r="B22" s="27">
        <f t="shared" si="0"/>
        <v>18</v>
      </c>
      <c r="C22" s="491" t="s">
        <v>233</v>
      </c>
      <c r="D22" s="351">
        <v>800</v>
      </c>
      <c r="E22" s="351">
        <v>769</v>
      </c>
      <c r="F22" s="503">
        <v>761</v>
      </c>
      <c r="G22" s="129">
        <v>684</v>
      </c>
      <c r="H22" s="129">
        <v>447</v>
      </c>
      <c r="I22" s="390">
        <v>72</v>
      </c>
      <c r="J22" s="390" t="s">
        <v>820</v>
      </c>
      <c r="K22" s="552">
        <v>69.7</v>
      </c>
      <c r="L22" s="508">
        <v>63.4</v>
      </c>
      <c r="M22" s="510">
        <v>41.9</v>
      </c>
      <c r="N22" s="373"/>
      <c r="Q22" s="53"/>
      <c r="R22" s="373"/>
    </row>
    <row r="23" spans="1:18" ht="15.75" customHeight="1">
      <c r="A23" s="20"/>
      <c r="B23" s="27">
        <f t="shared" si="0"/>
        <v>19</v>
      </c>
      <c r="C23" s="491" t="s">
        <v>234</v>
      </c>
      <c r="D23" s="351">
        <v>608</v>
      </c>
      <c r="E23" s="351">
        <v>498</v>
      </c>
      <c r="F23" s="503">
        <v>447</v>
      </c>
      <c r="G23" s="129">
        <v>441</v>
      </c>
      <c r="H23" s="129">
        <v>224</v>
      </c>
      <c r="I23" s="390" t="s">
        <v>402</v>
      </c>
      <c r="J23" s="390" t="s">
        <v>794</v>
      </c>
      <c r="K23" s="552">
        <v>42.6</v>
      </c>
      <c r="L23" s="508">
        <v>42.3</v>
      </c>
      <c r="M23" s="510">
        <v>21.6</v>
      </c>
      <c r="N23" s="373"/>
      <c r="Q23" s="53"/>
      <c r="R23" s="373"/>
    </row>
    <row r="24" spans="1:18" ht="15.75" customHeight="1">
      <c r="A24" s="20"/>
      <c r="B24" s="27">
        <f t="shared" si="0"/>
        <v>20</v>
      </c>
      <c r="C24" s="491" t="s">
        <v>235</v>
      </c>
      <c r="D24" s="351">
        <v>1419</v>
      </c>
      <c r="E24" s="351">
        <v>1370</v>
      </c>
      <c r="F24" s="503">
        <v>1330</v>
      </c>
      <c r="G24" s="129">
        <v>1296</v>
      </c>
      <c r="H24" s="129">
        <v>930</v>
      </c>
      <c r="I24" s="390" t="s">
        <v>403</v>
      </c>
      <c r="J24" s="390">
        <v>51</v>
      </c>
      <c r="K24" s="552">
        <v>49.7</v>
      </c>
      <c r="L24" s="508">
        <v>48.7</v>
      </c>
      <c r="M24" s="510">
        <v>35.2</v>
      </c>
      <c r="N24" s="373"/>
      <c r="Q24" s="53"/>
      <c r="R24" s="373"/>
    </row>
    <row r="25" spans="1:18" ht="15.75" customHeight="1">
      <c r="A25" s="20"/>
      <c r="B25" s="27">
        <f t="shared" si="0"/>
        <v>21</v>
      </c>
      <c r="C25" s="491" t="s">
        <v>236</v>
      </c>
      <c r="D25" s="351">
        <v>1051</v>
      </c>
      <c r="E25" s="351">
        <v>979</v>
      </c>
      <c r="F25" s="503">
        <v>872</v>
      </c>
      <c r="G25" s="129">
        <v>807</v>
      </c>
      <c r="H25" s="129">
        <v>612</v>
      </c>
      <c r="I25" s="390" t="s">
        <v>404</v>
      </c>
      <c r="J25" s="390" t="s">
        <v>551</v>
      </c>
      <c r="K25" s="552">
        <v>83.4</v>
      </c>
      <c r="L25" s="508">
        <v>77.9</v>
      </c>
      <c r="M25" s="510">
        <v>59.6</v>
      </c>
      <c r="N25" s="373"/>
      <c r="Q25" s="53"/>
      <c r="R25" s="373"/>
    </row>
    <row r="26" spans="1:18" ht="15.75" customHeight="1">
      <c r="A26" s="20"/>
      <c r="B26" s="27">
        <f t="shared" si="0"/>
        <v>22</v>
      </c>
      <c r="C26" s="491" t="s">
        <v>237</v>
      </c>
      <c r="D26" s="351">
        <v>881</v>
      </c>
      <c r="E26" s="351">
        <v>818</v>
      </c>
      <c r="F26" s="503">
        <v>778</v>
      </c>
      <c r="G26" s="129">
        <v>732</v>
      </c>
      <c r="H26" s="129">
        <v>465</v>
      </c>
      <c r="I26" s="390" t="s">
        <v>405</v>
      </c>
      <c r="J26" s="390" t="s">
        <v>819</v>
      </c>
      <c r="K26" s="552">
        <v>61.2</v>
      </c>
      <c r="L26" s="508">
        <v>58</v>
      </c>
      <c r="M26" s="510">
        <v>37.2</v>
      </c>
      <c r="N26" s="373"/>
      <c r="Q26" s="53"/>
      <c r="R26" s="373"/>
    </row>
    <row r="27" spans="1:18" ht="15.75" customHeight="1">
      <c r="A27" s="20"/>
      <c r="B27" s="27">
        <f t="shared" si="0"/>
        <v>23</v>
      </c>
      <c r="C27" s="491" t="s">
        <v>238</v>
      </c>
      <c r="D27" s="351">
        <v>826</v>
      </c>
      <c r="E27" s="351">
        <v>777</v>
      </c>
      <c r="F27" s="503">
        <v>713</v>
      </c>
      <c r="G27" s="129">
        <v>659</v>
      </c>
      <c r="H27" s="129">
        <v>484</v>
      </c>
      <c r="I27" s="390" t="s">
        <v>406</v>
      </c>
      <c r="J27" s="390" t="s">
        <v>818</v>
      </c>
      <c r="K27" s="552">
        <v>58.6</v>
      </c>
      <c r="L27" s="508">
        <v>54.8</v>
      </c>
      <c r="M27" s="510">
        <v>40.7</v>
      </c>
      <c r="N27" s="373"/>
      <c r="Q27" s="53"/>
      <c r="R27" s="373"/>
    </row>
    <row r="28" spans="1:18" ht="15.75" customHeight="1">
      <c r="A28" s="20"/>
      <c r="B28" s="27">
        <f t="shared" si="0"/>
        <v>24</v>
      </c>
      <c r="C28" s="491" t="s">
        <v>239</v>
      </c>
      <c r="D28" s="351">
        <v>361</v>
      </c>
      <c r="E28" s="351">
        <v>372</v>
      </c>
      <c r="F28" s="503">
        <v>313</v>
      </c>
      <c r="G28" s="129">
        <v>366</v>
      </c>
      <c r="H28" s="129">
        <v>205</v>
      </c>
      <c r="I28" s="390" t="s">
        <v>407</v>
      </c>
      <c r="J28" s="390" t="s">
        <v>106</v>
      </c>
      <c r="K28" s="552">
        <v>34.6</v>
      </c>
      <c r="L28" s="508">
        <v>40.6</v>
      </c>
      <c r="M28" s="510">
        <v>22.8</v>
      </c>
      <c r="N28" s="373"/>
      <c r="Q28" s="53"/>
      <c r="R28" s="373"/>
    </row>
    <row r="29" spans="1:18" ht="15.75" customHeight="1">
      <c r="A29" s="20"/>
      <c r="B29" s="27">
        <f t="shared" si="0"/>
        <v>25</v>
      </c>
      <c r="C29" s="491" t="s">
        <v>240</v>
      </c>
      <c r="D29" s="351">
        <v>865</v>
      </c>
      <c r="E29" s="351">
        <v>773</v>
      </c>
      <c r="F29" s="503">
        <v>745</v>
      </c>
      <c r="G29" s="129">
        <v>581</v>
      </c>
      <c r="H29" s="129">
        <v>432</v>
      </c>
      <c r="I29" s="390" t="s">
        <v>408</v>
      </c>
      <c r="J29" s="390" t="s">
        <v>817</v>
      </c>
      <c r="K29" s="552">
        <v>73.7</v>
      </c>
      <c r="L29" s="508">
        <v>58.3</v>
      </c>
      <c r="M29" s="510">
        <v>44</v>
      </c>
      <c r="N29" s="373"/>
      <c r="Q29" s="53"/>
      <c r="R29" s="373"/>
    </row>
    <row r="30" spans="1:18" ht="15.75" customHeight="1">
      <c r="A30" s="20"/>
      <c r="B30" s="27">
        <f t="shared" si="0"/>
        <v>26</v>
      </c>
      <c r="C30" s="491" t="s">
        <v>241</v>
      </c>
      <c r="D30" s="351">
        <v>1506</v>
      </c>
      <c r="E30" s="351">
        <v>1441</v>
      </c>
      <c r="F30" s="503">
        <v>1295</v>
      </c>
      <c r="G30" s="129">
        <v>1310</v>
      </c>
      <c r="H30" s="129">
        <v>820</v>
      </c>
      <c r="I30" s="390" t="s">
        <v>409</v>
      </c>
      <c r="J30" s="390">
        <v>50</v>
      </c>
      <c r="K30" s="552">
        <v>44.8</v>
      </c>
      <c r="L30" s="508">
        <v>45</v>
      </c>
      <c r="M30" s="510">
        <v>28</v>
      </c>
      <c r="N30" s="373"/>
      <c r="Q30" s="53"/>
      <c r="R30" s="373"/>
    </row>
    <row r="31" spans="1:18" ht="15.75" customHeight="1" thickBot="1">
      <c r="A31" s="20"/>
      <c r="B31" s="100">
        <f t="shared" si="0"/>
        <v>27</v>
      </c>
      <c r="C31" s="493" t="s">
        <v>242</v>
      </c>
      <c r="D31" s="348" t="s">
        <v>297</v>
      </c>
      <c r="E31" s="348" t="s">
        <v>297</v>
      </c>
      <c r="F31" s="504" t="s">
        <v>297</v>
      </c>
      <c r="G31" s="506" t="s">
        <v>297</v>
      </c>
      <c r="H31" s="506" t="s">
        <v>297</v>
      </c>
      <c r="I31" s="348" t="s">
        <v>297</v>
      </c>
      <c r="J31" s="388" t="s">
        <v>297</v>
      </c>
      <c r="K31" s="554" t="s">
        <v>297</v>
      </c>
      <c r="L31" s="549" t="s">
        <v>297</v>
      </c>
      <c r="M31" s="512" t="s">
        <v>297</v>
      </c>
      <c r="N31" s="373"/>
      <c r="Q31" s="53"/>
      <c r="R31" s="369"/>
    </row>
    <row r="32" spans="1:18" ht="15.75" customHeight="1" thickBot="1">
      <c r="A32" s="24"/>
      <c r="B32" s="1203" t="s">
        <v>248</v>
      </c>
      <c r="C32" s="1204"/>
      <c r="D32" s="342">
        <v>28800</v>
      </c>
      <c r="E32" s="342">
        <v>27121</v>
      </c>
      <c r="F32" s="877" t="s">
        <v>606</v>
      </c>
      <c r="G32" s="507">
        <v>25237</v>
      </c>
      <c r="H32" s="360">
        <v>17593</v>
      </c>
      <c r="I32" s="385" t="s">
        <v>671</v>
      </c>
      <c r="J32" s="385" t="s">
        <v>670</v>
      </c>
      <c r="K32" s="630">
        <v>62.3</v>
      </c>
      <c r="L32" s="548">
        <v>60.1</v>
      </c>
      <c r="M32" s="511">
        <v>42.2</v>
      </c>
      <c r="N32" s="371"/>
      <c r="P32" s="301"/>
      <c r="Q32" s="53"/>
      <c r="R32" s="383"/>
    </row>
    <row r="33" spans="2:17" ht="12.75" customHeight="1">
      <c r="B33" s="1191" t="s">
        <v>153</v>
      </c>
      <c r="C33" s="1191"/>
      <c r="D33" s="1191"/>
      <c r="E33" s="1191"/>
      <c r="F33" s="1191"/>
      <c r="G33" s="1191"/>
      <c r="H33" s="1191"/>
      <c r="I33" s="1191"/>
      <c r="J33" s="1191"/>
      <c r="K33" s="1191"/>
      <c r="L33" s="1191"/>
      <c r="M33" s="1191"/>
      <c r="N33" s="178"/>
      <c r="Q33" s="334"/>
    </row>
    <row r="34" spans="2:17" ht="12.75" customHeight="1">
      <c r="B34" s="1169" t="s">
        <v>356</v>
      </c>
      <c r="C34" s="1169"/>
      <c r="D34" s="1169"/>
      <c r="E34" s="1169"/>
      <c r="F34" s="1169"/>
      <c r="G34" s="1169"/>
      <c r="H34" s="1169"/>
      <c r="I34" s="1169"/>
      <c r="J34" s="1169"/>
      <c r="K34" s="1169"/>
      <c r="L34" s="1169"/>
      <c r="M34" s="1169"/>
      <c r="N34" s="178"/>
      <c r="O34" s="402"/>
      <c r="Q34" s="334"/>
    </row>
    <row r="35" spans="2:14" ht="12.75" customHeight="1">
      <c r="B35" s="178"/>
      <c r="C35" s="178"/>
      <c r="D35" s="178"/>
      <c r="E35" s="178"/>
      <c r="F35" s="178"/>
      <c r="G35" s="178"/>
      <c r="H35" s="1035"/>
      <c r="I35" s="178"/>
      <c r="J35" s="178"/>
      <c r="K35" s="178"/>
      <c r="L35" s="178"/>
      <c r="M35" s="178"/>
      <c r="N35" s="177"/>
    </row>
    <row r="36" spans="2:14" ht="12.75" customHeight="1">
      <c r="B36" s="178"/>
      <c r="C36" s="178"/>
      <c r="D36" s="178"/>
      <c r="E36" s="178"/>
      <c r="F36" s="178"/>
      <c r="G36" s="178"/>
      <c r="H36" s="178"/>
      <c r="I36" s="178"/>
      <c r="J36" s="178"/>
      <c r="K36" s="178"/>
      <c r="L36" s="178"/>
      <c r="M36" s="178"/>
      <c r="N36" s="177"/>
    </row>
    <row r="37" spans="8:11" ht="12.75">
      <c r="H37" s="334"/>
      <c r="I37" s="334"/>
      <c r="K37" s="402"/>
    </row>
  </sheetData>
  <sheetProtection/>
  <mergeCells count="10">
    <mergeCell ref="A17:A18"/>
    <mergeCell ref="B34:M34"/>
    <mergeCell ref="B32:C32"/>
    <mergeCell ref="B33:M33"/>
    <mergeCell ref="L1:M1"/>
    <mergeCell ref="D3:H3"/>
    <mergeCell ref="I3:M3"/>
    <mergeCell ref="B2:M2"/>
    <mergeCell ref="B3:B4"/>
    <mergeCell ref="C3:C4"/>
  </mergeCells>
  <printOptions/>
  <pageMargins left="0.36" right="0.15748031496062992" top="0.19" bottom="0.37" header="0.16" footer="0.44"/>
  <pageSetup horizontalDpi="600" verticalDpi="600" orientation="landscape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theme="0"/>
  </sheetPr>
  <dimension ref="A1:V37"/>
  <sheetViews>
    <sheetView zoomScalePageLayoutView="0" workbookViewId="0" topLeftCell="A1">
      <selection activeCell="AC10" sqref="AC10"/>
    </sheetView>
  </sheetViews>
  <sheetFormatPr defaultColWidth="9.140625" defaultRowHeight="12.75"/>
  <cols>
    <col min="1" max="1" width="4.140625" style="0" customWidth="1"/>
    <col min="2" max="2" width="3.7109375" style="0" customWidth="1"/>
    <col min="3" max="3" width="18.421875" style="0" customWidth="1"/>
    <col min="4" max="5" width="6.421875" style="0" customWidth="1"/>
    <col min="6" max="6" width="8.7109375" style="0" customWidth="1"/>
    <col min="7" max="7" width="7.00390625" style="0" customWidth="1"/>
    <col min="8" max="8" width="7.28125" style="0" customWidth="1"/>
    <col min="9" max="9" width="6.421875" style="0" customWidth="1"/>
    <col min="10" max="10" width="7.140625" style="0" customWidth="1"/>
    <col min="11" max="12" width="6.7109375" style="0" customWidth="1"/>
    <col min="13" max="13" width="6.421875" style="0" customWidth="1"/>
    <col min="14" max="14" width="6.57421875" style="0" customWidth="1"/>
    <col min="15" max="15" width="8.57421875" style="0" customWidth="1"/>
    <col min="16" max="16" width="7.140625" style="0" customWidth="1"/>
    <col min="17" max="17" width="8.7109375" style="0" customWidth="1"/>
    <col min="18" max="18" width="6.57421875" style="0" customWidth="1"/>
    <col min="19" max="19" width="8.421875" style="0" customWidth="1"/>
    <col min="20" max="20" width="6.7109375" style="0" customWidth="1"/>
    <col min="21" max="21" width="7.8515625" style="0" customWidth="1"/>
    <col min="22" max="23" width="9.57421875" style="0" bestFit="1" customWidth="1"/>
    <col min="24" max="24" width="6.421875" style="0" customWidth="1"/>
    <col min="25" max="25" width="9.57421875" style="0" bestFit="1" customWidth="1"/>
  </cols>
  <sheetData>
    <row r="1" spans="19:21" ht="12.75" customHeight="1">
      <c r="S1" s="1507" t="s">
        <v>645</v>
      </c>
      <c r="T1" s="1507"/>
      <c r="U1" s="1507"/>
    </row>
    <row r="2" spans="2:21" ht="19.5" thickBot="1">
      <c r="B2" s="1508" t="s">
        <v>924</v>
      </c>
      <c r="C2" s="1509"/>
      <c r="D2" s="1509"/>
      <c r="E2" s="1509"/>
      <c r="F2" s="1509"/>
      <c r="G2" s="1509"/>
      <c r="H2" s="1509"/>
      <c r="I2" s="1509"/>
      <c r="J2" s="1509"/>
      <c r="K2" s="1509"/>
      <c r="L2" s="1509"/>
      <c r="M2" s="1509"/>
      <c r="N2" s="1509"/>
      <c r="O2" s="1509"/>
      <c r="P2" s="1509"/>
      <c r="Q2" s="1509"/>
      <c r="R2" s="1509"/>
      <c r="S2" s="1509"/>
      <c r="T2" s="1509"/>
      <c r="U2" s="1509"/>
    </row>
    <row r="3" spans="2:21" ht="13.5" thickBot="1">
      <c r="B3" s="1510" t="s">
        <v>921</v>
      </c>
      <c r="C3" s="1513" t="s">
        <v>213</v>
      </c>
      <c r="D3" s="1516">
        <v>2019</v>
      </c>
      <c r="E3" s="1506"/>
      <c r="F3" s="1506"/>
      <c r="G3" s="1506"/>
      <c r="H3" s="1506"/>
      <c r="I3" s="1506"/>
      <c r="J3" s="1506"/>
      <c r="K3" s="1506"/>
      <c r="L3" s="1517"/>
      <c r="M3" s="1518">
        <v>2020</v>
      </c>
      <c r="N3" s="1519"/>
      <c r="O3" s="1519"/>
      <c r="P3" s="1519"/>
      <c r="Q3" s="1519"/>
      <c r="R3" s="1519"/>
      <c r="S3" s="1519"/>
      <c r="T3" s="1519"/>
      <c r="U3" s="1520"/>
    </row>
    <row r="4" spans="2:21" ht="43.5" customHeight="1">
      <c r="B4" s="1511"/>
      <c r="C4" s="1514"/>
      <c r="D4" s="1526" t="s">
        <v>215</v>
      </c>
      <c r="E4" s="1521" t="s">
        <v>46</v>
      </c>
      <c r="F4" s="1521"/>
      <c r="G4" s="1521" t="s">
        <v>47</v>
      </c>
      <c r="H4" s="1521"/>
      <c r="I4" s="1521" t="s">
        <v>38</v>
      </c>
      <c r="J4" s="1521"/>
      <c r="K4" s="1521" t="s">
        <v>39</v>
      </c>
      <c r="L4" s="1523"/>
      <c r="M4" s="1524" t="s">
        <v>215</v>
      </c>
      <c r="N4" s="1528" t="s">
        <v>36</v>
      </c>
      <c r="O4" s="1528"/>
      <c r="P4" s="1528" t="s">
        <v>37</v>
      </c>
      <c r="Q4" s="1528"/>
      <c r="R4" s="1528" t="s">
        <v>38</v>
      </c>
      <c r="S4" s="1528"/>
      <c r="T4" s="1528" t="s">
        <v>39</v>
      </c>
      <c r="U4" s="1529"/>
    </row>
    <row r="5" spans="2:21" ht="13.5" customHeight="1" thickBot="1">
      <c r="B5" s="1512"/>
      <c r="C5" s="1515"/>
      <c r="D5" s="1527"/>
      <c r="E5" s="469" t="s">
        <v>615</v>
      </c>
      <c r="F5" s="469" t="s">
        <v>136</v>
      </c>
      <c r="G5" s="469" t="s">
        <v>615</v>
      </c>
      <c r="H5" s="469" t="s">
        <v>136</v>
      </c>
      <c r="I5" s="469" t="s">
        <v>615</v>
      </c>
      <c r="J5" s="469" t="s">
        <v>136</v>
      </c>
      <c r="K5" s="469" t="s">
        <v>615</v>
      </c>
      <c r="L5" s="468" t="s">
        <v>136</v>
      </c>
      <c r="M5" s="1525"/>
      <c r="N5" s="467" t="s">
        <v>615</v>
      </c>
      <c r="O5" s="467" t="s">
        <v>136</v>
      </c>
      <c r="P5" s="467" t="s">
        <v>615</v>
      </c>
      <c r="Q5" s="467" t="s">
        <v>136</v>
      </c>
      <c r="R5" s="467" t="s">
        <v>615</v>
      </c>
      <c r="S5" s="467" t="s">
        <v>136</v>
      </c>
      <c r="T5" s="467" t="s">
        <v>615</v>
      </c>
      <c r="U5" s="466" t="s">
        <v>136</v>
      </c>
    </row>
    <row r="6" spans="2:21" ht="15">
      <c r="B6" s="692">
        <v>1</v>
      </c>
      <c r="C6" s="693" t="s">
        <v>216</v>
      </c>
      <c r="D6" s="463" t="s">
        <v>297</v>
      </c>
      <c r="E6" s="465" t="s">
        <v>297</v>
      </c>
      <c r="F6" s="464" t="s">
        <v>297</v>
      </c>
      <c r="G6" s="465" t="s">
        <v>297</v>
      </c>
      <c r="H6" s="464" t="s">
        <v>297</v>
      </c>
      <c r="I6" s="463" t="s">
        <v>297</v>
      </c>
      <c r="J6" s="464" t="s">
        <v>297</v>
      </c>
      <c r="K6" s="463" t="s">
        <v>297</v>
      </c>
      <c r="L6" s="462" t="s">
        <v>297</v>
      </c>
      <c r="M6" s="463" t="s">
        <v>297</v>
      </c>
      <c r="N6" s="465" t="s">
        <v>297</v>
      </c>
      <c r="O6" s="694" t="s">
        <v>297</v>
      </c>
      <c r="P6" s="465" t="s">
        <v>297</v>
      </c>
      <c r="Q6" s="464" t="s">
        <v>297</v>
      </c>
      <c r="R6" s="463" t="s">
        <v>297</v>
      </c>
      <c r="S6" s="464" t="s">
        <v>297</v>
      </c>
      <c r="T6" s="463" t="s">
        <v>297</v>
      </c>
      <c r="U6" s="462" t="s">
        <v>297</v>
      </c>
    </row>
    <row r="7" spans="2:22" ht="15">
      <c r="B7" s="695">
        <v>2</v>
      </c>
      <c r="C7" s="696" t="s">
        <v>217</v>
      </c>
      <c r="D7" s="461">
        <v>204</v>
      </c>
      <c r="E7" s="459">
        <v>100</v>
      </c>
      <c r="F7" s="460">
        <v>49.01960784313726</v>
      </c>
      <c r="G7" s="459">
        <v>162</v>
      </c>
      <c r="H7" s="460">
        <v>79.41176470588235</v>
      </c>
      <c r="I7" s="459">
        <v>160</v>
      </c>
      <c r="J7" s="460">
        <v>98.76543209876543</v>
      </c>
      <c r="K7" s="459">
        <v>64</v>
      </c>
      <c r="L7" s="458">
        <v>40</v>
      </c>
      <c r="M7" s="461">
        <v>119</v>
      </c>
      <c r="N7" s="459">
        <v>83</v>
      </c>
      <c r="O7" s="440">
        <f>N7*100/M7</f>
        <v>69.74789915966386</v>
      </c>
      <c r="P7" s="459">
        <v>104</v>
      </c>
      <c r="Q7" s="440">
        <f>P7*100/M7</f>
        <v>87.39495798319328</v>
      </c>
      <c r="R7" s="697">
        <v>104</v>
      </c>
      <c r="S7" s="440">
        <f>R7*100/P7</f>
        <v>100</v>
      </c>
      <c r="T7" s="459">
        <v>43</v>
      </c>
      <c r="U7" s="440">
        <f>T7*100/R7</f>
        <v>41.34615384615385</v>
      </c>
      <c r="V7" s="450"/>
    </row>
    <row r="8" spans="2:22" ht="15">
      <c r="B8" s="695">
        <v>3</v>
      </c>
      <c r="C8" s="696" t="s">
        <v>218</v>
      </c>
      <c r="D8" s="461">
        <v>206</v>
      </c>
      <c r="E8" s="459">
        <v>144</v>
      </c>
      <c r="F8" s="460">
        <v>69.90291262135922</v>
      </c>
      <c r="G8" s="459">
        <v>193</v>
      </c>
      <c r="H8" s="460">
        <v>93.68932038834951</v>
      </c>
      <c r="I8" s="459">
        <v>181</v>
      </c>
      <c r="J8" s="460">
        <v>93.78238341968913</v>
      </c>
      <c r="K8" s="459">
        <v>81</v>
      </c>
      <c r="L8" s="458">
        <v>44.751381215469614</v>
      </c>
      <c r="M8" s="461">
        <v>149</v>
      </c>
      <c r="N8" s="459">
        <v>98</v>
      </c>
      <c r="O8" s="440">
        <f aca="true" t="shared" si="0" ref="O8:O31">N8*100/M8</f>
        <v>65.77181208053692</v>
      </c>
      <c r="P8" s="459">
        <v>143</v>
      </c>
      <c r="Q8" s="440">
        <f aca="true" t="shared" si="1" ref="Q8:Q35">P8*100/M8</f>
        <v>95.97315436241611</v>
      </c>
      <c r="R8" s="697">
        <v>143</v>
      </c>
      <c r="S8" s="440">
        <f aca="true" t="shared" si="2" ref="S8:S35">R8*100/P8</f>
        <v>100</v>
      </c>
      <c r="T8" s="459">
        <v>47</v>
      </c>
      <c r="U8" s="440">
        <f aca="true" t="shared" si="3" ref="U8:U35">T8*100/R8</f>
        <v>32.86713286713287</v>
      </c>
      <c r="V8" s="450"/>
    </row>
    <row r="9" spans="2:22" ht="15">
      <c r="B9" s="695">
        <v>4</v>
      </c>
      <c r="C9" s="696" t="s">
        <v>219</v>
      </c>
      <c r="D9" s="461">
        <v>1162</v>
      </c>
      <c r="E9" s="459">
        <v>692</v>
      </c>
      <c r="F9" s="460">
        <v>59.55249569707401</v>
      </c>
      <c r="G9" s="459">
        <v>943</v>
      </c>
      <c r="H9" s="460">
        <v>81.15318416523236</v>
      </c>
      <c r="I9" s="459">
        <v>937</v>
      </c>
      <c r="J9" s="460">
        <v>99.36373276776246</v>
      </c>
      <c r="K9" s="459">
        <v>402</v>
      </c>
      <c r="L9" s="458">
        <v>42.902881536819635</v>
      </c>
      <c r="M9" s="461">
        <v>706</v>
      </c>
      <c r="N9" s="459">
        <v>375</v>
      </c>
      <c r="O9" s="440">
        <f t="shared" si="0"/>
        <v>53.11614730878187</v>
      </c>
      <c r="P9" s="459">
        <v>537</v>
      </c>
      <c r="Q9" s="440">
        <f t="shared" si="1"/>
        <v>76.06232294617564</v>
      </c>
      <c r="R9" s="697">
        <v>533</v>
      </c>
      <c r="S9" s="440">
        <f t="shared" si="2"/>
        <v>99.25512104283054</v>
      </c>
      <c r="T9" s="459">
        <v>217</v>
      </c>
      <c r="U9" s="440">
        <f t="shared" si="3"/>
        <v>40.71294559099437</v>
      </c>
      <c r="V9" s="450"/>
    </row>
    <row r="10" spans="2:22" ht="15">
      <c r="B10" s="695">
        <v>5</v>
      </c>
      <c r="C10" s="696" t="s">
        <v>920</v>
      </c>
      <c r="D10" s="461">
        <v>346</v>
      </c>
      <c r="E10" s="459">
        <v>210</v>
      </c>
      <c r="F10" s="460">
        <v>60.69364161849711</v>
      </c>
      <c r="G10" s="459">
        <v>269</v>
      </c>
      <c r="H10" s="460">
        <v>77.74566473988439</v>
      </c>
      <c r="I10" s="459">
        <v>269</v>
      </c>
      <c r="J10" s="460">
        <v>100</v>
      </c>
      <c r="K10" s="459">
        <v>143</v>
      </c>
      <c r="L10" s="458">
        <v>53.15985130111524</v>
      </c>
      <c r="M10" s="461">
        <v>236</v>
      </c>
      <c r="N10" s="459">
        <v>140</v>
      </c>
      <c r="O10" s="440">
        <f t="shared" si="0"/>
        <v>59.32203389830509</v>
      </c>
      <c r="P10" s="459">
        <v>180</v>
      </c>
      <c r="Q10" s="440">
        <f t="shared" si="1"/>
        <v>76.27118644067797</v>
      </c>
      <c r="R10" s="697">
        <v>180</v>
      </c>
      <c r="S10" s="440">
        <f t="shared" si="2"/>
        <v>100</v>
      </c>
      <c r="T10" s="459">
        <v>111</v>
      </c>
      <c r="U10" s="440">
        <f t="shared" si="3"/>
        <v>61.666666666666664</v>
      </c>
      <c r="V10" s="450"/>
    </row>
    <row r="11" spans="2:22" ht="15">
      <c r="B11" s="695">
        <v>6</v>
      </c>
      <c r="C11" s="696" t="s">
        <v>221</v>
      </c>
      <c r="D11" s="461">
        <v>175</v>
      </c>
      <c r="E11" s="459">
        <v>134</v>
      </c>
      <c r="F11" s="460">
        <v>76.57142857142857</v>
      </c>
      <c r="G11" s="459">
        <v>144</v>
      </c>
      <c r="H11" s="460">
        <v>82.28571428571429</v>
      </c>
      <c r="I11" s="459">
        <v>144</v>
      </c>
      <c r="J11" s="460">
        <v>100</v>
      </c>
      <c r="K11" s="459">
        <v>56</v>
      </c>
      <c r="L11" s="458">
        <v>38.888888888888886</v>
      </c>
      <c r="M11" s="461">
        <v>118</v>
      </c>
      <c r="N11" s="459">
        <v>67</v>
      </c>
      <c r="O11" s="440">
        <f t="shared" si="0"/>
        <v>56.779661016949156</v>
      </c>
      <c r="P11" s="459">
        <v>99</v>
      </c>
      <c r="Q11" s="440">
        <f t="shared" si="1"/>
        <v>83.89830508474576</v>
      </c>
      <c r="R11" s="697">
        <v>99</v>
      </c>
      <c r="S11" s="440">
        <f t="shared" si="2"/>
        <v>100</v>
      </c>
      <c r="T11" s="459">
        <v>42</v>
      </c>
      <c r="U11" s="440">
        <f t="shared" si="3"/>
        <v>42.42424242424242</v>
      </c>
      <c r="V11" s="450"/>
    </row>
    <row r="12" spans="2:22" ht="15">
      <c r="B12" s="695">
        <v>7</v>
      </c>
      <c r="C12" s="696" t="s">
        <v>222</v>
      </c>
      <c r="D12" s="461">
        <v>359</v>
      </c>
      <c r="E12" s="459">
        <v>208</v>
      </c>
      <c r="F12" s="460">
        <v>57.938718662952645</v>
      </c>
      <c r="G12" s="459">
        <v>295</v>
      </c>
      <c r="H12" s="460">
        <v>82.17270194986072</v>
      </c>
      <c r="I12" s="459">
        <v>294</v>
      </c>
      <c r="J12" s="460">
        <v>99.66101694915254</v>
      </c>
      <c r="K12" s="459">
        <v>87</v>
      </c>
      <c r="L12" s="458">
        <v>29.591836734693878</v>
      </c>
      <c r="M12" s="461">
        <v>240</v>
      </c>
      <c r="N12" s="459">
        <v>160</v>
      </c>
      <c r="O12" s="440">
        <f t="shared" si="0"/>
        <v>66.66666666666667</v>
      </c>
      <c r="P12" s="459">
        <v>203</v>
      </c>
      <c r="Q12" s="440">
        <f t="shared" si="1"/>
        <v>84.58333333333333</v>
      </c>
      <c r="R12" s="697">
        <v>202</v>
      </c>
      <c r="S12" s="440">
        <f t="shared" si="2"/>
        <v>99.50738916256158</v>
      </c>
      <c r="T12" s="459">
        <v>54</v>
      </c>
      <c r="U12" s="440">
        <f t="shared" si="3"/>
        <v>26.73267326732673</v>
      </c>
      <c r="V12" s="450"/>
    </row>
    <row r="13" spans="2:22" ht="15">
      <c r="B13" s="695">
        <v>8</v>
      </c>
      <c r="C13" s="696" t="s">
        <v>223</v>
      </c>
      <c r="D13" s="461">
        <v>333</v>
      </c>
      <c r="E13" s="459">
        <v>212</v>
      </c>
      <c r="F13" s="460">
        <v>63.66366366366366</v>
      </c>
      <c r="G13" s="459">
        <v>273</v>
      </c>
      <c r="H13" s="460">
        <v>81.98198198198199</v>
      </c>
      <c r="I13" s="459">
        <v>273</v>
      </c>
      <c r="J13" s="460">
        <v>100</v>
      </c>
      <c r="K13" s="459">
        <v>133</v>
      </c>
      <c r="L13" s="458">
        <v>48.717948717948715</v>
      </c>
      <c r="M13" s="461">
        <v>212</v>
      </c>
      <c r="N13" s="459">
        <v>117</v>
      </c>
      <c r="O13" s="440">
        <f t="shared" si="0"/>
        <v>55.18867924528302</v>
      </c>
      <c r="P13" s="459">
        <v>190</v>
      </c>
      <c r="Q13" s="440">
        <f t="shared" si="1"/>
        <v>89.62264150943396</v>
      </c>
      <c r="R13" s="697">
        <v>190</v>
      </c>
      <c r="S13" s="440">
        <f t="shared" si="2"/>
        <v>100</v>
      </c>
      <c r="T13" s="459">
        <v>96</v>
      </c>
      <c r="U13" s="440">
        <f t="shared" si="3"/>
        <v>50.526315789473685</v>
      </c>
      <c r="V13" s="450"/>
    </row>
    <row r="14" spans="2:22" ht="15">
      <c r="B14" s="695">
        <v>9</v>
      </c>
      <c r="C14" s="696" t="s">
        <v>224</v>
      </c>
      <c r="D14" s="461">
        <v>203</v>
      </c>
      <c r="E14" s="459">
        <v>125</v>
      </c>
      <c r="F14" s="460">
        <v>61.576354679802954</v>
      </c>
      <c r="G14" s="459">
        <v>154</v>
      </c>
      <c r="H14" s="460">
        <v>75.86206896551724</v>
      </c>
      <c r="I14" s="459">
        <v>104</v>
      </c>
      <c r="J14" s="460">
        <v>67.53246753246754</v>
      </c>
      <c r="K14" s="459">
        <v>41</v>
      </c>
      <c r="L14" s="458">
        <v>39.42307692307692</v>
      </c>
      <c r="M14" s="461">
        <v>124</v>
      </c>
      <c r="N14" s="459">
        <v>72</v>
      </c>
      <c r="O14" s="440">
        <f t="shared" si="0"/>
        <v>58.064516129032256</v>
      </c>
      <c r="P14" s="459">
        <v>96</v>
      </c>
      <c r="Q14" s="440">
        <f t="shared" si="1"/>
        <v>77.41935483870968</v>
      </c>
      <c r="R14" s="697">
        <v>96</v>
      </c>
      <c r="S14" s="440">
        <f t="shared" si="2"/>
        <v>100</v>
      </c>
      <c r="T14" s="459">
        <v>18</v>
      </c>
      <c r="U14" s="440">
        <f t="shared" si="3"/>
        <v>18.75</v>
      </c>
      <c r="V14" s="450"/>
    </row>
    <row r="15" spans="2:22" ht="15">
      <c r="B15" s="695">
        <v>10</v>
      </c>
      <c r="C15" s="696" t="s">
        <v>225</v>
      </c>
      <c r="D15" s="461">
        <v>233</v>
      </c>
      <c r="E15" s="459">
        <v>119</v>
      </c>
      <c r="F15" s="460">
        <v>51.072961373390555</v>
      </c>
      <c r="G15" s="459">
        <v>188</v>
      </c>
      <c r="H15" s="460">
        <v>80.68669527896996</v>
      </c>
      <c r="I15" s="459">
        <v>188</v>
      </c>
      <c r="J15" s="460">
        <v>100</v>
      </c>
      <c r="K15" s="459">
        <v>68</v>
      </c>
      <c r="L15" s="458">
        <v>36.170212765957444</v>
      </c>
      <c r="M15" s="461">
        <v>150</v>
      </c>
      <c r="N15" s="459">
        <v>81</v>
      </c>
      <c r="O15" s="440">
        <f t="shared" si="0"/>
        <v>54</v>
      </c>
      <c r="P15" s="459">
        <v>123</v>
      </c>
      <c r="Q15" s="440">
        <f t="shared" si="1"/>
        <v>82</v>
      </c>
      <c r="R15" s="697">
        <v>121</v>
      </c>
      <c r="S15" s="440">
        <f t="shared" si="2"/>
        <v>98.3739837398374</v>
      </c>
      <c r="T15" s="459">
        <v>47</v>
      </c>
      <c r="U15" s="440">
        <f t="shared" si="3"/>
        <v>38.84297520661157</v>
      </c>
      <c r="V15" s="450"/>
    </row>
    <row r="16" spans="2:22" ht="15">
      <c r="B16" s="695">
        <v>11</v>
      </c>
      <c r="C16" s="696" t="s">
        <v>226</v>
      </c>
      <c r="D16" s="461">
        <v>208</v>
      </c>
      <c r="E16" s="459">
        <v>147</v>
      </c>
      <c r="F16" s="460">
        <v>70.67307692307692</v>
      </c>
      <c r="G16" s="459">
        <v>187</v>
      </c>
      <c r="H16" s="460">
        <v>89.90384615384616</v>
      </c>
      <c r="I16" s="459">
        <v>187</v>
      </c>
      <c r="J16" s="460">
        <v>100</v>
      </c>
      <c r="K16" s="459">
        <v>73</v>
      </c>
      <c r="L16" s="458">
        <v>39.037433155080215</v>
      </c>
      <c r="M16" s="461">
        <v>146</v>
      </c>
      <c r="N16" s="459">
        <v>87</v>
      </c>
      <c r="O16" s="440">
        <f t="shared" si="0"/>
        <v>59.58904109589041</v>
      </c>
      <c r="P16" s="459">
        <v>119</v>
      </c>
      <c r="Q16" s="440">
        <f t="shared" si="1"/>
        <v>81.5068493150685</v>
      </c>
      <c r="R16" s="697">
        <v>119</v>
      </c>
      <c r="S16" s="440">
        <f t="shared" si="2"/>
        <v>100</v>
      </c>
      <c r="T16" s="459">
        <v>52</v>
      </c>
      <c r="U16" s="440">
        <f t="shared" si="3"/>
        <v>43.69747899159664</v>
      </c>
      <c r="V16" s="450"/>
    </row>
    <row r="17" spans="2:22" ht="15">
      <c r="B17" s="695">
        <v>12</v>
      </c>
      <c r="C17" s="696" t="s">
        <v>227</v>
      </c>
      <c r="D17" s="461">
        <v>127</v>
      </c>
      <c r="E17" s="459">
        <v>59</v>
      </c>
      <c r="F17" s="460">
        <v>46.45669291338583</v>
      </c>
      <c r="G17" s="459">
        <v>101</v>
      </c>
      <c r="H17" s="460">
        <v>79.5275590551181</v>
      </c>
      <c r="I17" s="459">
        <v>101</v>
      </c>
      <c r="J17" s="460">
        <v>100</v>
      </c>
      <c r="K17" s="459">
        <v>47</v>
      </c>
      <c r="L17" s="458">
        <v>46.53465346534654</v>
      </c>
      <c r="M17" s="461">
        <v>104</v>
      </c>
      <c r="N17" s="459">
        <v>48</v>
      </c>
      <c r="O17" s="440">
        <f t="shared" si="0"/>
        <v>46.15384615384615</v>
      </c>
      <c r="P17" s="459">
        <v>87</v>
      </c>
      <c r="Q17" s="440">
        <f t="shared" si="1"/>
        <v>83.65384615384616</v>
      </c>
      <c r="R17" s="697">
        <v>87</v>
      </c>
      <c r="S17" s="440">
        <f t="shared" si="2"/>
        <v>100</v>
      </c>
      <c r="T17" s="459">
        <v>45</v>
      </c>
      <c r="U17" s="440">
        <f t="shared" si="3"/>
        <v>51.724137931034484</v>
      </c>
      <c r="V17" s="450"/>
    </row>
    <row r="18" spans="2:22" ht="15">
      <c r="B18" s="695">
        <v>13</v>
      </c>
      <c r="C18" s="696" t="s">
        <v>228</v>
      </c>
      <c r="D18" s="461">
        <v>420</v>
      </c>
      <c r="E18" s="459">
        <v>287</v>
      </c>
      <c r="F18" s="460">
        <v>68.33333333333333</v>
      </c>
      <c r="G18" s="459">
        <v>350</v>
      </c>
      <c r="H18" s="460">
        <v>83.33333333333333</v>
      </c>
      <c r="I18" s="459">
        <v>350</v>
      </c>
      <c r="J18" s="460">
        <v>100</v>
      </c>
      <c r="K18" s="459">
        <v>148</v>
      </c>
      <c r="L18" s="458">
        <v>42.285714285714285</v>
      </c>
      <c r="M18" s="461">
        <v>248</v>
      </c>
      <c r="N18" s="459">
        <v>162</v>
      </c>
      <c r="O18" s="440">
        <f t="shared" si="0"/>
        <v>65.3225806451613</v>
      </c>
      <c r="P18" s="459">
        <v>206</v>
      </c>
      <c r="Q18" s="440">
        <f t="shared" si="1"/>
        <v>83.06451612903226</v>
      </c>
      <c r="R18" s="697">
        <v>203</v>
      </c>
      <c r="S18" s="440">
        <f t="shared" si="2"/>
        <v>98.54368932038835</v>
      </c>
      <c r="T18" s="459">
        <v>83</v>
      </c>
      <c r="U18" s="440">
        <f t="shared" si="3"/>
        <v>40.88669950738916</v>
      </c>
      <c r="V18" s="450"/>
    </row>
    <row r="19" spans="1:22" ht="15">
      <c r="A19" s="1505"/>
      <c r="B19" s="695">
        <v>14</v>
      </c>
      <c r="C19" s="696" t="s">
        <v>229</v>
      </c>
      <c r="D19" s="461">
        <v>274</v>
      </c>
      <c r="E19" s="459">
        <v>174</v>
      </c>
      <c r="F19" s="460">
        <v>63.503649635036496</v>
      </c>
      <c r="G19" s="459">
        <v>219</v>
      </c>
      <c r="H19" s="460">
        <v>79.92700729927007</v>
      </c>
      <c r="I19" s="459">
        <v>219</v>
      </c>
      <c r="J19" s="460">
        <v>100</v>
      </c>
      <c r="K19" s="459">
        <v>118</v>
      </c>
      <c r="L19" s="458">
        <v>53.881278538812786</v>
      </c>
      <c r="M19" s="461">
        <v>138</v>
      </c>
      <c r="N19" s="459">
        <v>82</v>
      </c>
      <c r="O19" s="440">
        <f t="shared" si="0"/>
        <v>59.42028985507246</v>
      </c>
      <c r="P19" s="459">
        <v>116</v>
      </c>
      <c r="Q19" s="440">
        <f t="shared" si="1"/>
        <v>84.05797101449275</v>
      </c>
      <c r="R19" s="697">
        <v>116</v>
      </c>
      <c r="S19" s="440">
        <f t="shared" si="2"/>
        <v>100</v>
      </c>
      <c r="T19" s="459">
        <v>69</v>
      </c>
      <c r="U19" s="440">
        <f t="shared" si="3"/>
        <v>59.48275862068966</v>
      </c>
      <c r="V19" s="450"/>
    </row>
    <row r="20" spans="1:22" ht="15">
      <c r="A20" s="1505"/>
      <c r="B20" s="695">
        <v>15</v>
      </c>
      <c r="C20" s="696" t="s">
        <v>230</v>
      </c>
      <c r="D20" s="461">
        <v>718</v>
      </c>
      <c r="E20" s="459">
        <v>300</v>
      </c>
      <c r="F20" s="460">
        <v>41.78272980501393</v>
      </c>
      <c r="G20" s="459">
        <v>443</v>
      </c>
      <c r="H20" s="460">
        <v>61.6991643454039</v>
      </c>
      <c r="I20" s="459">
        <v>443</v>
      </c>
      <c r="J20" s="460">
        <v>100</v>
      </c>
      <c r="K20" s="459">
        <v>211</v>
      </c>
      <c r="L20" s="458">
        <v>47.62979683972912</v>
      </c>
      <c r="M20" s="461">
        <v>552</v>
      </c>
      <c r="N20" s="459">
        <v>238</v>
      </c>
      <c r="O20" s="440">
        <f t="shared" si="0"/>
        <v>43.11594202898551</v>
      </c>
      <c r="P20" s="459">
        <v>372</v>
      </c>
      <c r="Q20" s="440">
        <f t="shared" si="1"/>
        <v>67.3913043478261</v>
      </c>
      <c r="R20" s="697">
        <v>372</v>
      </c>
      <c r="S20" s="440">
        <f t="shared" si="2"/>
        <v>100</v>
      </c>
      <c r="T20" s="459">
        <v>142</v>
      </c>
      <c r="U20" s="440">
        <f t="shared" si="3"/>
        <v>38.17204301075269</v>
      </c>
      <c r="V20" s="450"/>
    </row>
    <row r="21" spans="2:22" ht="15">
      <c r="B21" s="695">
        <v>16</v>
      </c>
      <c r="C21" s="696" t="s">
        <v>231</v>
      </c>
      <c r="D21" s="461">
        <v>236</v>
      </c>
      <c r="E21" s="459">
        <v>150</v>
      </c>
      <c r="F21" s="460">
        <v>63.559322033898304</v>
      </c>
      <c r="G21" s="459">
        <v>184</v>
      </c>
      <c r="H21" s="460">
        <v>77.96610169491525</v>
      </c>
      <c r="I21" s="459">
        <v>176</v>
      </c>
      <c r="J21" s="460">
        <v>95.65217391304348</v>
      </c>
      <c r="K21" s="459">
        <v>90</v>
      </c>
      <c r="L21" s="458">
        <v>51.13636363636363</v>
      </c>
      <c r="M21" s="461">
        <v>157</v>
      </c>
      <c r="N21" s="459">
        <v>101</v>
      </c>
      <c r="O21" s="440">
        <f t="shared" si="0"/>
        <v>64.3312101910828</v>
      </c>
      <c r="P21" s="459">
        <v>135</v>
      </c>
      <c r="Q21" s="440">
        <f t="shared" si="1"/>
        <v>85.98726114649682</v>
      </c>
      <c r="R21" s="697">
        <v>133</v>
      </c>
      <c r="S21" s="440">
        <f t="shared" si="2"/>
        <v>98.51851851851852</v>
      </c>
      <c r="T21" s="459">
        <v>62</v>
      </c>
      <c r="U21" s="440">
        <f t="shared" si="3"/>
        <v>46.61654135338346</v>
      </c>
      <c r="V21" s="450"/>
    </row>
    <row r="22" spans="2:22" ht="15">
      <c r="B22" s="695">
        <v>17</v>
      </c>
      <c r="C22" s="696" t="s">
        <v>232</v>
      </c>
      <c r="D22" s="461">
        <v>177</v>
      </c>
      <c r="E22" s="459">
        <v>103</v>
      </c>
      <c r="F22" s="460">
        <v>58.19209039548023</v>
      </c>
      <c r="G22" s="459">
        <v>155</v>
      </c>
      <c r="H22" s="460">
        <v>87.57062146892656</v>
      </c>
      <c r="I22" s="459">
        <v>155</v>
      </c>
      <c r="J22" s="460">
        <v>100</v>
      </c>
      <c r="K22" s="459">
        <v>35</v>
      </c>
      <c r="L22" s="458">
        <v>22.580645161290324</v>
      </c>
      <c r="M22" s="461">
        <v>118</v>
      </c>
      <c r="N22" s="459">
        <v>81</v>
      </c>
      <c r="O22" s="440">
        <f t="shared" si="0"/>
        <v>68.64406779661017</v>
      </c>
      <c r="P22" s="459">
        <v>104</v>
      </c>
      <c r="Q22" s="440">
        <f t="shared" si="1"/>
        <v>88.13559322033899</v>
      </c>
      <c r="R22" s="697">
        <v>104</v>
      </c>
      <c r="S22" s="440">
        <f t="shared" si="2"/>
        <v>100</v>
      </c>
      <c r="T22" s="459">
        <v>25</v>
      </c>
      <c r="U22" s="440">
        <f t="shared" si="3"/>
        <v>24.03846153846154</v>
      </c>
      <c r="V22" s="450"/>
    </row>
    <row r="23" spans="2:22" ht="15">
      <c r="B23" s="695">
        <v>18</v>
      </c>
      <c r="C23" s="696" t="s">
        <v>233</v>
      </c>
      <c r="D23" s="461">
        <v>163</v>
      </c>
      <c r="E23" s="459">
        <v>125</v>
      </c>
      <c r="F23" s="460">
        <v>76.68711656441718</v>
      </c>
      <c r="G23" s="459">
        <v>147</v>
      </c>
      <c r="H23" s="460">
        <v>90.1840490797546</v>
      </c>
      <c r="I23" s="459">
        <v>147</v>
      </c>
      <c r="J23" s="460">
        <v>100</v>
      </c>
      <c r="K23" s="459">
        <v>56</v>
      </c>
      <c r="L23" s="458">
        <v>38.095238095238095</v>
      </c>
      <c r="M23" s="461">
        <v>107</v>
      </c>
      <c r="N23" s="459">
        <v>72</v>
      </c>
      <c r="O23" s="440">
        <f t="shared" si="0"/>
        <v>67.28971962616822</v>
      </c>
      <c r="P23" s="459">
        <v>92</v>
      </c>
      <c r="Q23" s="440">
        <f t="shared" si="1"/>
        <v>85.98130841121495</v>
      </c>
      <c r="R23" s="697">
        <v>92</v>
      </c>
      <c r="S23" s="440">
        <f>R23*100/P23</f>
        <v>100</v>
      </c>
      <c r="T23" s="459">
        <v>40</v>
      </c>
      <c r="U23" s="440">
        <f t="shared" si="3"/>
        <v>43.47826086956522</v>
      </c>
      <c r="V23" s="450"/>
    </row>
    <row r="24" spans="2:22" ht="15">
      <c r="B24" s="695">
        <v>19</v>
      </c>
      <c r="C24" s="696" t="s">
        <v>234</v>
      </c>
      <c r="D24" s="461">
        <v>116</v>
      </c>
      <c r="E24" s="459">
        <v>76</v>
      </c>
      <c r="F24" s="460">
        <v>65.51724137931035</v>
      </c>
      <c r="G24" s="459">
        <v>85</v>
      </c>
      <c r="H24" s="460">
        <v>73.27586206896552</v>
      </c>
      <c r="I24" s="459">
        <v>84</v>
      </c>
      <c r="J24" s="460">
        <v>98.82352941176471</v>
      </c>
      <c r="K24" s="459">
        <v>28</v>
      </c>
      <c r="L24" s="458">
        <v>33.333333333333336</v>
      </c>
      <c r="M24" s="461">
        <v>48</v>
      </c>
      <c r="N24" s="459">
        <v>34</v>
      </c>
      <c r="O24" s="440">
        <f t="shared" si="0"/>
        <v>70.83333333333333</v>
      </c>
      <c r="P24" s="459">
        <v>43</v>
      </c>
      <c r="Q24" s="440">
        <f t="shared" si="1"/>
        <v>89.58333333333333</v>
      </c>
      <c r="R24" s="697">
        <v>43</v>
      </c>
      <c r="S24" s="440">
        <f t="shared" si="2"/>
        <v>100</v>
      </c>
      <c r="T24" s="459">
        <v>15</v>
      </c>
      <c r="U24" s="440">
        <f t="shared" si="3"/>
        <v>34.883720930232556</v>
      </c>
      <c r="V24" s="450"/>
    </row>
    <row r="25" spans="2:22" ht="15">
      <c r="B25" s="695">
        <v>20</v>
      </c>
      <c r="C25" s="696" t="s">
        <v>235</v>
      </c>
      <c r="D25" s="461">
        <v>317</v>
      </c>
      <c r="E25" s="459">
        <v>186</v>
      </c>
      <c r="F25" s="460">
        <v>58.67507886435331</v>
      </c>
      <c r="G25" s="459">
        <v>267</v>
      </c>
      <c r="H25" s="460">
        <v>84.22712933753944</v>
      </c>
      <c r="I25" s="459">
        <v>258</v>
      </c>
      <c r="J25" s="460">
        <v>96.62921348314607</v>
      </c>
      <c r="K25" s="459">
        <v>107</v>
      </c>
      <c r="L25" s="458">
        <v>41.47286821705426</v>
      </c>
      <c r="M25" s="461">
        <v>234</v>
      </c>
      <c r="N25" s="459">
        <v>133</v>
      </c>
      <c r="O25" s="440">
        <f t="shared" si="0"/>
        <v>56.837606837606835</v>
      </c>
      <c r="P25" s="459">
        <v>190</v>
      </c>
      <c r="Q25" s="440">
        <f t="shared" si="1"/>
        <v>81.19658119658119</v>
      </c>
      <c r="R25" s="697">
        <v>177</v>
      </c>
      <c r="S25" s="440">
        <f t="shared" si="2"/>
        <v>93.15789473684211</v>
      </c>
      <c r="T25" s="459">
        <v>76</v>
      </c>
      <c r="U25" s="440">
        <f t="shared" si="3"/>
        <v>42.93785310734463</v>
      </c>
      <c r="V25" s="450"/>
    </row>
    <row r="26" spans="2:22" ht="15">
      <c r="B26" s="695">
        <v>21</v>
      </c>
      <c r="C26" s="696" t="s">
        <v>236</v>
      </c>
      <c r="D26" s="461">
        <v>208</v>
      </c>
      <c r="E26" s="459">
        <v>118</v>
      </c>
      <c r="F26" s="460">
        <v>56.73076923076923</v>
      </c>
      <c r="G26" s="459">
        <v>185</v>
      </c>
      <c r="H26" s="460">
        <v>88.9423076923077</v>
      </c>
      <c r="I26" s="459">
        <v>185</v>
      </c>
      <c r="J26" s="460">
        <v>100</v>
      </c>
      <c r="K26" s="459">
        <v>93</v>
      </c>
      <c r="L26" s="458">
        <v>50.270270270270274</v>
      </c>
      <c r="M26" s="461">
        <v>163</v>
      </c>
      <c r="N26" s="459">
        <v>90</v>
      </c>
      <c r="O26" s="440">
        <f t="shared" si="0"/>
        <v>55.214723926380366</v>
      </c>
      <c r="P26" s="459">
        <v>140</v>
      </c>
      <c r="Q26" s="440">
        <f t="shared" si="1"/>
        <v>85.88957055214723</v>
      </c>
      <c r="R26" s="697">
        <v>139</v>
      </c>
      <c r="S26" s="440">
        <f t="shared" si="2"/>
        <v>99.28571428571429</v>
      </c>
      <c r="T26" s="459">
        <v>69</v>
      </c>
      <c r="U26" s="440">
        <f t="shared" si="3"/>
        <v>49.64028776978417</v>
      </c>
      <c r="V26" s="450"/>
    </row>
    <row r="27" spans="2:22" ht="15">
      <c r="B27" s="695">
        <v>22</v>
      </c>
      <c r="C27" s="696" t="s">
        <v>237</v>
      </c>
      <c r="D27" s="461">
        <v>245</v>
      </c>
      <c r="E27" s="459">
        <v>106</v>
      </c>
      <c r="F27" s="460">
        <v>43.265306122448976</v>
      </c>
      <c r="G27" s="459">
        <v>149</v>
      </c>
      <c r="H27" s="460">
        <v>60.816326530612244</v>
      </c>
      <c r="I27" s="459">
        <v>149</v>
      </c>
      <c r="J27" s="460">
        <v>100</v>
      </c>
      <c r="K27" s="459">
        <v>50</v>
      </c>
      <c r="L27" s="458">
        <v>33.557046979865774</v>
      </c>
      <c r="M27" s="461">
        <v>174</v>
      </c>
      <c r="N27" s="459">
        <v>73</v>
      </c>
      <c r="O27" s="440">
        <f t="shared" si="0"/>
        <v>41.95402298850575</v>
      </c>
      <c r="P27" s="459">
        <v>114</v>
      </c>
      <c r="Q27" s="440">
        <f t="shared" si="1"/>
        <v>65.51724137931035</v>
      </c>
      <c r="R27" s="697">
        <v>114</v>
      </c>
      <c r="S27" s="440">
        <f t="shared" si="2"/>
        <v>100</v>
      </c>
      <c r="T27" s="459">
        <v>37</v>
      </c>
      <c r="U27" s="440">
        <f t="shared" si="3"/>
        <v>32.45614035087719</v>
      </c>
      <c r="V27" s="450"/>
    </row>
    <row r="28" spans="2:22" ht="15">
      <c r="B28" s="695">
        <v>23</v>
      </c>
      <c r="C28" s="696" t="s">
        <v>238</v>
      </c>
      <c r="D28" s="461">
        <v>167</v>
      </c>
      <c r="E28" s="459">
        <v>128</v>
      </c>
      <c r="F28" s="460">
        <v>76.64670658682634</v>
      </c>
      <c r="G28" s="459">
        <v>141</v>
      </c>
      <c r="H28" s="460">
        <v>84.4311377245509</v>
      </c>
      <c r="I28" s="459">
        <v>141</v>
      </c>
      <c r="J28" s="460">
        <v>100</v>
      </c>
      <c r="K28" s="459">
        <v>64</v>
      </c>
      <c r="L28" s="458">
        <v>45.39007092198582</v>
      </c>
      <c r="M28" s="461">
        <v>149</v>
      </c>
      <c r="N28" s="459">
        <v>115</v>
      </c>
      <c r="O28" s="440">
        <f t="shared" si="0"/>
        <v>77.18120805369128</v>
      </c>
      <c r="P28" s="459">
        <v>130</v>
      </c>
      <c r="Q28" s="440">
        <f t="shared" si="1"/>
        <v>87.24832214765101</v>
      </c>
      <c r="R28" s="697">
        <v>128</v>
      </c>
      <c r="S28" s="440">
        <f t="shared" si="2"/>
        <v>98.46153846153847</v>
      </c>
      <c r="T28" s="459">
        <v>44</v>
      </c>
      <c r="U28" s="440">
        <f>T28*100/R28</f>
        <v>34.375</v>
      </c>
      <c r="V28" s="450"/>
    </row>
    <row r="29" spans="2:22" ht="15">
      <c r="B29" s="695">
        <v>24</v>
      </c>
      <c r="C29" s="696" t="s">
        <v>239</v>
      </c>
      <c r="D29" s="461">
        <v>94</v>
      </c>
      <c r="E29" s="459">
        <v>72</v>
      </c>
      <c r="F29" s="460">
        <v>76.59574468085107</v>
      </c>
      <c r="G29" s="459">
        <v>77</v>
      </c>
      <c r="H29" s="460">
        <v>81.91489361702128</v>
      </c>
      <c r="I29" s="459">
        <v>77</v>
      </c>
      <c r="J29" s="460">
        <v>100</v>
      </c>
      <c r="K29" s="459">
        <v>20</v>
      </c>
      <c r="L29" s="458">
        <v>25.974025974025974</v>
      </c>
      <c r="M29" s="461">
        <v>73</v>
      </c>
      <c r="N29" s="459">
        <v>59</v>
      </c>
      <c r="O29" s="440">
        <f t="shared" si="0"/>
        <v>80.82191780821918</v>
      </c>
      <c r="P29" s="459">
        <v>59</v>
      </c>
      <c r="Q29" s="440">
        <f t="shared" si="1"/>
        <v>80.82191780821918</v>
      </c>
      <c r="R29" s="697">
        <v>59</v>
      </c>
      <c r="S29" s="440">
        <f t="shared" si="2"/>
        <v>100</v>
      </c>
      <c r="T29" s="459">
        <v>14</v>
      </c>
      <c r="U29" s="440">
        <f t="shared" si="3"/>
        <v>23.728813559322035</v>
      </c>
      <c r="V29" s="450"/>
    </row>
    <row r="30" spans="2:22" ht="15">
      <c r="B30" s="695">
        <v>25</v>
      </c>
      <c r="C30" s="696" t="s">
        <v>240</v>
      </c>
      <c r="D30" s="461">
        <v>164</v>
      </c>
      <c r="E30" s="459">
        <v>86</v>
      </c>
      <c r="F30" s="460">
        <v>52.4390243902439</v>
      </c>
      <c r="G30" s="459">
        <v>121</v>
      </c>
      <c r="H30" s="460">
        <v>73.78048780487805</v>
      </c>
      <c r="I30" s="459">
        <v>121</v>
      </c>
      <c r="J30" s="460">
        <v>100</v>
      </c>
      <c r="K30" s="459">
        <v>53</v>
      </c>
      <c r="L30" s="458">
        <v>43.80165289256198</v>
      </c>
      <c r="M30" s="461">
        <v>103</v>
      </c>
      <c r="N30" s="459">
        <v>39</v>
      </c>
      <c r="O30" s="440">
        <f t="shared" si="0"/>
        <v>37.86407766990291</v>
      </c>
      <c r="P30" s="459">
        <v>65</v>
      </c>
      <c r="Q30" s="440">
        <f t="shared" si="1"/>
        <v>63.10679611650485</v>
      </c>
      <c r="R30" s="697">
        <v>65</v>
      </c>
      <c r="S30" s="440">
        <f t="shared" si="2"/>
        <v>100</v>
      </c>
      <c r="T30" s="459">
        <v>32</v>
      </c>
      <c r="U30" s="440">
        <f t="shared" si="3"/>
        <v>49.23076923076923</v>
      </c>
      <c r="V30" s="450"/>
    </row>
    <row r="31" spans="2:22" ht="15">
      <c r="B31" s="695">
        <v>26</v>
      </c>
      <c r="C31" s="696" t="s">
        <v>241</v>
      </c>
      <c r="D31" s="461">
        <v>249</v>
      </c>
      <c r="E31" s="459">
        <v>161</v>
      </c>
      <c r="F31" s="460">
        <v>64.65863453815261</v>
      </c>
      <c r="G31" s="459">
        <v>184</v>
      </c>
      <c r="H31" s="460">
        <v>73.89558232931726</v>
      </c>
      <c r="I31" s="459">
        <v>183</v>
      </c>
      <c r="J31" s="460">
        <v>99.45652173913044</v>
      </c>
      <c r="K31" s="459">
        <v>78</v>
      </c>
      <c r="L31" s="458">
        <v>42.622950819672134</v>
      </c>
      <c r="M31" s="461">
        <v>187</v>
      </c>
      <c r="N31" s="459">
        <v>110</v>
      </c>
      <c r="O31" s="440">
        <f t="shared" si="0"/>
        <v>58.8235294117647</v>
      </c>
      <c r="P31" s="459">
        <v>146</v>
      </c>
      <c r="Q31" s="440">
        <f t="shared" si="1"/>
        <v>78.07486631016043</v>
      </c>
      <c r="R31" s="697">
        <v>145</v>
      </c>
      <c r="S31" s="440">
        <f t="shared" si="2"/>
        <v>99.31506849315069</v>
      </c>
      <c r="T31" s="459">
        <v>59</v>
      </c>
      <c r="U31" s="440">
        <f t="shared" si="3"/>
        <v>40.689655172413794</v>
      </c>
      <c r="V31" s="450"/>
    </row>
    <row r="32" spans="2:21" ht="15">
      <c r="B32" s="698">
        <v>27</v>
      </c>
      <c r="C32" s="696" t="s">
        <v>242</v>
      </c>
      <c r="D32" s="461" t="s">
        <v>297</v>
      </c>
      <c r="E32" s="459" t="s">
        <v>297</v>
      </c>
      <c r="F32" s="460" t="s">
        <v>297</v>
      </c>
      <c r="G32" s="459" t="s">
        <v>297</v>
      </c>
      <c r="H32" s="460" t="s">
        <v>297</v>
      </c>
      <c r="I32" s="459" t="s">
        <v>297</v>
      </c>
      <c r="J32" s="460" t="s">
        <v>297</v>
      </c>
      <c r="K32" s="459" t="s">
        <v>297</v>
      </c>
      <c r="L32" s="458"/>
      <c r="M32" s="461" t="s">
        <v>297</v>
      </c>
      <c r="N32" s="459" t="s">
        <v>297</v>
      </c>
      <c r="O32" s="460" t="s">
        <v>297</v>
      </c>
      <c r="P32" s="459" t="s">
        <v>297</v>
      </c>
      <c r="Q32" s="460" t="s">
        <v>297</v>
      </c>
      <c r="R32" s="459" t="s">
        <v>297</v>
      </c>
      <c r="S32" s="460" t="s">
        <v>297</v>
      </c>
      <c r="T32" s="459" t="s">
        <v>297</v>
      </c>
      <c r="U32" s="458"/>
    </row>
    <row r="33" spans="2:21" ht="15">
      <c r="B33" s="698">
        <v>28</v>
      </c>
      <c r="C33" s="683" t="s">
        <v>629</v>
      </c>
      <c r="D33" s="461">
        <v>440</v>
      </c>
      <c r="E33" s="459">
        <v>147</v>
      </c>
      <c r="F33" s="460">
        <v>33.40909090909091</v>
      </c>
      <c r="G33" s="459">
        <v>297</v>
      </c>
      <c r="H33" s="460">
        <v>67.5</v>
      </c>
      <c r="I33" s="459">
        <v>297</v>
      </c>
      <c r="J33" s="460">
        <v>100</v>
      </c>
      <c r="K33" s="459">
        <v>150</v>
      </c>
      <c r="L33" s="458">
        <v>50.505050505050505</v>
      </c>
      <c r="M33" s="461">
        <v>334</v>
      </c>
      <c r="N33" s="459">
        <v>116</v>
      </c>
      <c r="O33" s="440">
        <f>N33*100/M33</f>
        <v>34.73053892215569</v>
      </c>
      <c r="P33" s="459">
        <v>257</v>
      </c>
      <c r="Q33" s="440">
        <f t="shared" si="1"/>
        <v>76.94610778443113</v>
      </c>
      <c r="R33" s="459">
        <v>257</v>
      </c>
      <c r="S33" s="440">
        <f t="shared" si="2"/>
        <v>100</v>
      </c>
      <c r="T33" s="459">
        <v>121</v>
      </c>
      <c r="U33" s="440">
        <f t="shared" si="3"/>
        <v>47.08171206225681</v>
      </c>
    </row>
    <row r="34" spans="2:21" ht="15.75" thickBot="1">
      <c r="B34" s="698">
        <v>29</v>
      </c>
      <c r="C34" s="699" t="s">
        <v>596</v>
      </c>
      <c r="D34" s="457">
        <v>6</v>
      </c>
      <c r="E34" s="455">
        <v>4</v>
      </c>
      <c r="F34" s="456">
        <v>66.66666666666667</v>
      </c>
      <c r="G34" s="455">
        <v>4</v>
      </c>
      <c r="H34" s="456">
        <v>66.66666666666667</v>
      </c>
      <c r="I34" s="455">
        <v>4</v>
      </c>
      <c r="J34" s="456">
        <v>100</v>
      </c>
      <c r="K34" s="455">
        <v>2</v>
      </c>
      <c r="L34" s="454">
        <v>50</v>
      </c>
      <c r="M34" s="457">
        <v>7</v>
      </c>
      <c r="N34" s="455">
        <v>0</v>
      </c>
      <c r="O34" s="440">
        <f>N34*100/M34</f>
        <v>0</v>
      </c>
      <c r="P34" s="455">
        <v>4</v>
      </c>
      <c r="Q34" s="436">
        <f t="shared" si="1"/>
        <v>57.142857142857146</v>
      </c>
      <c r="R34" s="455">
        <v>4</v>
      </c>
      <c r="S34" s="436">
        <f t="shared" si="2"/>
        <v>100</v>
      </c>
      <c r="T34" s="455">
        <v>2</v>
      </c>
      <c r="U34" s="436">
        <f t="shared" si="3"/>
        <v>50</v>
      </c>
    </row>
    <row r="35" spans="2:21" ht="15" thickBot="1">
      <c r="B35" s="1482" t="s">
        <v>919</v>
      </c>
      <c r="C35" s="1506"/>
      <c r="D35" s="470">
        <f>SUM(D7:D34)</f>
        <v>7550</v>
      </c>
      <c r="E35" s="470">
        <f>SUM(E7:E34)</f>
        <v>4373</v>
      </c>
      <c r="F35" s="429">
        <f>E35*100/D35</f>
        <v>57.920529801324506</v>
      </c>
      <c r="G35" s="470">
        <f>SUM(G7:G34)</f>
        <v>5917</v>
      </c>
      <c r="H35" s="452">
        <v>78.37086092715232</v>
      </c>
      <c r="I35" s="470">
        <f>SUM(I7:I34)</f>
        <v>5827</v>
      </c>
      <c r="J35" s="452">
        <v>98.47895893189116</v>
      </c>
      <c r="K35" s="470">
        <f>SUM(K7:K34)</f>
        <v>2498</v>
      </c>
      <c r="L35" s="451">
        <v>42.86940106401236</v>
      </c>
      <c r="M35" s="470">
        <f>SUM(M7:M34)</f>
        <v>5096</v>
      </c>
      <c r="N35" s="453">
        <f>SUM(N7:N34)</f>
        <v>2833</v>
      </c>
      <c r="O35" s="429">
        <f>N35*100/M35</f>
        <v>55.592621664050235</v>
      </c>
      <c r="P35" s="700">
        <f>SUM(P6:P34)</f>
        <v>4054</v>
      </c>
      <c r="Q35" s="701">
        <f t="shared" si="1"/>
        <v>79.55259026687598</v>
      </c>
      <c r="R35" s="702">
        <f>SUM(R7:R34)</f>
        <v>4025</v>
      </c>
      <c r="S35" s="701">
        <f t="shared" si="2"/>
        <v>99.28465712876172</v>
      </c>
      <c r="T35" s="702">
        <f>SUM(T7:T34)</f>
        <v>1662</v>
      </c>
      <c r="U35" s="701">
        <f t="shared" si="3"/>
        <v>41.29192546583851</v>
      </c>
    </row>
    <row r="36" spans="2:21" ht="24" customHeight="1">
      <c r="B36" s="1500" t="s">
        <v>45</v>
      </c>
      <c r="C36" s="1500"/>
      <c r="D36" s="1500"/>
      <c r="E36" s="1500"/>
      <c r="F36" s="1500"/>
      <c r="G36" s="1500"/>
      <c r="H36" s="1500"/>
      <c r="I36" s="1500"/>
      <c r="J36" s="1500"/>
      <c r="K36" s="1500"/>
      <c r="L36" s="1500"/>
      <c r="M36" s="1500"/>
      <c r="N36" s="1500"/>
      <c r="O36" s="1500"/>
      <c r="P36" s="1500"/>
      <c r="Q36" s="1500"/>
      <c r="R36" s="1500"/>
      <c r="S36" s="1500"/>
      <c r="T36" s="1500"/>
      <c r="U36" s="1500"/>
    </row>
    <row r="37" spans="2:11" ht="12.75">
      <c r="B37" s="1522"/>
      <c r="C37" s="1522"/>
      <c r="D37" s="1522"/>
      <c r="E37" s="1522"/>
      <c r="F37" s="1522"/>
      <c r="G37" s="1522"/>
      <c r="H37" s="1522"/>
      <c r="I37" s="1522"/>
      <c r="J37" s="1522"/>
      <c r="K37" s="1522"/>
    </row>
  </sheetData>
  <sheetProtection/>
  <mergeCells count="20">
    <mergeCell ref="B36:U36"/>
    <mergeCell ref="B37:K37"/>
    <mergeCell ref="K4:L4"/>
    <mergeCell ref="M4:M5"/>
    <mergeCell ref="D4:D5"/>
    <mergeCell ref="E4:F4"/>
    <mergeCell ref="R4:S4"/>
    <mergeCell ref="T4:U4"/>
    <mergeCell ref="N4:O4"/>
    <mergeCell ref="P4:Q4"/>
    <mergeCell ref="A19:A20"/>
    <mergeCell ref="B35:C35"/>
    <mergeCell ref="S1:U1"/>
    <mergeCell ref="B2:U2"/>
    <mergeCell ref="B3:B5"/>
    <mergeCell ref="C3:C5"/>
    <mergeCell ref="D3:L3"/>
    <mergeCell ref="M3:U3"/>
    <mergeCell ref="G4:H4"/>
    <mergeCell ref="I4:J4"/>
  </mergeCells>
  <printOptions/>
  <pageMargins left="0.28" right="0.3" top="0.23" bottom="0.21" header="0.17" footer="0.16"/>
  <pageSetup horizontalDpi="600" verticalDpi="600" orientation="landscape" paperSize="9" scale="95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theme="0"/>
  </sheetPr>
  <dimension ref="A1:M33"/>
  <sheetViews>
    <sheetView zoomScalePageLayoutView="0" workbookViewId="0" topLeftCell="A1">
      <selection activeCell="K9" sqref="K9"/>
    </sheetView>
  </sheetViews>
  <sheetFormatPr defaultColWidth="9.140625" defaultRowHeight="12.75"/>
  <cols>
    <col min="1" max="1" width="3.8515625" style="165" customWidth="1"/>
    <col min="2" max="2" width="5.8515625" style="165" customWidth="1"/>
    <col min="3" max="3" width="19.7109375" style="165" customWidth="1"/>
    <col min="4" max="4" width="11.57421875" style="165" customWidth="1"/>
    <col min="5" max="5" width="14.8515625" style="165" customWidth="1"/>
    <col min="6" max="6" width="10.140625" style="165" customWidth="1"/>
    <col min="7" max="7" width="11.421875" style="165" customWidth="1"/>
    <col min="8" max="8" width="16.00390625" style="165" customWidth="1"/>
    <col min="9" max="9" width="10.28125" style="165" customWidth="1"/>
    <col min="10" max="10" width="9.140625" style="165" customWidth="1"/>
    <col min="11" max="11" width="15.28125" style="165" customWidth="1"/>
    <col min="12" max="16384" width="9.140625" style="165" customWidth="1"/>
  </cols>
  <sheetData>
    <row r="1" spans="1:9" ht="15" customHeight="1">
      <c r="A1" s="703"/>
      <c r="B1" s="703"/>
      <c r="C1" s="703"/>
      <c r="D1" s="1316" t="s">
        <v>651</v>
      </c>
      <c r="E1" s="1316"/>
      <c r="F1" s="1316"/>
      <c r="G1" s="1316"/>
      <c r="H1" s="1316"/>
      <c r="I1" s="1316"/>
    </row>
    <row r="2" spans="1:9" ht="39" customHeight="1" thickBot="1">
      <c r="A2" s="703"/>
      <c r="B2" s="1485" t="s">
        <v>48</v>
      </c>
      <c r="C2" s="1485"/>
      <c r="D2" s="1485"/>
      <c r="E2" s="1485"/>
      <c r="F2" s="1485"/>
      <c r="G2" s="1485"/>
      <c r="H2" s="1485"/>
      <c r="I2" s="1485"/>
    </row>
    <row r="3" spans="1:9" ht="15.75" customHeight="1">
      <c r="A3" s="704"/>
      <c r="B3" s="1535"/>
      <c r="C3" s="1537"/>
      <c r="D3" s="1539" t="s">
        <v>49</v>
      </c>
      <c r="E3" s="1540"/>
      <c r="F3" s="1541"/>
      <c r="G3" s="1539" t="s">
        <v>933</v>
      </c>
      <c r="H3" s="1540"/>
      <c r="I3" s="1541"/>
    </row>
    <row r="4" spans="1:9" ht="32.25" customHeight="1" thickBot="1">
      <c r="A4" s="704"/>
      <c r="B4" s="1536"/>
      <c r="C4" s="1538"/>
      <c r="D4" s="684" t="s">
        <v>637</v>
      </c>
      <c r="E4" s="705" t="s">
        <v>638</v>
      </c>
      <c r="F4" s="706" t="s">
        <v>136</v>
      </c>
      <c r="G4" s="684" t="s">
        <v>637</v>
      </c>
      <c r="H4" s="705" t="s">
        <v>638</v>
      </c>
      <c r="I4" s="706" t="s">
        <v>136</v>
      </c>
    </row>
    <row r="5" spans="1:13" ht="15" customHeight="1">
      <c r="A5" s="703"/>
      <c r="B5" s="707">
        <v>1</v>
      </c>
      <c r="C5" s="708" t="s">
        <v>216</v>
      </c>
      <c r="D5" s="709" t="s">
        <v>297</v>
      </c>
      <c r="E5" s="578" t="s">
        <v>297</v>
      </c>
      <c r="F5" s="250" t="s">
        <v>297</v>
      </c>
      <c r="G5" s="709" t="s">
        <v>297</v>
      </c>
      <c r="H5" s="578" t="s">
        <v>297</v>
      </c>
      <c r="I5" s="250" t="s">
        <v>297</v>
      </c>
      <c r="K5" s="710"/>
      <c r="L5" s="711"/>
      <c r="M5" s="334"/>
    </row>
    <row r="6" spans="1:13" ht="15" customHeight="1">
      <c r="A6" s="703"/>
      <c r="B6" s="251">
        <v>2</v>
      </c>
      <c r="C6" s="712" t="s">
        <v>217</v>
      </c>
      <c r="D6" s="713">
        <v>5427</v>
      </c>
      <c r="E6" s="400">
        <v>173</v>
      </c>
      <c r="F6" s="255">
        <v>3.187764879307168</v>
      </c>
      <c r="G6" s="1106">
        <v>3643</v>
      </c>
      <c r="H6" s="1109">
        <v>119</v>
      </c>
      <c r="I6" s="714">
        <v>3.187764879307168</v>
      </c>
      <c r="K6" s="710"/>
      <c r="L6" s="711"/>
      <c r="M6" s="334"/>
    </row>
    <row r="7" spans="1:13" ht="15" customHeight="1">
      <c r="A7" s="703"/>
      <c r="B7" s="251">
        <v>3</v>
      </c>
      <c r="C7" s="712" t="s">
        <v>218</v>
      </c>
      <c r="D7" s="713">
        <v>5108</v>
      </c>
      <c r="E7" s="400">
        <v>162</v>
      </c>
      <c r="F7" s="255">
        <v>3.1714956930305402</v>
      </c>
      <c r="G7" s="1106">
        <v>3525</v>
      </c>
      <c r="H7" s="1109">
        <v>196</v>
      </c>
      <c r="I7" s="714">
        <v>3.1714956930305402</v>
      </c>
      <c r="K7" s="710"/>
      <c r="L7" s="711"/>
      <c r="M7" s="334"/>
    </row>
    <row r="8" spans="1:13" ht="15" customHeight="1">
      <c r="A8" s="703"/>
      <c r="B8" s="251">
        <v>4</v>
      </c>
      <c r="C8" s="712" t="s">
        <v>219</v>
      </c>
      <c r="D8" s="713">
        <v>15167</v>
      </c>
      <c r="E8" s="400">
        <v>389</v>
      </c>
      <c r="F8" s="255">
        <v>2.5647787960704163</v>
      </c>
      <c r="G8" s="1106">
        <v>10660</v>
      </c>
      <c r="H8" s="1109">
        <v>271</v>
      </c>
      <c r="I8" s="714">
        <v>2.5647787960704163</v>
      </c>
      <c r="K8" s="710"/>
      <c r="L8" s="711"/>
      <c r="M8" s="334"/>
    </row>
    <row r="9" spans="1:13" ht="15" customHeight="1">
      <c r="A9" s="703"/>
      <c r="B9" s="251">
        <v>5</v>
      </c>
      <c r="C9" s="712" t="s">
        <v>220</v>
      </c>
      <c r="D9" s="713">
        <v>10001</v>
      </c>
      <c r="E9" s="400">
        <v>216</v>
      </c>
      <c r="F9" s="255">
        <v>2.15978402159784</v>
      </c>
      <c r="G9" s="1106">
        <v>7132</v>
      </c>
      <c r="H9" s="1109">
        <v>174</v>
      </c>
      <c r="I9" s="714">
        <v>2.15978402159784</v>
      </c>
      <c r="K9" s="710"/>
      <c r="L9" s="711"/>
      <c r="M9" s="334"/>
    </row>
    <row r="10" spans="1:13" ht="15" customHeight="1">
      <c r="A10" s="703"/>
      <c r="B10" s="251">
        <v>6</v>
      </c>
      <c r="C10" s="712" t="s">
        <v>221</v>
      </c>
      <c r="D10" s="713">
        <v>5392</v>
      </c>
      <c r="E10" s="400">
        <v>311</v>
      </c>
      <c r="F10" s="255">
        <v>5.767804154302671</v>
      </c>
      <c r="G10" s="1106">
        <v>4258</v>
      </c>
      <c r="H10" s="1109">
        <v>196</v>
      </c>
      <c r="I10" s="714">
        <v>5.767804154302671</v>
      </c>
      <c r="K10" s="710"/>
      <c r="L10" s="711"/>
      <c r="M10" s="334"/>
    </row>
    <row r="11" spans="1:13" ht="15" customHeight="1">
      <c r="A11" s="703"/>
      <c r="B11" s="251">
        <v>7</v>
      </c>
      <c r="C11" s="712" t="s">
        <v>222</v>
      </c>
      <c r="D11" s="713">
        <v>4182</v>
      </c>
      <c r="E11" s="400">
        <v>121</v>
      </c>
      <c r="F11" s="255">
        <v>2.8933524629363943</v>
      </c>
      <c r="G11" s="1106">
        <v>2558</v>
      </c>
      <c r="H11" s="1109">
        <v>111</v>
      </c>
      <c r="I11" s="714">
        <v>2.8933524629363943</v>
      </c>
      <c r="K11" s="710"/>
      <c r="L11" s="711"/>
      <c r="M11" s="334"/>
    </row>
    <row r="12" spans="1:13" ht="15" customHeight="1">
      <c r="A12" s="703"/>
      <c r="B12" s="251">
        <v>8</v>
      </c>
      <c r="C12" s="712" t="s">
        <v>223</v>
      </c>
      <c r="D12" s="713">
        <v>5774</v>
      </c>
      <c r="E12" s="400">
        <v>234</v>
      </c>
      <c r="F12" s="255">
        <v>4.052649809490821</v>
      </c>
      <c r="G12" s="1106">
        <v>3758</v>
      </c>
      <c r="H12" s="1109">
        <v>145</v>
      </c>
      <c r="I12" s="714">
        <v>4.052649809490821</v>
      </c>
      <c r="K12" s="710"/>
      <c r="L12" s="711"/>
      <c r="M12" s="334"/>
    </row>
    <row r="13" spans="1:13" ht="15" customHeight="1">
      <c r="A13" s="703"/>
      <c r="B13" s="251">
        <v>9</v>
      </c>
      <c r="C13" s="712" t="s">
        <v>224</v>
      </c>
      <c r="D13" s="713">
        <v>4686</v>
      </c>
      <c r="E13" s="400">
        <v>140</v>
      </c>
      <c r="F13" s="255">
        <v>2.9876227059325653</v>
      </c>
      <c r="G13" s="1106">
        <v>2347</v>
      </c>
      <c r="H13" s="1109">
        <v>64</v>
      </c>
      <c r="I13" s="714">
        <v>2.9876227059325653</v>
      </c>
      <c r="K13" s="710"/>
      <c r="L13" s="711"/>
      <c r="M13" s="334"/>
    </row>
    <row r="14" spans="1:13" ht="15" customHeight="1">
      <c r="A14" s="703"/>
      <c r="B14" s="251">
        <v>10</v>
      </c>
      <c r="C14" s="712" t="s">
        <v>225</v>
      </c>
      <c r="D14" s="713">
        <v>8323</v>
      </c>
      <c r="E14" s="400">
        <v>280</v>
      </c>
      <c r="F14" s="255">
        <v>3.36417157275021</v>
      </c>
      <c r="G14" s="1106">
        <v>7307</v>
      </c>
      <c r="H14" s="1109">
        <v>327</v>
      </c>
      <c r="I14" s="714">
        <v>3.36417157275021</v>
      </c>
      <c r="K14" s="710"/>
      <c r="L14" s="711"/>
      <c r="M14" s="334"/>
    </row>
    <row r="15" spans="1:13" ht="15" customHeight="1">
      <c r="A15" s="1530"/>
      <c r="B15" s="251">
        <v>11</v>
      </c>
      <c r="C15" s="712" t="s">
        <v>226</v>
      </c>
      <c r="D15" s="713">
        <v>4646</v>
      </c>
      <c r="E15" s="400">
        <v>245</v>
      </c>
      <c r="F15" s="255">
        <v>5.273353422298752</v>
      </c>
      <c r="G15" s="1106">
        <v>3119</v>
      </c>
      <c r="H15" s="1109">
        <v>140</v>
      </c>
      <c r="I15" s="714">
        <v>5.273353422298752</v>
      </c>
      <c r="K15" s="710"/>
      <c r="L15" s="711"/>
      <c r="M15" s="334"/>
    </row>
    <row r="16" spans="1:13" ht="15" customHeight="1">
      <c r="A16" s="1530"/>
      <c r="B16" s="251">
        <v>12</v>
      </c>
      <c r="C16" s="712" t="s">
        <v>227</v>
      </c>
      <c r="D16" s="713">
        <v>4927</v>
      </c>
      <c r="E16" s="400">
        <v>99</v>
      </c>
      <c r="F16" s="255">
        <v>2.0093363101278667</v>
      </c>
      <c r="G16" s="1106">
        <v>2602</v>
      </c>
      <c r="H16" s="1109">
        <v>43</v>
      </c>
      <c r="I16" s="714">
        <v>2.0093363101278667</v>
      </c>
      <c r="K16" s="710"/>
      <c r="L16" s="711"/>
      <c r="M16" s="334"/>
    </row>
    <row r="17" spans="1:13" ht="15" customHeight="1">
      <c r="A17" s="703"/>
      <c r="B17" s="251">
        <v>13</v>
      </c>
      <c r="C17" s="712" t="s">
        <v>228</v>
      </c>
      <c r="D17" s="713">
        <v>9703</v>
      </c>
      <c r="E17" s="400">
        <v>285</v>
      </c>
      <c r="F17" s="255">
        <v>2.9372359064206948</v>
      </c>
      <c r="G17" s="1106">
        <v>6105</v>
      </c>
      <c r="H17" s="1109">
        <v>195</v>
      </c>
      <c r="I17" s="714">
        <v>2.9372359064206948</v>
      </c>
      <c r="K17" s="710"/>
      <c r="L17" s="711"/>
      <c r="M17" s="334"/>
    </row>
    <row r="18" spans="1:13" ht="15" customHeight="1">
      <c r="A18" s="703"/>
      <c r="B18" s="251">
        <v>14</v>
      </c>
      <c r="C18" s="712" t="s">
        <v>229</v>
      </c>
      <c r="D18" s="713">
        <v>6111</v>
      </c>
      <c r="E18" s="400">
        <v>191</v>
      </c>
      <c r="F18" s="255">
        <v>3.1255113729340533</v>
      </c>
      <c r="G18" s="1106">
        <v>4375</v>
      </c>
      <c r="H18" s="1109">
        <v>116</v>
      </c>
      <c r="I18" s="714">
        <v>3.1255113729340533</v>
      </c>
      <c r="K18" s="710"/>
      <c r="L18" s="711"/>
      <c r="M18" s="334"/>
    </row>
    <row r="19" spans="1:13" ht="15" customHeight="1">
      <c r="A19" s="703"/>
      <c r="B19" s="251">
        <v>15</v>
      </c>
      <c r="C19" s="712" t="s">
        <v>230</v>
      </c>
      <c r="D19" s="713">
        <v>9800</v>
      </c>
      <c r="E19" s="400">
        <v>147</v>
      </c>
      <c r="F19" s="255">
        <v>1.5</v>
      </c>
      <c r="G19" s="1106">
        <v>5968</v>
      </c>
      <c r="H19" s="1109">
        <v>104</v>
      </c>
      <c r="I19" s="714">
        <v>1.5</v>
      </c>
      <c r="K19" s="710"/>
      <c r="L19" s="711"/>
      <c r="M19" s="334"/>
    </row>
    <row r="20" spans="1:13" ht="15" customHeight="1">
      <c r="A20" s="703"/>
      <c r="B20" s="251">
        <v>16</v>
      </c>
      <c r="C20" s="712" t="s">
        <v>231</v>
      </c>
      <c r="D20" s="713">
        <v>7576</v>
      </c>
      <c r="E20" s="400">
        <v>125</v>
      </c>
      <c r="F20" s="255">
        <v>1.649947201689546</v>
      </c>
      <c r="G20" s="1107">
        <v>7080</v>
      </c>
      <c r="H20" s="1109">
        <v>154</v>
      </c>
      <c r="I20" s="714">
        <v>1.649947201689546</v>
      </c>
      <c r="K20" s="710"/>
      <c r="L20" s="711"/>
      <c r="M20" s="334"/>
    </row>
    <row r="21" spans="1:13" ht="15" customHeight="1">
      <c r="A21" s="703"/>
      <c r="B21" s="251">
        <v>17</v>
      </c>
      <c r="C21" s="712" t="s">
        <v>232</v>
      </c>
      <c r="D21" s="713">
        <v>4250</v>
      </c>
      <c r="E21" s="400">
        <v>113</v>
      </c>
      <c r="F21" s="255">
        <v>2.6588235294117646</v>
      </c>
      <c r="G21" s="1108">
        <v>2821</v>
      </c>
      <c r="H21" s="1110">
        <v>87</v>
      </c>
      <c r="I21" s="714">
        <v>2.6588235294117646</v>
      </c>
      <c r="K21" s="710"/>
      <c r="L21" s="711"/>
      <c r="M21" s="334"/>
    </row>
    <row r="22" spans="1:13" ht="15" customHeight="1">
      <c r="A22" s="703"/>
      <c r="B22" s="251">
        <v>18</v>
      </c>
      <c r="C22" s="712" t="s">
        <v>233</v>
      </c>
      <c r="D22" s="713">
        <v>5098</v>
      </c>
      <c r="E22" s="400">
        <v>165</v>
      </c>
      <c r="F22" s="255">
        <v>3.236563358179678</v>
      </c>
      <c r="G22" s="1106">
        <v>3415</v>
      </c>
      <c r="H22" s="1109">
        <v>141</v>
      </c>
      <c r="I22" s="714">
        <v>3.236563358179678</v>
      </c>
      <c r="K22" s="710"/>
      <c r="L22" s="711"/>
      <c r="M22" s="334"/>
    </row>
    <row r="23" spans="1:13" ht="15" customHeight="1">
      <c r="A23" s="703"/>
      <c r="B23" s="251">
        <v>19</v>
      </c>
      <c r="C23" s="712" t="s">
        <v>234</v>
      </c>
      <c r="D23" s="713">
        <v>4742</v>
      </c>
      <c r="E23" s="400">
        <v>42</v>
      </c>
      <c r="F23" s="255">
        <v>0.8857022353437368</v>
      </c>
      <c r="G23" s="1106">
        <v>1858</v>
      </c>
      <c r="H23" s="1109">
        <v>40</v>
      </c>
      <c r="I23" s="714">
        <v>0.8857022353437368</v>
      </c>
      <c r="K23" s="710"/>
      <c r="L23" s="711"/>
      <c r="M23" s="334"/>
    </row>
    <row r="24" spans="1:13" ht="15" customHeight="1">
      <c r="A24" s="703"/>
      <c r="B24" s="251">
        <v>20</v>
      </c>
      <c r="C24" s="712" t="s">
        <v>235</v>
      </c>
      <c r="D24" s="713">
        <v>6335</v>
      </c>
      <c r="E24" s="400">
        <v>195</v>
      </c>
      <c r="F24" s="255">
        <v>3.0781373322809786</v>
      </c>
      <c r="G24" s="1106">
        <v>3695</v>
      </c>
      <c r="H24" s="1109">
        <v>142</v>
      </c>
      <c r="I24" s="714">
        <v>3.0781373322809786</v>
      </c>
      <c r="K24" s="710"/>
      <c r="L24" s="711"/>
      <c r="M24" s="334"/>
    </row>
    <row r="25" spans="1:13" ht="15" customHeight="1">
      <c r="A25" s="703"/>
      <c r="B25" s="251">
        <v>21</v>
      </c>
      <c r="C25" s="712" t="s">
        <v>236</v>
      </c>
      <c r="D25" s="713">
        <v>2880</v>
      </c>
      <c r="E25" s="400">
        <v>152</v>
      </c>
      <c r="F25" s="255">
        <v>5.277777777777778</v>
      </c>
      <c r="G25" s="1106">
        <v>2461</v>
      </c>
      <c r="H25" s="1109">
        <v>113</v>
      </c>
      <c r="I25" s="714">
        <v>5.277777777777778</v>
      </c>
      <c r="K25" s="710"/>
      <c r="L25" s="711"/>
      <c r="M25" s="334"/>
    </row>
    <row r="26" spans="1:13" ht="15" customHeight="1">
      <c r="A26" s="703"/>
      <c r="B26" s="251">
        <v>22</v>
      </c>
      <c r="C26" s="712" t="s">
        <v>237</v>
      </c>
      <c r="D26" s="713">
        <v>3923</v>
      </c>
      <c r="E26" s="400">
        <v>100</v>
      </c>
      <c r="F26" s="255">
        <v>2.549069589599796</v>
      </c>
      <c r="G26" s="1106">
        <v>5862</v>
      </c>
      <c r="H26" s="1109">
        <v>162</v>
      </c>
      <c r="I26" s="714">
        <v>2.549069589599796</v>
      </c>
      <c r="K26" s="710"/>
      <c r="L26" s="711"/>
      <c r="M26" s="334"/>
    </row>
    <row r="27" spans="1:13" ht="15" customHeight="1">
      <c r="A27" s="703"/>
      <c r="B27" s="251">
        <v>23</v>
      </c>
      <c r="C27" s="712" t="s">
        <v>238</v>
      </c>
      <c r="D27" s="713">
        <v>4347</v>
      </c>
      <c r="E27" s="400">
        <v>133</v>
      </c>
      <c r="F27" s="255">
        <v>3.0595813204508855</v>
      </c>
      <c r="G27" s="1106">
        <v>3597</v>
      </c>
      <c r="H27" s="1109">
        <v>92</v>
      </c>
      <c r="I27" s="714">
        <v>3.0595813204508855</v>
      </c>
      <c r="K27" s="710"/>
      <c r="L27" s="711"/>
      <c r="M27" s="334"/>
    </row>
    <row r="28" spans="1:13" ht="15" customHeight="1">
      <c r="A28" s="703"/>
      <c r="B28" s="251">
        <v>24</v>
      </c>
      <c r="C28" s="712" t="s">
        <v>239</v>
      </c>
      <c r="D28" s="713">
        <v>10668</v>
      </c>
      <c r="E28" s="400">
        <v>118</v>
      </c>
      <c r="F28" s="255">
        <v>1.106111736032996</v>
      </c>
      <c r="G28" s="1106">
        <v>4137</v>
      </c>
      <c r="H28" s="1109">
        <v>68</v>
      </c>
      <c r="I28" s="714">
        <v>1.106111736032996</v>
      </c>
      <c r="K28" s="710"/>
      <c r="L28" s="711"/>
      <c r="M28" s="334"/>
    </row>
    <row r="29" spans="1:13" ht="15" customHeight="1">
      <c r="A29" s="715"/>
      <c r="B29" s="251">
        <v>25</v>
      </c>
      <c r="C29" s="712" t="s">
        <v>240</v>
      </c>
      <c r="D29" s="713">
        <v>3092</v>
      </c>
      <c r="E29" s="400">
        <v>94</v>
      </c>
      <c r="F29" s="255">
        <v>3.0401034928848643</v>
      </c>
      <c r="G29" s="1106">
        <v>2002</v>
      </c>
      <c r="H29" s="1109">
        <v>60</v>
      </c>
      <c r="I29" s="714">
        <v>3.0401034928848643</v>
      </c>
      <c r="K29" s="710"/>
      <c r="L29" s="711"/>
      <c r="M29" s="334"/>
    </row>
    <row r="30" spans="1:13" ht="15" customHeight="1">
      <c r="A30" s="703"/>
      <c r="B30" s="251">
        <v>26</v>
      </c>
      <c r="C30" s="712" t="s">
        <v>241</v>
      </c>
      <c r="D30" s="713">
        <v>2468</v>
      </c>
      <c r="E30" s="400">
        <v>138</v>
      </c>
      <c r="F30" s="255">
        <v>5.591572123176661</v>
      </c>
      <c r="G30" s="1106">
        <v>944</v>
      </c>
      <c r="H30" s="1109">
        <v>38</v>
      </c>
      <c r="I30" s="714">
        <v>5.591572123176661</v>
      </c>
      <c r="K30" s="710"/>
      <c r="L30" s="711"/>
      <c r="M30" s="334"/>
    </row>
    <row r="31" spans="1:13" ht="15" customHeight="1" thickBot="1">
      <c r="A31" s="703"/>
      <c r="B31" s="256">
        <v>27</v>
      </c>
      <c r="C31" s="716" t="s">
        <v>242</v>
      </c>
      <c r="D31" s="717" t="s">
        <v>297</v>
      </c>
      <c r="E31" s="579" t="s">
        <v>297</v>
      </c>
      <c r="F31" s="261" t="s">
        <v>297</v>
      </c>
      <c r="G31" s="717" t="s">
        <v>297</v>
      </c>
      <c r="H31" s="579" t="s">
        <v>297</v>
      </c>
      <c r="I31" s="261" t="s">
        <v>297</v>
      </c>
      <c r="K31" s="710"/>
      <c r="L31" s="711"/>
      <c r="M31" s="334"/>
    </row>
    <row r="32" spans="1:9" ht="15" customHeight="1" thickBot="1">
      <c r="A32" s="703"/>
      <c r="B32" s="1531" t="s">
        <v>215</v>
      </c>
      <c r="C32" s="1532"/>
      <c r="D32" s="270">
        <f>SUM(D5:D31)</f>
        <v>154626</v>
      </c>
      <c r="E32" s="270">
        <f>SUM(E5:E31)</f>
        <v>4368</v>
      </c>
      <c r="F32" s="263">
        <f>E32*100/D32</f>
        <v>2.824880679833922</v>
      </c>
      <c r="G32" s="270">
        <f>SUM(G5:G31)</f>
        <v>105229</v>
      </c>
      <c r="H32" s="270">
        <f>SUM(H5:H31)</f>
        <v>3298</v>
      </c>
      <c r="I32" s="263">
        <f>H32*100/G32</f>
        <v>3.134117020973306</v>
      </c>
    </row>
    <row r="33" spans="2:9" ht="23.25" customHeight="1">
      <c r="B33" s="1533" t="s">
        <v>611</v>
      </c>
      <c r="C33" s="1533"/>
      <c r="D33" s="1534"/>
      <c r="E33" s="1534"/>
      <c r="F33" s="1534"/>
      <c r="G33" s="1534"/>
      <c r="H33" s="1534"/>
      <c r="I33" s="1534"/>
    </row>
  </sheetData>
  <sheetProtection/>
  <protectedRanges>
    <protectedRange sqref="G6:H30" name="Діапазон1"/>
  </protectedRanges>
  <mergeCells count="9">
    <mergeCell ref="A15:A16"/>
    <mergeCell ref="B32:C32"/>
    <mergeCell ref="B33:I33"/>
    <mergeCell ref="D1:I1"/>
    <mergeCell ref="B2:I2"/>
    <mergeCell ref="B3:B4"/>
    <mergeCell ref="C3:C4"/>
    <mergeCell ref="D3:F3"/>
    <mergeCell ref="G3:I3"/>
  </mergeCells>
  <printOptions/>
  <pageMargins left="0.37" right="0.31496062992125984" top="0.24" bottom="0.19" header="0" footer="0"/>
  <pageSetup horizontalDpi="600" verticalDpi="600" orientation="landscape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theme="0"/>
  </sheetPr>
  <dimension ref="A1:Q41"/>
  <sheetViews>
    <sheetView zoomScalePageLayoutView="0" workbookViewId="0" topLeftCell="B1">
      <selection activeCell="N30" sqref="N30"/>
    </sheetView>
  </sheetViews>
  <sheetFormatPr defaultColWidth="9.140625" defaultRowHeight="12.75"/>
  <cols>
    <col min="1" max="1" width="5.7109375" style="165" customWidth="1"/>
    <col min="2" max="2" width="4.00390625" style="165" customWidth="1"/>
    <col min="3" max="3" width="19.140625" style="165" customWidth="1"/>
    <col min="4" max="4" width="9.140625" style="165" customWidth="1"/>
    <col min="5" max="5" width="8.8515625" style="165" customWidth="1"/>
    <col min="6" max="6" width="12.140625" style="165" customWidth="1"/>
    <col min="7" max="7" width="10.140625" style="165" customWidth="1"/>
    <col min="8" max="8" width="14.140625" style="165" customWidth="1"/>
    <col min="9" max="9" width="9.140625" style="165" customWidth="1"/>
    <col min="10" max="10" width="11.28125" style="165" customWidth="1"/>
    <col min="11" max="11" width="12.140625" style="165" customWidth="1"/>
    <col min="12" max="12" width="10.140625" style="165" customWidth="1"/>
    <col min="13" max="13" width="14.57421875" style="165" customWidth="1"/>
    <col min="14" max="14" width="9.140625" style="165" customWidth="1"/>
    <col min="15" max="15" width="17.28125" style="165" customWidth="1"/>
    <col min="16" max="16384" width="9.140625" style="165" customWidth="1"/>
  </cols>
  <sheetData>
    <row r="1" spans="7:13" ht="12.75" customHeight="1">
      <c r="G1" s="1316" t="s">
        <v>721</v>
      </c>
      <c r="H1" s="1316"/>
      <c r="I1" s="1316"/>
      <c r="J1" s="1316"/>
      <c r="K1" s="1316"/>
      <c r="L1" s="1316"/>
      <c r="M1" s="1316"/>
    </row>
    <row r="2" spans="2:13" ht="17.25" thickBot="1">
      <c r="B2" s="1555" t="s">
        <v>640</v>
      </c>
      <c r="C2" s="1555"/>
      <c r="D2" s="1337"/>
      <c r="E2" s="1337"/>
      <c r="F2" s="1337"/>
      <c r="G2" s="1337"/>
      <c r="H2" s="1337"/>
      <c r="I2" s="1337"/>
      <c r="J2" s="1337"/>
      <c r="K2" s="1337"/>
      <c r="L2" s="1337"/>
      <c r="M2" s="1337"/>
    </row>
    <row r="3" spans="2:13" ht="12.75" customHeight="1" thickBot="1">
      <c r="B3" s="1556" t="s">
        <v>294</v>
      </c>
      <c r="C3" s="1494" t="s">
        <v>213</v>
      </c>
      <c r="D3" s="1562">
        <v>2019</v>
      </c>
      <c r="E3" s="1563"/>
      <c r="F3" s="1563"/>
      <c r="G3" s="1563"/>
      <c r="H3" s="1564"/>
      <c r="I3" s="1565">
        <v>2020</v>
      </c>
      <c r="J3" s="1566"/>
      <c r="K3" s="1566"/>
      <c r="L3" s="1566"/>
      <c r="M3" s="1567"/>
    </row>
    <row r="4" spans="2:13" ht="12.75" customHeight="1">
      <c r="B4" s="1557"/>
      <c r="C4" s="1560"/>
      <c r="D4" s="1550" t="s">
        <v>641</v>
      </c>
      <c r="E4" s="1553" t="s">
        <v>282</v>
      </c>
      <c r="F4" s="1553"/>
      <c r="G4" s="1553"/>
      <c r="H4" s="1554"/>
      <c r="I4" s="1570" t="s">
        <v>641</v>
      </c>
      <c r="J4" s="1573" t="s">
        <v>282</v>
      </c>
      <c r="K4" s="1574"/>
      <c r="L4" s="1574"/>
      <c r="M4" s="1575"/>
    </row>
    <row r="5" spans="2:13" ht="27" customHeight="1">
      <c r="B5" s="1558"/>
      <c r="C5" s="1542"/>
      <c r="D5" s="1551"/>
      <c r="E5" s="1171" t="s">
        <v>642</v>
      </c>
      <c r="F5" s="1171"/>
      <c r="G5" s="1171" t="s">
        <v>643</v>
      </c>
      <c r="H5" s="1542"/>
      <c r="I5" s="1571"/>
      <c r="J5" s="1542" t="s">
        <v>642</v>
      </c>
      <c r="K5" s="1568"/>
      <c r="L5" s="1542" t="s">
        <v>643</v>
      </c>
      <c r="M5" s="1569"/>
    </row>
    <row r="6" spans="2:13" ht="12.75" customHeight="1">
      <c r="B6" s="1558"/>
      <c r="C6" s="1542"/>
      <c r="D6" s="1551"/>
      <c r="E6" s="1171" t="s">
        <v>644</v>
      </c>
      <c r="F6" s="1171" t="s">
        <v>136</v>
      </c>
      <c r="G6" s="1171" t="s">
        <v>644</v>
      </c>
      <c r="H6" s="1542" t="s">
        <v>136</v>
      </c>
      <c r="I6" s="1571"/>
      <c r="J6" s="1171" t="s">
        <v>644</v>
      </c>
      <c r="K6" s="1542" t="s">
        <v>136</v>
      </c>
      <c r="L6" s="1171" t="s">
        <v>644</v>
      </c>
      <c r="M6" s="1576" t="s">
        <v>136</v>
      </c>
    </row>
    <row r="7" spans="2:13" ht="25.5" customHeight="1" thickBot="1">
      <c r="B7" s="1559"/>
      <c r="C7" s="1561"/>
      <c r="D7" s="1552"/>
      <c r="E7" s="1580"/>
      <c r="F7" s="1580"/>
      <c r="G7" s="1580"/>
      <c r="H7" s="1581"/>
      <c r="I7" s="1572"/>
      <c r="J7" s="1172"/>
      <c r="K7" s="1561"/>
      <c r="L7" s="1172"/>
      <c r="M7" s="1577"/>
    </row>
    <row r="8" spans="2:17" ht="12.75" customHeight="1">
      <c r="B8" s="718">
        <v>1</v>
      </c>
      <c r="C8" s="719" t="s">
        <v>216</v>
      </c>
      <c r="D8" s="245" t="s">
        <v>297</v>
      </c>
      <c r="E8" s="246" t="s">
        <v>297</v>
      </c>
      <c r="F8" s="247" t="s">
        <v>297</v>
      </c>
      <c r="G8" s="246" t="s">
        <v>297</v>
      </c>
      <c r="H8" s="248" t="s">
        <v>297</v>
      </c>
      <c r="I8" s="245" t="s">
        <v>297</v>
      </c>
      <c r="J8" s="246" t="s">
        <v>297</v>
      </c>
      <c r="K8" s="240" t="s">
        <v>297</v>
      </c>
      <c r="L8" s="249" t="s">
        <v>297</v>
      </c>
      <c r="M8" s="250" t="s">
        <v>297</v>
      </c>
      <c r="O8" s="720"/>
      <c r="P8" s="711"/>
      <c r="Q8" s="334"/>
    </row>
    <row r="9" spans="2:17" ht="12.75" customHeight="1">
      <c r="B9" s="721">
        <v>2</v>
      </c>
      <c r="C9" s="722" t="s">
        <v>217</v>
      </c>
      <c r="D9" s="251">
        <v>596</v>
      </c>
      <c r="E9" s="252">
        <v>265</v>
      </c>
      <c r="F9" s="242">
        <f>E9/D9*100</f>
        <v>44.46308724832215</v>
      </c>
      <c r="G9" s="254">
        <v>388</v>
      </c>
      <c r="H9" s="255">
        <f>G9/D9*100</f>
        <v>65.1006711409396</v>
      </c>
      <c r="I9" s="723">
        <v>363</v>
      </c>
      <c r="J9" s="252">
        <v>168</v>
      </c>
      <c r="K9" s="242">
        <f>J9/I9*100</f>
        <v>46.28099173553719</v>
      </c>
      <c r="L9" s="254">
        <v>261</v>
      </c>
      <c r="M9" s="255">
        <f>L9/I9*100</f>
        <v>71.900826446281</v>
      </c>
      <c r="O9" s="720"/>
      <c r="P9" s="711"/>
      <c r="Q9" s="334"/>
    </row>
    <row r="10" spans="2:17" ht="12.75" customHeight="1">
      <c r="B10" s="721">
        <v>3</v>
      </c>
      <c r="C10" s="722" t="s">
        <v>218</v>
      </c>
      <c r="D10" s="251">
        <v>422</v>
      </c>
      <c r="E10" s="252">
        <v>248</v>
      </c>
      <c r="F10" s="242">
        <f aca="true" t="shared" si="0" ref="F10:F30">E10/D10*100</f>
        <v>58.767772511848335</v>
      </c>
      <c r="G10" s="254">
        <v>370</v>
      </c>
      <c r="H10" s="255">
        <f aca="true" t="shared" si="1" ref="H10:H33">G10/D10*100</f>
        <v>87.67772511848341</v>
      </c>
      <c r="I10" s="723">
        <v>318</v>
      </c>
      <c r="J10" s="252">
        <v>165</v>
      </c>
      <c r="K10" s="242">
        <f aca="true" t="shared" si="2" ref="K10:K33">J10/I10*100</f>
        <v>51.886792452830186</v>
      </c>
      <c r="L10" s="254">
        <v>277</v>
      </c>
      <c r="M10" s="255">
        <f aca="true" t="shared" si="3" ref="M10:M33">L10/I10*100</f>
        <v>87.10691823899371</v>
      </c>
      <c r="O10" s="720"/>
      <c r="P10" s="711"/>
      <c r="Q10" s="334"/>
    </row>
    <row r="11" spans="2:17" ht="12.75" customHeight="1">
      <c r="B11" s="721">
        <v>4</v>
      </c>
      <c r="C11" s="722" t="s">
        <v>219</v>
      </c>
      <c r="D11" s="251">
        <v>1826</v>
      </c>
      <c r="E11" s="252">
        <v>791</v>
      </c>
      <c r="F11" s="242">
        <f t="shared" si="0"/>
        <v>43.318729463307776</v>
      </c>
      <c r="G11" s="254">
        <v>1283</v>
      </c>
      <c r="H11" s="255">
        <f t="shared" si="1"/>
        <v>70.26286966046003</v>
      </c>
      <c r="I11" s="723">
        <v>1449</v>
      </c>
      <c r="J11" s="252">
        <v>581</v>
      </c>
      <c r="K11" s="242">
        <f t="shared" si="2"/>
        <v>40.09661835748793</v>
      </c>
      <c r="L11" s="254">
        <v>970</v>
      </c>
      <c r="M11" s="255">
        <f t="shared" si="3"/>
        <v>66.94271911663216</v>
      </c>
      <c r="O11" s="720"/>
      <c r="P11" s="711"/>
      <c r="Q11" s="334"/>
    </row>
    <row r="12" spans="2:17" ht="12.75" customHeight="1">
      <c r="B12" s="721">
        <v>5</v>
      </c>
      <c r="C12" s="722" t="s">
        <v>220</v>
      </c>
      <c r="D12" s="251">
        <v>978</v>
      </c>
      <c r="E12" s="252">
        <v>479</v>
      </c>
      <c r="F12" s="242">
        <f t="shared" si="0"/>
        <v>48.97750511247444</v>
      </c>
      <c r="G12" s="254">
        <v>606</v>
      </c>
      <c r="H12" s="255">
        <f t="shared" si="1"/>
        <v>61.963190184049076</v>
      </c>
      <c r="I12" s="723">
        <v>765</v>
      </c>
      <c r="J12" s="252">
        <v>364</v>
      </c>
      <c r="K12" s="242">
        <f t="shared" si="2"/>
        <v>47.58169934640522</v>
      </c>
      <c r="L12" s="254">
        <v>497</v>
      </c>
      <c r="M12" s="255">
        <f t="shared" si="3"/>
        <v>64.9673202614379</v>
      </c>
      <c r="O12" s="720"/>
      <c r="P12" s="711"/>
      <c r="Q12" s="334"/>
    </row>
    <row r="13" spans="2:17" ht="12.75" customHeight="1">
      <c r="B13" s="721">
        <v>6</v>
      </c>
      <c r="C13" s="722" t="s">
        <v>221</v>
      </c>
      <c r="D13" s="251">
        <v>625</v>
      </c>
      <c r="E13" s="252">
        <v>356</v>
      </c>
      <c r="F13" s="242">
        <f t="shared" si="0"/>
        <v>56.96</v>
      </c>
      <c r="G13" s="254">
        <v>469</v>
      </c>
      <c r="H13" s="255">
        <f t="shared" si="1"/>
        <v>75.03999999999999</v>
      </c>
      <c r="I13" s="723">
        <v>379</v>
      </c>
      <c r="J13" s="252">
        <v>199</v>
      </c>
      <c r="K13" s="242">
        <f t="shared" si="2"/>
        <v>52.5065963060686</v>
      </c>
      <c r="L13" s="254">
        <v>279</v>
      </c>
      <c r="M13" s="255">
        <f t="shared" si="3"/>
        <v>73.61477572559367</v>
      </c>
      <c r="O13" s="720"/>
      <c r="P13" s="711"/>
      <c r="Q13" s="334"/>
    </row>
    <row r="14" spans="2:17" ht="12.75" customHeight="1">
      <c r="B14" s="721">
        <v>7</v>
      </c>
      <c r="C14" s="722" t="s">
        <v>222</v>
      </c>
      <c r="D14" s="251">
        <v>714</v>
      </c>
      <c r="E14" s="252">
        <v>337</v>
      </c>
      <c r="F14" s="242">
        <f t="shared" si="0"/>
        <v>47.198879551820724</v>
      </c>
      <c r="G14" s="254">
        <v>545</v>
      </c>
      <c r="H14" s="255">
        <f t="shared" si="1"/>
        <v>76.33053221288515</v>
      </c>
      <c r="I14" s="723">
        <v>515</v>
      </c>
      <c r="J14" s="252">
        <v>249</v>
      </c>
      <c r="K14" s="242">
        <f t="shared" si="2"/>
        <v>48.349514563106794</v>
      </c>
      <c r="L14" s="254">
        <v>404</v>
      </c>
      <c r="M14" s="255">
        <f t="shared" si="3"/>
        <v>78.44660194174757</v>
      </c>
      <c r="O14" s="720"/>
      <c r="P14" s="711"/>
      <c r="Q14" s="334"/>
    </row>
    <row r="15" spans="2:17" ht="12.75" customHeight="1">
      <c r="B15" s="721">
        <v>8</v>
      </c>
      <c r="C15" s="722" t="s">
        <v>223</v>
      </c>
      <c r="D15" s="251">
        <v>749</v>
      </c>
      <c r="E15" s="252">
        <v>401</v>
      </c>
      <c r="F15" s="242">
        <f t="shared" si="0"/>
        <v>53.538050734312414</v>
      </c>
      <c r="G15" s="254">
        <v>585</v>
      </c>
      <c r="H15" s="255">
        <f t="shared" si="1"/>
        <v>78.1041388518024</v>
      </c>
      <c r="I15" s="723">
        <v>534</v>
      </c>
      <c r="J15" s="252">
        <v>244</v>
      </c>
      <c r="K15" s="242">
        <f t="shared" si="2"/>
        <v>45.69288389513109</v>
      </c>
      <c r="L15" s="254">
        <v>402</v>
      </c>
      <c r="M15" s="255">
        <f t="shared" si="3"/>
        <v>75.28089887640449</v>
      </c>
      <c r="O15" s="720"/>
      <c r="P15" s="711"/>
      <c r="Q15" s="334"/>
    </row>
    <row r="16" spans="2:17" ht="12.75" customHeight="1">
      <c r="B16" s="721">
        <v>9</v>
      </c>
      <c r="C16" s="722" t="s">
        <v>224</v>
      </c>
      <c r="D16" s="251">
        <v>526</v>
      </c>
      <c r="E16" s="252">
        <v>240</v>
      </c>
      <c r="F16" s="242">
        <f t="shared" si="0"/>
        <v>45.627376425855516</v>
      </c>
      <c r="G16" s="254">
        <v>336</v>
      </c>
      <c r="H16" s="255">
        <f t="shared" si="1"/>
        <v>63.87832699619772</v>
      </c>
      <c r="I16" s="723">
        <v>304</v>
      </c>
      <c r="J16" s="252">
        <v>131</v>
      </c>
      <c r="K16" s="242">
        <f t="shared" si="2"/>
        <v>43.09210526315789</v>
      </c>
      <c r="L16" s="254">
        <v>207</v>
      </c>
      <c r="M16" s="255">
        <f t="shared" si="3"/>
        <v>68.0921052631579</v>
      </c>
      <c r="O16" s="720"/>
      <c r="P16" s="711"/>
      <c r="Q16" s="334"/>
    </row>
    <row r="17" spans="2:17" ht="12.75" customHeight="1">
      <c r="B17" s="721">
        <v>10</v>
      </c>
      <c r="C17" s="722" t="s">
        <v>225</v>
      </c>
      <c r="D17" s="251">
        <v>962</v>
      </c>
      <c r="E17" s="252">
        <v>389</v>
      </c>
      <c r="F17" s="242">
        <f t="shared" si="0"/>
        <v>40.436590436590436</v>
      </c>
      <c r="G17" s="254">
        <v>738</v>
      </c>
      <c r="H17" s="255">
        <f t="shared" si="1"/>
        <v>76.71517671517671</v>
      </c>
      <c r="I17" s="723">
        <v>605</v>
      </c>
      <c r="J17" s="252">
        <v>252</v>
      </c>
      <c r="K17" s="242">
        <f t="shared" si="2"/>
        <v>41.65289256198347</v>
      </c>
      <c r="L17" s="254">
        <v>430</v>
      </c>
      <c r="M17" s="255">
        <f t="shared" si="3"/>
        <v>71.07438016528926</v>
      </c>
      <c r="O17" s="720"/>
      <c r="P17" s="711"/>
      <c r="Q17" s="334"/>
    </row>
    <row r="18" spans="2:17" ht="12.75" customHeight="1">
      <c r="B18" s="721">
        <v>11</v>
      </c>
      <c r="C18" s="722" t="s">
        <v>226</v>
      </c>
      <c r="D18" s="251">
        <v>568</v>
      </c>
      <c r="E18" s="252">
        <v>299</v>
      </c>
      <c r="F18" s="242">
        <f t="shared" si="0"/>
        <v>52.640845070422536</v>
      </c>
      <c r="G18" s="254">
        <v>460</v>
      </c>
      <c r="H18" s="255">
        <f t="shared" si="1"/>
        <v>80.98591549295774</v>
      </c>
      <c r="I18" s="723">
        <v>369</v>
      </c>
      <c r="J18" s="252">
        <v>179</v>
      </c>
      <c r="K18" s="242">
        <f t="shared" si="2"/>
        <v>48.509485094850945</v>
      </c>
      <c r="L18" s="254">
        <v>268</v>
      </c>
      <c r="M18" s="255">
        <f t="shared" si="3"/>
        <v>72.62872628726286</v>
      </c>
      <c r="O18" s="720"/>
      <c r="P18" s="711"/>
      <c r="Q18" s="334"/>
    </row>
    <row r="19" spans="2:17" ht="12.75" customHeight="1">
      <c r="B19" s="721">
        <v>12</v>
      </c>
      <c r="C19" s="722" t="s">
        <v>227</v>
      </c>
      <c r="D19" s="251">
        <v>316</v>
      </c>
      <c r="E19" s="252">
        <v>121</v>
      </c>
      <c r="F19" s="242">
        <f t="shared" si="0"/>
        <v>38.291139240506325</v>
      </c>
      <c r="G19" s="254">
        <v>236</v>
      </c>
      <c r="H19" s="255">
        <f t="shared" si="1"/>
        <v>74.68354430379746</v>
      </c>
      <c r="I19" s="723">
        <v>239</v>
      </c>
      <c r="J19" s="252">
        <v>92</v>
      </c>
      <c r="K19" s="242">
        <f t="shared" si="2"/>
        <v>38.49372384937239</v>
      </c>
      <c r="L19" s="254">
        <v>182</v>
      </c>
      <c r="M19" s="255">
        <f t="shared" si="3"/>
        <v>76.15062761506276</v>
      </c>
      <c r="O19" s="720"/>
      <c r="P19" s="711"/>
      <c r="Q19" s="334"/>
    </row>
    <row r="20" spans="2:17" ht="12.75" customHeight="1">
      <c r="B20" s="721">
        <v>13</v>
      </c>
      <c r="C20" s="722" t="s">
        <v>228</v>
      </c>
      <c r="D20" s="251">
        <v>1126</v>
      </c>
      <c r="E20" s="252">
        <v>588</v>
      </c>
      <c r="F20" s="242">
        <f t="shared" si="0"/>
        <v>52.2202486678508</v>
      </c>
      <c r="G20" s="254">
        <v>809</v>
      </c>
      <c r="H20" s="255">
        <f t="shared" si="1"/>
        <v>71.84724689165186</v>
      </c>
      <c r="I20" s="723">
        <v>779</v>
      </c>
      <c r="J20" s="252">
        <v>360</v>
      </c>
      <c r="K20" s="242">
        <f t="shared" si="2"/>
        <v>46.21309370988447</v>
      </c>
      <c r="L20" s="254">
        <v>578</v>
      </c>
      <c r="M20" s="255">
        <f t="shared" si="3"/>
        <v>74.19768934531452</v>
      </c>
      <c r="O20" s="720"/>
      <c r="P20" s="711"/>
      <c r="Q20" s="334"/>
    </row>
    <row r="21" spans="1:17" ht="12.75" customHeight="1">
      <c r="A21" s="1481"/>
      <c r="B21" s="721">
        <v>14</v>
      </c>
      <c r="C21" s="722" t="s">
        <v>229</v>
      </c>
      <c r="D21" s="251">
        <v>573</v>
      </c>
      <c r="E21" s="252">
        <v>254</v>
      </c>
      <c r="F21" s="242">
        <f t="shared" si="0"/>
        <v>44.32809773123909</v>
      </c>
      <c r="G21" s="254">
        <v>404</v>
      </c>
      <c r="H21" s="255">
        <f t="shared" si="1"/>
        <v>70.50610820244329</v>
      </c>
      <c r="I21" s="723">
        <v>428</v>
      </c>
      <c r="J21" s="252">
        <v>207</v>
      </c>
      <c r="K21" s="242">
        <f t="shared" si="2"/>
        <v>48.36448598130841</v>
      </c>
      <c r="L21" s="254">
        <v>323</v>
      </c>
      <c r="M21" s="255">
        <f t="shared" si="3"/>
        <v>75.46728971962617</v>
      </c>
      <c r="O21" s="720"/>
      <c r="P21" s="711"/>
      <c r="Q21" s="334"/>
    </row>
    <row r="22" spans="1:17" ht="12.75" customHeight="1">
      <c r="A22" s="1481"/>
      <c r="B22" s="721">
        <v>15</v>
      </c>
      <c r="C22" s="722" t="s">
        <v>230</v>
      </c>
      <c r="D22" s="251">
        <v>2087</v>
      </c>
      <c r="E22" s="252">
        <v>697</v>
      </c>
      <c r="F22" s="242">
        <f t="shared" si="0"/>
        <v>33.397220891231434</v>
      </c>
      <c r="G22" s="254">
        <v>1248</v>
      </c>
      <c r="H22" s="255">
        <f t="shared" si="1"/>
        <v>59.79875419262098</v>
      </c>
      <c r="I22" s="723">
        <v>1481</v>
      </c>
      <c r="J22" s="252">
        <v>522</v>
      </c>
      <c r="K22" s="242">
        <f t="shared" si="2"/>
        <v>35.24645509790682</v>
      </c>
      <c r="L22" s="254">
        <v>877</v>
      </c>
      <c r="M22" s="255">
        <f t="shared" si="3"/>
        <v>59.21674544226874</v>
      </c>
      <c r="O22" s="720"/>
      <c r="P22" s="711"/>
      <c r="Q22" s="334"/>
    </row>
    <row r="23" spans="2:17" ht="12.75" customHeight="1">
      <c r="B23" s="721">
        <v>16</v>
      </c>
      <c r="C23" s="722" t="s">
        <v>231</v>
      </c>
      <c r="D23" s="251">
        <v>535</v>
      </c>
      <c r="E23" s="252">
        <v>227</v>
      </c>
      <c r="F23" s="242">
        <f t="shared" si="0"/>
        <v>42.429906542056074</v>
      </c>
      <c r="G23" s="254">
        <v>382</v>
      </c>
      <c r="H23" s="255">
        <f t="shared" si="1"/>
        <v>71.40186915887851</v>
      </c>
      <c r="I23" s="723">
        <v>390</v>
      </c>
      <c r="J23" s="252">
        <v>175</v>
      </c>
      <c r="K23" s="242">
        <f t="shared" si="2"/>
        <v>44.871794871794876</v>
      </c>
      <c r="L23" s="254">
        <v>284</v>
      </c>
      <c r="M23" s="255">
        <f t="shared" si="3"/>
        <v>72.82051282051282</v>
      </c>
      <c r="O23" s="720"/>
      <c r="P23" s="711"/>
      <c r="Q23" s="334"/>
    </row>
    <row r="24" spans="2:17" ht="12.75" customHeight="1">
      <c r="B24" s="721">
        <v>17</v>
      </c>
      <c r="C24" s="722" t="s">
        <v>232</v>
      </c>
      <c r="D24" s="251">
        <v>397</v>
      </c>
      <c r="E24" s="252">
        <v>179</v>
      </c>
      <c r="F24" s="242">
        <f t="shared" si="0"/>
        <v>45.08816120906801</v>
      </c>
      <c r="G24" s="254">
        <v>289</v>
      </c>
      <c r="H24" s="255">
        <f t="shared" si="1"/>
        <v>72.79596977329975</v>
      </c>
      <c r="I24" s="723">
        <v>290</v>
      </c>
      <c r="J24" s="252">
        <v>144</v>
      </c>
      <c r="K24" s="242">
        <f t="shared" si="2"/>
        <v>49.6551724137931</v>
      </c>
      <c r="L24" s="254">
        <v>239</v>
      </c>
      <c r="M24" s="255">
        <f t="shared" si="3"/>
        <v>82.41379310344827</v>
      </c>
      <c r="O24" s="720"/>
      <c r="P24" s="711"/>
      <c r="Q24" s="334"/>
    </row>
    <row r="25" spans="2:17" ht="12.75" customHeight="1">
      <c r="B25" s="721">
        <v>18</v>
      </c>
      <c r="C25" s="722" t="s">
        <v>233</v>
      </c>
      <c r="D25" s="251">
        <v>448</v>
      </c>
      <c r="E25" s="252">
        <v>256</v>
      </c>
      <c r="F25" s="242">
        <f t="shared" si="0"/>
        <v>57.14285714285714</v>
      </c>
      <c r="G25" s="254">
        <v>350</v>
      </c>
      <c r="H25" s="255">
        <f t="shared" si="1"/>
        <v>78.125</v>
      </c>
      <c r="I25" s="723">
        <v>305</v>
      </c>
      <c r="J25" s="252">
        <v>151</v>
      </c>
      <c r="K25" s="242">
        <f t="shared" si="2"/>
        <v>49.50819672131148</v>
      </c>
      <c r="L25" s="254">
        <v>226</v>
      </c>
      <c r="M25" s="255">
        <f t="shared" si="3"/>
        <v>74.09836065573771</v>
      </c>
      <c r="O25" s="720"/>
      <c r="P25" s="711"/>
      <c r="Q25" s="334"/>
    </row>
    <row r="26" spans="2:17" ht="12.75" customHeight="1">
      <c r="B26" s="721">
        <v>19</v>
      </c>
      <c r="C26" s="722" t="s">
        <v>234</v>
      </c>
      <c r="D26" s="251">
        <v>319</v>
      </c>
      <c r="E26" s="252">
        <v>146</v>
      </c>
      <c r="F26" s="242">
        <f t="shared" si="0"/>
        <v>45.76802507836991</v>
      </c>
      <c r="G26" s="254">
        <v>236</v>
      </c>
      <c r="H26" s="255">
        <f t="shared" si="1"/>
        <v>73.98119122257053</v>
      </c>
      <c r="I26" s="723">
        <v>162</v>
      </c>
      <c r="J26" s="252">
        <v>91</v>
      </c>
      <c r="K26" s="242">
        <f t="shared" si="2"/>
        <v>56.17283950617284</v>
      </c>
      <c r="L26" s="254">
        <v>123</v>
      </c>
      <c r="M26" s="255">
        <f t="shared" si="3"/>
        <v>75.92592592592592</v>
      </c>
      <c r="O26" s="720"/>
      <c r="P26" s="711"/>
      <c r="Q26" s="334"/>
    </row>
    <row r="27" spans="2:17" ht="12.75" customHeight="1">
      <c r="B27" s="721">
        <v>20</v>
      </c>
      <c r="C27" s="722" t="s">
        <v>235</v>
      </c>
      <c r="D27" s="251">
        <v>890</v>
      </c>
      <c r="E27" s="252">
        <v>368</v>
      </c>
      <c r="F27" s="242">
        <f t="shared" si="0"/>
        <v>41.34831460674157</v>
      </c>
      <c r="G27" s="254">
        <v>611</v>
      </c>
      <c r="H27" s="255">
        <f t="shared" si="1"/>
        <v>68.65168539325842</v>
      </c>
      <c r="I27" s="723">
        <v>572</v>
      </c>
      <c r="J27" s="252">
        <v>227</v>
      </c>
      <c r="K27" s="242">
        <f t="shared" si="2"/>
        <v>39.68531468531469</v>
      </c>
      <c r="L27" s="254">
        <v>388</v>
      </c>
      <c r="M27" s="255">
        <f t="shared" si="3"/>
        <v>67.83216783216784</v>
      </c>
      <c r="O27" s="720"/>
      <c r="P27" s="711"/>
      <c r="Q27" s="334"/>
    </row>
    <row r="28" spans="2:17" ht="12.75" customHeight="1">
      <c r="B28" s="721">
        <v>21</v>
      </c>
      <c r="C28" s="722" t="s">
        <v>236</v>
      </c>
      <c r="D28" s="251">
        <v>542</v>
      </c>
      <c r="E28" s="252">
        <v>239</v>
      </c>
      <c r="F28" s="242">
        <f t="shared" si="0"/>
        <v>44.095940959409596</v>
      </c>
      <c r="G28" s="254">
        <v>444</v>
      </c>
      <c r="H28" s="255">
        <f t="shared" si="1"/>
        <v>81.91881918819189</v>
      </c>
      <c r="I28" s="723">
        <v>382</v>
      </c>
      <c r="J28" s="252">
        <v>178</v>
      </c>
      <c r="K28" s="242">
        <f t="shared" si="2"/>
        <v>46.596858638743456</v>
      </c>
      <c r="L28" s="254">
        <v>308</v>
      </c>
      <c r="M28" s="255">
        <f t="shared" si="3"/>
        <v>80.6282722513089</v>
      </c>
      <c r="O28" s="720"/>
      <c r="P28" s="711"/>
      <c r="Q28" s="334"/>
    </row>
    <row r="29" spans="2:17" ht="12.75" customHeight="1">
      <c r="B29" s="721">
        <v>22</v>
      </c>
      <c r="C29" s="722" t="s">
        <v>237</v>
      </c>
      <c r="D29" s="251">
        <v>530</v>
      </c>
      <c r="E29" s="252">
        <v>200</v>
      </c>
      <c r="F29" s="242">
        <f t="shared" si="0"/>
        <v>37.735849056603776</v>
      </c>
      <c r="G29" s="254">
        <v>354</v>
      </c>
      <c r="H29" s="255">
        <f t="shared" si="1"/>
        <v>66.79245283018868</v>
      </c>
      <c r="I29" s="723">
        <v>330</v>
      </c>
      <c r="J29" s="252">
        <v>150</v>
      </c>
      <c r="K29" s="242">
        <f t="shared" si="2"/>
        <v>45.45454545454545</v>
      </c>
      <c r="L29" s="254">
        <v>229</v>
      </c>
      <c r="M29" s="255">
        <f t="shared" si="3"/>
        <v>69.39393939393939</v>
      </c>
      <c r="O29" s="720"/>
      <c r="P29" s="711"/>
      <c r="Q29" s="334"/>
    </row>
    <row r="30" spans="2:17" ht="12.75" customHeight="1">
      <c r="B30" s="721">
        <v>23</v>
      </c>
      <c r="C30" s="722" t="s">
        <v>238</v>
      </c>
      <c r="D30" s="251">
        <v>470</v>
      </c>
      <c r="E30" s="252">
        <v>228</v>
      </c>
      <c r="F30" s="242">
        <f t="shared" si="0"/>
        <v>48.51063829787234</v>
      </c>
      <c r="G30" s="254">
        <v>312</v>
      </c>
      <c r="H30" s="255">
        <f t="shared" si="1"/>
        <v>66.38297872340425</v>
      </c>
      <c r="I30" s="723">
        <v>323</v>
      </c>
      <c r="J30" s="252">
        <v>173</v>
      </c>
      <c r="K30" s="242">
        <f t="shared" si="2"/>
        <v>53.56037151702786</v>
      </c>
      <c r="L30" s="254">
        <v>225</v>
      </c>
      <c r="M30" s="255">
        <f t="shared" si="3"/>
        <v>69.65944272445822</v>
      </c>
      <c r="O30" s="720"/>
      <c r="P30" s="711"/>
      <c r="Q30" s="334"/>
    </row>
    <row r="31" spans="2:17" ht="12.75" customHeight="1">
      <c r="B31" s="721">
        <v>24</v>
      </c>
      <c r="C31" s="722" t="s">
        <v>239</v>
      </c>
      <c r="D31" s="251">
        <v>282</v>
      </c>
      <c r="E31" s="252">
        <v>198</v>
      </c>
      <c r="F31" s="242">
        <f>E31/D31*100</f>
        <v>70.2127659574468</v>
      </c>
      <c r="G31" s="254">
        <v>234</v>
      </c>
      <c r="H31" s="255">
        <f t="shared" si="1"/>
        <v>82.97872340425532</v>
      </c>
      <c r="I31" s="723">
        <v>155</v>
      </c>
      <c r="J31" s="252">
        <v>100</v>
      </c>
      <c r="K31" s="242">
        <f>J31/I31*100</f>
        <v>64.51612903225806</v>
      </c>
      <c r="L31" s="254">
        <v>132</v>
      </c>
      <c r="M31" s="255">
        <f t="shared" si="3"/>
        <v>85.16129032258064</v>
      </c>
      <c r="O31" s="720"/>
      <c r="P31" s="711"/>
      <c r="Q31" s="334"/>
    </row>
    <row r="32" spans="2:17" ht="12.75" customHeight="1">
      <c r="B32" s="721">
        <v>25</v>
      </c>
      <c r="C32" s="722" t="s">
        <v>240</v>
      </c>
      <c r="D32" s="251">
        <v>432</v>
      </c>
      <c r="E32" s="252">
        <v>191</v>
      </c>
      <c r="F32" s="242">
        <f>E32/D32*100</f>
        <v>44.21296296296296</v>
      </c>
      <c r="G32" s="254">
        <v>296</v>
      </c>
      <c r="H32" s="255">
        <f t="shared" si="1"/>
        <v>68.51851851851852</v>
      </c>
      <c r="I32" s="723">
        <v>306</v>
      </c>
      <c r="J32" s="252">
        <v>133</v>
      </c>
      <c r="K32" s="242">
        <f t="shared" si="2"/>
        <v>43.4640522875817</v>
      </c>
      <c r="L32" s="254">
        <v>245</v>
      </c>
      <c r="M32" s="255">
        <f t="shared" si="3"/>
        <v>80.06535947712419</v>
      </c>
      <c r="O32" s="720"/>
      <c r="P32" s="711"/>
      <c r="Q32" s="334"/>
    </row>
    <row r="33" spans="2:17" ht="12.75" customHeight="1">
      <c r="B33" s="721">
        <v>26</v>
      </c>
      <c r="C33" s="722" t="s">
        <v>241</v>
      </c>
      <c r="D33" s="251">
        <v>1033</v>
      </c>
      <c r="E33" s="252">
        <v>552</v>
      </c>
      <c r="F33" s="242">
        <f>E33/D33*100</f>
        <v>53.436592449177155</v>
      </c>
      <c r="G33" s="254">
        <v>734</v>
      </c>
      <c r="H33" s="255">
        <f t="shared" si="1"/>
        <v>71.05517909002904</v>
      </c>
      <c r="I33" s="723">
        <v>637</v>
      </c>
      <c r="J33" s="252">
        <v>313</v>
      </c>
      <c r="K33" s="242">
        <f t="shared" si="2"/>
        <v>49.13657770800628</v>
      </c>
      <c r="L33" s="254">
        <v>424</v>
      </c>
      <c r="M33" s="255">
        <f t="shared" si="3"/>
        <v>66.56200941915228</v>
      </c>
      <c r="O33" s="720"/>
      <c r="P33" s="711"/>
      <c r="Q33" s="334"/>
    </row>
    <row r="34" spans="2:17" ht="12.75" customHeight="1" thickBot="1">
      <c r="B34" s="724">
        <v>27</v>
      </c>
      <c r="C34" s="725" t="s">
        <v>242</v>
      </c>
      <c r="D34" s="256" t="s">
        <v>297</v>
      </c>
      <c r="E34" s="257" t="s">
        <v>297</v>
      </c>
      <c r="F34" s="258" t="s">
        <v>297</v>
      </c>
      <c r="G34" s="257" t="s">
        <v>297</v>
      </c>
      <c r="H34" s="259" t="s">
        <v>297</v>
      </c>
      <c r="I34" s="256" t="s">
        <v>297</v>
      </c>
      <c r="J34" s="257" t="s">
        <v>297</v>
      </c>
      <c r="K34" s="243" t="s">
        <v>297</v>
      </c>
      <c r="L34" s="260" t="s">
        <v>297</v>
      </c>
      <c r="M34" s="261" t="s">
        <v>297</v>
      </c>
      <c r="O34" s="720"/>
      <c r="P34" s="711"/>
      <c r="Q34" s="334"/>
    </row>
    <row r="35" spans="2:17" ht="12.75" customHeight="1" thickBot="1">
      <c r="B35" s="1578" t="s">
        <v>215</v>
      </c>
      <c r="C35" s="1579"/>
      <c r="D35" s="294">
        <f>SUM(D9:D33)</f>
        <v>17946</v>
      </c>
      <c r="E35" s="295">
        <f>SUM(E9:E34)</f>
        <v>8249</v>
      </c>
      <c r="F35" s="244">
        <f>E35/D35*100</f>
        <v>45.96567480218433</v>
      </c>
      <c r="G35" s="264">
        <f>SUM(G9:G34)</f>
        <v>12719</v>
      </c>
      <c r="H35" s="263">
        <f>G35/D35*100</f>
        <v>70.87373230803522</v>
      </c>
      <c r="I35" s="294">
        <f>SUM(I9:I33)</f>
        <v>12380</v>
      </c>
      <c r="J35" s="295">
        <f>SUM(J9:J34)</f>
        <v>5548</v>
      </c>
      <c r="K35" s="244">
        <f>J35/I35*100</f>
        <v>44.81421647819063</v>
      </c>
      <c r="L35" s="264">
        <f>SUM(L9:L34)</f>
        <v>8778</v>
      </c>
      <c r="M35" s="263">
        <f>L35/I35*100</f>
        <v>70.90468497576737</v>
      </c>
      <c r="O35" s="720"/>
      <c r="P35" s="726"/>
      <c r="Q35" s="334"/>
    </row>
    <row r="36" spans="2:17" ht="12.75" customHeight="1">
      <c r="B36" s="1546" t="s">
        <v>629</v>
      </c>
      <c r="C36" s="1547"/>
      <c r="D36" s="322">
        <v>386</v>
      </c>
      <c r="E36" s="246">
        <v>115</v>
      </c>
      <c r="F36" s="240">
        <f>E36/D36*100</f>
        <v>29.792746113989637</v>
      </c>
      <c r="G36" s="249">
        <v>243</v>
      </c>
      <c r="H36" s="250">
        <f>G36/D36*100</f>
        <v>62.95336787564767</v>
      </c>
      <c r="I36" s="674">
        <v>298</v>
      </c>
      <c r="J36" s="246">
        <v>109</v>
      </c>
      <c r="K36" s="240">
        <f>J36/I36*100</f>
        <v>36.577181208053695</v>
      </c>
      <c r="L36" s="249">
        <v>207</v>
      </c>
      <c r="M36" s="250">
        <f>L36/I36*100</f>
        <v>69.46308724832215</v>
      </c>
      <c r="O36" s="720"/>
      <c r="P36" s="726"/>
      <c r="Q36" s="334"/>
    </row>
    <row r="37" spans="2:15" ht="15" customHeight="1" thickBot="1">
      <c r="B37" s="1548" t="s">
        <v>596</v>
      </c>
      <c r="C37" s="1549"/>
      <c r="D37" s="323">
        <v>143</v>
      </c>
      <c r="E37" s="324">
        <v>13</v>
      </c>
      <c r="F37" s="727">
        <f>E37/D37*100</f>
        <v>9.090909090909092</v>
      </c>
      <c r="G37" s="325">
        <v>77</v>
      </c>
      <c r="H37" s="327">
        <f>G37/D37*100</f>
        <v>53.84615384615385</v>
      </c>
      <c r="I37" s="674">
        <v>106</v>
      </c>
      <c r="J37" s="324">
        <v>15</v>
      </c>
      <c r="K37" s="727">
        <f>J37/I37*100</f>
        <v>14.150943396226415</v>
      </c>
      <c r="L37" s="325">
        <v>57</v>
      </c>
      <c r="M37" s="327">
        <f>L37/I37*100</f>
        <v>53.77358490566038</v>
      </c>
      <c r="O37" s="720"/>
    </row>
    <row r="38" spans="2:15" ht="12.75" customHeight="1" thickBot="1">
      <c r="B38" s="1543" t="s">
        <v>248</v>
      </c>
      <c r="C38" s="1544"/>
      <c r="D38" s="294">
        <f>SUM(D35:D37)</f>
        <v>18475</v>
      </c>
      <c r="E38" s="295">
        <f>SUM(E35:E37)</f>
        <v>8377</v>
      </c>
      <c r="F38" s="244">
        <f>E38/D38*100</f>
        <v>45.342354533152914</v>
      </c>
      <c r="G38" s="271">
        <f>SUM(G35:G37)</f>
        <v>13039</v>
      </c>
      <c r="H38" s="263">
        <f>G38/D38*100</f>
        <v>70.57645466847092</v>
      </c>
      <c r="I38" s="294">
        <f>SUM(I35:I37)</f>
        <v>12784</v>
      </c>
      <c r="J38" s="295">
        <f>SUM(J35:J37)</f>
        <v>5672</v>
      </c>
      <c r="K38" s="244">
        <f>J38/I38*100</f>
        <v>44.36795994993742</v>
      </c>
      <c r="L38" s="271">
        <f>SUM(L35:L37)</f>
        <v>9042</v>
      </c>
      <c r="M38" s="263">
        <f>L38/I38*100</f>
        <v>70.72903629536921</v>
      </c>
      <c r="O38" s="720"/>
    </row>
    <row r="39" spans="2:13" ht="19.5" customHeight="1">
      <c r="B39" s="1545" t="s">
        <v>611</v>
      </c>
      <c r="C39" s="1545"/>
      <c r="D39" s="1545"/>
      <c r="E39" s="1545"/>
      <c r="F39" s="1545"/>
      <c r="G39" s="1545"/>
      <c r="H39" s="1545"/>
      <c r="I39" s="1545"/>
      <c r="J39" s="728"/>
      <c r="K39" s="728"/>
      <c r="L39" s="728"/>
      <c r="M39" s="728"/>
    </row>
    <row r="40" spans="2:10" ht="12.75">
      <c r="B40" s="1298"/>
      <c r="C40" s="1298"/>
      <c r="D40" s="1298"/>
      <c r="E40" s="1298"/>
      <c r="F40" s="1298"/>
      <c r="G40" s="1298"/>
      <c r="H40" s="1298"/>
      <c r="I40" s="1298"/>
      <c r="J40" s="729"/>
    </row>
    <row r="41" ht="12.75">
      <c r="D41" s="212"/>
    </row>
  </sheetData>
  <sheetProtection/>
  <mergeCells count="28">
    <mergeCell ref="L6:L7"/>
    <mergeCell ref="M6:M7"/>
    <mergeCell ref="A21:A22"/>
    <mergeCell ref="B35:C35"/>
    <mergeCell ref="J6:J7"/>
    <mergeCell ref="K6:K7"/>
    <mergeCell ref="E6:E7"/>
    <mergeCell ref="F6:F7"/>
    <mergeCell ref="G6:G7"/>
    <mergeCell ref="H6:H7"/>
    <mergeCell ref="G1:M1"/>
    <mergeCell ref="B2:M2"/>
    <mergeCell ref="B3:B7"/>
    <mergeCell ref="C3:C7"/>
    <mergeCell ref="D3:H3"/>
    <mergeCell ref="I3:M3"/>
    <mergeCell ref="J5:K5"/>
    <mergeCell ref="L5:M5"/>
    <mergeCell ref="I4:I7"/>
    <mergeCell ref="J4:M4"/>
    <mergeCell ref="E5:F5"/>
    <mergeCell ref="G5:H5"/>
    <mergeCell ref="B38:C38"/>
    <mergeCell ref="B39:I40"/>
    <mergeCell ref="B36:C36"/>
    <mergeCell ref="B37:C37"/>
    <mergeCell ref="D4:D7"/>
    <mergeCell ref="E4:H4"/>
  </mergeCells>
  <printOptions/>
  <pageMargins left="0.31" right="0.18" top="0.17" bottom="0.14" header="0.14" footer="0.11811023622047245"/>
  <pageSetup horizontalDpi="600" verticalDpi="600" orientation="landscape" paperSize="9" scale="96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theme="0"/>
  </sheetPr>
  <dimension ref="A1:Q40"/>
  <sheetViews>
    <sheetView zoomScalePageLayoutView="0" workbookViewId="0" topLeftCell="A1">
      <selection activeCell="U13" sqref="U13"/>
    </sheetView>
  </sheetViews>
  <sheetFormatPr defaultColWidth="9.140625" defaultRowHeight="12.75"/>
  <cols>
    <col min="1" max="1" width="4.57421875" style="165" customWidth="1"/>
    <col min="2" max="2" width="4.00390625" style="165" customWidth="1"/>
    <col min="3" max="3" width="19.140625" style="165" customWidth="1"/>
    <col min="4" max="4" width="7.7109375" style="165" customWidth="1"/>
    <col min="5" max="5" width="10.00390625" style="165" customWidth="1"/>
    <col min="6" max="6" width="12.7109375" style="165" customWidth="1"/>
    <col min="7" max="7" width="10.00390625" style="165" customWidth="1"/>
    <col min="8" max="8" width="14.421875" style="165" customWidth="1"/>
    <col min="9" max="9" width="7.7109375" style="165" customWidth="1"/>
    <col min="10" max="10" width="10.57421875" style="165" customWidth="1"/>
    <col min="11" max="11" width="12.7109375" style="165" customWidth="1"/>
    <col min="12" max="12" width="10.57421875" style="165" customWidth="1"/>
    <col min="13" max="13" width="14.8515625" style="165" customWidth="1"/>
    <col min="14" max="16384" width="9.140625" style="165" customWidth="1"/>
  </cols>
  <sheetData>
    <row r="1" spans="7:13" ht="12.75" customHeight="1">
      <c r="G1" s="1316" t="s">
        <v>311</v>
      </c>
      <c r="H1" s="1316"/>
      <c r="I1" s="1316"/>
      <c r="J1" s="1316"/>
      <c r="K1" s="1316"/>
      <c r="L1" s="1316"/>
      <c r="M1" s="1316"/>
    </row>
    <row r="2" spans="2:13" ht="20.25" customHeight="1" thickBot="1">
      <c r="B2" s="1582" t="s">
        <v>646</v>
      </c>
      <c r="C2" s="1582"/>
      <c r="D2" s="1338"/>
      <c r="E2" s="1338"/>
      <c r="F2" s="1338"/>
      <c r="G2" s="1338"/>
      <c r="H2" s="1338"/>
      <c r="I2" s="1338"/>
      <c r="J2" s="1338"/>
      <c r="K2" s="1338"/>
      <c r="L2" s="1338"/>
      <c r="M2" s="1338"/>
    </row>
    <row r="3" spans="2:13" ht="12.75" customHeight="1">
      <c r="B3" s="1556" t="s">
        <v>294</v>
      </c>
      <c r="C3" s="1494" t="s">
        <v>213</v>
      </c>
      <c r="D3" s="1583">
        <v>2019</v>
      </c>
      <c r="E3" s="1584"/>
      <c r="F3" s="1584"/>
      <c r="G3" s="1584"/>
      <c r="H3" s="1585"/>
      <c r="I3" s="1586">
        <v>2020</v>
      </c>
      <c r="J3" s="1584"/>
      <c r="K3" s="1584"/>
      <c r="L3" s="1584"/>
      <c r="M3" s="1585"/>
    </row>
    <row r="4" spans="2:13" ht="12.75" customHeight="1">
      <c r="B4" s="1557"/>
      <c r="C4" s="1560"/>
      <c r="D4" s="1551" t="s">
        <v>647</v>
      </c>
      <c r="E4" s="1587" t="s">
        <v>282</v>
      </c>
      <c r="F4" s="1587"/>
      <c r="G4" s="1587"/>
      <c r="H4" s="1588"/>
      <c r="I4" s="1589" t="s">
        <v>648</v>
      </c>
      <c r="J4" s="1587" t="s">
        <v>282</v>
      </c>
      <c r="K4" s="1587"/>
      <c r="L4" s="1587"/>
      <c r="M4" s="1588"/>
    </row>
    <row r="5" spans="2:13" ht="26.25" customHeight="1">
      <c r="B5" s="1558"/>
      <c r="C5" s="1542"/>
      <c r="D5" s="1551"/>
      <c r="E5" s="1171" t="s">
        <v>642</v>
      </c>
      <c r="F5" s="1171"/>
      <c r="G5" s="1171" t="s">
        <v>649</v>
      </c>
      <c r="H5" s="1576"/>
      <c r="I5" s="1589"/>
      <c r="J5" s="1171" t="s">
        <v>642</v>
      </c>
      <c r="K5" s="1171"/>
      <c r="L5" s="1171" t="s">
        <v>649</v>
      </c>
      <c r="M5" s="1576"/>
    </row>
    <row r="6" spans="2:13" ht="16.5" customHeight="1">
      <c r="B6" s="1558"/>
      <c r="C6" s="1542"/>
      <c r="D6" s="1551"/>
      <c r="E6" s="1171" t="s">
        <v>644</v>
      </c>
      <c r="F6" s="1171" t="s">
        <v>136</v>
      </c>
      <c r="G6" s="1171" t="s">
        <v>644</v>
      </c>
      <c r="H6" s="1576" t="s">
        <v>136</v>
      </c>
      <c r="I6" s="1589"/>
      <c r="J6" s="1171" t="s">
        <v>644</v>
      </c>
      <c r="K6" s="1171" t="s">
        <v>136</v>
      </c>
      <c r="L6" s="1171" t="s">
        <v>644</v>
      </c>
      <c r="M6" s="1576" t="s">
        <v>136</v>
      </c>
    </row>
    <row r="7" spans="2:13" ht="75" customHeight="1" thickBot="1">
      <c r="B7" s="1559"/>
      <c r="C7" s="1561"/>
      <c r="D7" s="1552"/>
      <c r="E7" s="1580"/>
      <c r="F7" s="1580"/>
      <c r="G7" s="1580"/>
      <c r="H7" s="1591"/>
      <c r="I7" s="1590"/>
      <c r="J7" s="1580"/>
      <c r="K7" s="1580"/>
      <c r="L7" s="1580"/>
      <c r="M7" s="1591"/>
    </row>
    <row r="8" spans="2:13" ht="12" customHeight="1">
      <c r="B8" s="718">
        <v>1</v>
      </c>
      <c r="C8" s="719" t="s">
        <v>216</v>
      </c>
      <c r="D8" s="272" t="s">
        <v>297</v>
      </c>
      <c r="E8" s="273" t="s">
        <v>297</v>
      </c>
      <c r="F8" s="240" t="s">
        <v>297</v>
      </c>
      <c r="G8" s="273" t="s">
        <v>297</v>
      </c>
      <c r="H8" s="250" t="s">
        <v>297</v>
      </c>
      <c r="I8" s="274" t="s">
        <v>297</v>
      </c>
      <c r="J8" s="273" t="s">
        <v>297</v>
      </c>
      <c r="K8" s="240" t="s">
        <v>297</v>
      </c>
      <c r="L8" s="273" t="s">
        <v>297</v>
      </c>
      <c r="M8" s="250" t="s">
        <v>297</v>
      </c>
    </row>
    <row r="9" spans="2:17" ht="12" customHeight="1">
      <c r="B9" s="721">
        <v>2</v>
      </c>
      <c r="C9" s="722" t="s">
        <v>217</v>
      </c>
      <c r="D9" s="276">
        <v>204</v>
      </c>
      <c r="E9" s="276">
        <v>100</v>
      </c>
      <c r="F9" s="242">
        <f>E9/D9*100</f>
        <v>49.01960784313725</v>
      </c>
      <c r="G9" s="276">
        <v>163</v>
      </c>
      <c r="H9" s="730">
        <f aca="true" t="shared" si="0" ref="H9:H33">G9/D9*100</f>
        <v>79.90196078431373</v>
      </c>
      <c r="I9" s="1111">
        <v>119</v>
      </c>
      <c r="J9" s="276">
        <v>83</v>
      </c>
      <c r="K9" s="242">
        <f>J9/I9*100</f>
        <v>69.74789915966386</v>
      </c>
      <c r="L9" s="276">
        <v>105</v>
      </c>
      <c r="M9" s="255">
        <f>L9/I9*100</f>
        <v>88.23529411764706</v>
      </c>
      <c r="O9" s="731"/>
      <c r="P9" s="732"/>
      <c r="Q9" s="212"/>
    </row>
    <row r="10" spans="2:17" ht="12" customHeight="1">
      <c r="B10" s="721">
        <v>3</v>
      </c>
      <c r="C10" s="722" t="s">
        <v>218</v>
      </c>
      <c r="D10" s="276">
        <v>206</v>
      </c>
      <c r="E10" s="276">
        <v>144</v>
      </c>
      <c r="F10" s="242">
        <f aca="true" t="shared" si="1" ref="F10:F33">E10/D10*100</f>
        <v>69.90291262135922</v>
      </c>
      <c r="G10" s="276">
        <v>198</v>
      </c>
      <c r="H10" s="730">
        <f t="shared" si="0"/>
        <v>96.11650485436894</v>
      </c>
      <c r="I10" s="1111">
        <v>150</v>
      </c>
      <c r="J10" s="276">
        <v>98</v>
      </c>
      <c r="K10" s="242">
        <f aca="true" t="shared" si="2" ref="K10:K38">J10/I10*100</f>
        <v>65.33333333333333</v>
      </c>
      <c r="L10" s="276">
        <v>142</v>
      </c>
      <c r="M10" s="255">
        <f aca="true" t="shared" si="3" ref="M10:M38">L10/I10*100</f>
        <v>94.66666666666667</v>
      </c>
      <c r="O10" s="731"/>
      <c r="P10" s="732"/>
      <c r="Q10" s="212"/>
    </row>
    <row r="11" spans="2:17" ht="12" customHeight="1">
      <c r="B11" s="721">
        <v>4</v>
      </c>
      <c r="C11" s="722" t="s">
        <v>219</v>
      </c>
      <c r="D11" s="276">
        <v>1162</v>
      </c>
      <c r="E11" s="276">
        <v>692</v>
      </c>
      <c r="F11" s="242">
        <f t="shared" si="1"/>
        <v>59.552495697074015</v>
      </c>
      <c r="G11" s="276">
        <v>970</v>
      </c>
      <c r="H11" s="730">
        <f t="shared" si="0"/>
        <v>83.47676419965576</v>
      </c>
      <c r="I11" s="1111">
        <v>712</v>
      </c>
      <c r="J11" s="276">
        <v>375</v>
      </c>
      <c r="K11" s="242">
        <f t="shared" si="2"/>
        <v>52.6685393258427</v>
      </c>
      <c r="L11" s="276">
        <v>550</v>
      </c>
      <c r="M11" s="255">
        <f t="shared" si="3"/>
        <v>77.24719101123596</v>
      </c>
      <c r="O11" s="731"/>
      <c r="P11" s="732"/>
      <c r="Q11" s="212"/>
    </row>
    <row r="12" spans="2:17" ht="12" customHeight="1">
      <c r="B12" s="721">
        <v>5</v>
      </c>
      <c r="C12" s="722" t="s">
        <v>220</v>
      </c>
      <c r="D12" s="276">
        <v>347</v>
      </c>
      <c r="E12" s="276">
        <v>210</v>
      </c>
      <c r="F12" s="242">
        <f t="shared" si="1"/>
        <v>60.51873198847262</v>
      </c>
      <c r="G12" s="276">
        <v>278</v>
      </c>
      <c r="H12" s="730">
        <f t="shared" si="0"/>
        <v>80.11527377521614</v>
      </c>
      <c r="I12" s="1111">
        <v>237</v>
      </c>
      <c r="J12" s="276">
        <v>140</v>
      </c>
      <c r="K12" s="242">
        <f t="shared" si="2"/>
        <v>59.07172995780591</v>
      </c>
      <c r="L12" s="276">
        <v>184</v>
      </c>
      <c r="M12" s="255">
        <f t="shared" si="3"/>
        <v>77.63713080168776</v>
      </c>
      <c r="O12" s="731"/>
      <c r="P12" s="732"/>
      <c r="Q12" s="212"/>
    </row>
    <row r="13" spans="2:17" ht="12" customHeight="1">
      <c r="B13" s="721">
        <v>6</v>
      </c>
      <c r="C13" s="722" t="s">
        <v>221</v>
      </c>
      <c r="D13" s="276">
        <v>175</v>
      </c>
      <c r="E13" s="276">
        <v>134</v>
      </c>
      <c r="F13" s="242">
        <f t="shared" si="1"/>
        <v>76.57142857142857</v>
      </c>
      <c r="G13" s="276">
        <v>154</v>
      </c>
      <c r="H13" s="730">
        <f t="shared" si="0"/>
        <v>88</v>
      </c>
      <c r="I13" s="1111">
        <v>118</v>
      </c>
      <c r="J13" s="276">
        <v>67</v>
      </c>
      <c r="K13" s="242">
        <f t="shared" si="2"/>
        <v>56.779661016949156</v>
      </c>
      <c r="L13" s="276">
        <v>101</v>
      </c>
      <c r="M13" s="255">
        <f t="shared" si="3"/>
        <v>85.59322033898306</v>
      </c>
      <c r="O13" s="731"/>
      <c r="P13" s="732"/>
      <c r="Q13" s="212"/>
    </row>
    <row r="14" spans="2:17" ht="12" customHeight="1">
      <c r="B14" s="721">
        <v>7</v>
      </c>
      <c r="C14" s="722" t="s">
        <v>222</v>
      </c>
      <c r="D14" s="276">
        <v>359</v>
      </c>
      <c r="E14" s="276">
        <v>208</v>
      </c>
      <c r="F14" s="242">
        <f t="shared" si="1"/>
        <v>57.938718662952645</v>
      </c>
      <c r="G14" s="276">
        <v>301</v>
      </c>
      <c r="H14" s="730">
        <f t="shared" si="0"/>
        <v>83.84401114206128</v>
      </c>
      <c r="I14" s="1111">
        <v>240</v>
      </c>
      <c r="J14" s="276">
        <v>160</v>
      </c>
      <c r="K14" s="242">
        <f t="shared" si="2"/>
        <v>66.66666666666666</v>
      </c>
      <c r="L14" s="276">
        <v>210</v>
      </c>
      <c r="M14" s="255">
        <f t="shared" si="3"/>
        <v>87.5</v>
      </c>
      <c r="O14" s="731"/>
      <c r="P14" s="732"/>
      <c r="Q14" s="212"/>
    </row>
    <row r="15" spans="2:17" ht="12" customHeight="1">
      <c r="B15" s="721">
        <v>8</v>
      </c>
      <c r="C15" s="722" t="s">
        <v>223</v>
      </c>
      <c r="D15" s="276">
        <v>333</v>
      </c>
      <c r="E15" s="276">
        <v>212</v>
      </c>
      <c r="F15" s="242">
        <f t="shared" si="1"/>
        <v>63.66366366366366</v>
      </c>
      <c r="G15" s="276">
        <v>280</v>
      </c>
      <c r="H15" s="730">
        <f t="shared" si="0"/>
        <v>84.08408408408408</v>
      </c>
      <c r="I15" s="1111">
        <v>212</v>
      </c>
      <c r="J15" s="276">
        <v>117</v>
      </c>
      <c r="K15" s="242">
        <f t="shared" si="2"/>
        <v>55.188679245283026</v>
      </c>
      <c r="L15" s="276">
        <v>194</v>
      </c>
      <c r="M15" s="255">
        <f t="shared" si="3"/>
        <v>91.50943396226415</v>
      </c>
      <c r="O15" s="731"/>
      <c r="P15" s="732"/>
      <c r="Q15" s="212"/>
    </row>
    <row r="16" spans="2:17" ht="12" customHeight="1">
      <c r="B16" s="721">
        <v>9</v>
      </c>
      <c r="C16" s="722" t="s">
        <v>224</v>
      </c>
      <c r="D16" s="276">
        <v>203</v>
      </c>
      <c r="E16" s="276">
        <v>125</v>
      </c>
      <c r="F16" s="242">
        <f t="shared" si="1"/>
        <v>61.57635467980296</v>
      </c>
      <c r="G16" s="276">
        <v>163</v>
      </c>
      <c r="H16" s="730">
        <f t="shared" si="0"/>
        <v>80.29556650246306</v>
      </c>
      <c r="I16" s="1111">
        <v>124</v>
      </c>
      <c r="J16" s="276">
        <v>72</v>
      </c>
      <c r="K16" s="242">
        <f t="shared" si="2"/>
        <v>58.06451612903226</v>
      </c>
      <c r="L16" s="276">
        <v>96</v>
      </c>
      <c r="M16" s="255">
        <f t="shared" si="3"/>
        <v>77.41935483870968</v>
      </c>
      <c r="O16" s="731"/>
      <c r="P16" s="732"/>
      <c r="Q16" s="212"/>
    </row>
    <row r="17" spans="2:17" ht="12" customHeight="1">
      <c r="B17" s="721">
        <v>10</v>
      </c>
      <c r="C17" s="722" t="s">
        <v>225</v>
      </c>
      <c r="D17" s="276">
        <v>233</v>
      </c>
      <c r="E17" s="276">
        <v>119</v>
      </c>
      <c r="F17" s="242">
        <f t="shared" si="1"/>
        <v>51.072961373390555</v>
      </c>
      <c r="G17" s="276">
        <v>188</v>
      </c>
      <c r="H17" s="730">
        <f t="shared" si="0"/>
        <v>80.68669527896995</v>
      </c>
      <c r="I17" s="1111">
        <v>150</v>
      </c>
      <c r="J17" s="276">
        <v>81</v>
      </c>
      <c r="K17" s="242">
        <f t="shared" si="2"/>
        <v>54</v>
      </c>
      <c r="L17" s="276">
        <v>123</v>
      </c>
      <c r="M17" s="255">
        <f t="shared" si="3"/>
        <v>82</v>
      </c>
      <c r="O17" s="731"/>
      <c r="P17" s="732"/>
      <c r="Q17" s="212"/>
    </row>
    <row r="18" spans="2:17" ht="12" customHeight="1">
      <c r="B18" s="721">
        <v>11</v>
      </c>
      <c r="C18" s="722" t="s">
        <v>226</v>
      </c>
      <c r="D18" s="276">
        <v>208</v>
      </c>
      <c r="E18" s="276">
        <v>147</v>
      </c>
      <c r="F18" s="242">
        <f t="shared" si="1"/>
        <v>70.67307692307693</v>
      </c>
      <c r="G18" s="276">
        <v>189</v>
      </c>
      <c r="H18" s="730">
        <f t="shared" si="0"/>
        <v>90.86538461538461</v>
      </c>
      <c r="I18" s="1111">
        <v>146</v>
      </c>
      <c r="J18" s="276">
        <v>87</v>
      </c>
      <c r="K18" s="242">
        <f t="shared" si="2"/>
        <v>59.589041095890416</v>
      </c>
      <c r="L18" s="276">
        <v>119</v>
      </c>
      <c r="M18" s="255">
        <f t="shared" si="3"/>
        <v>81.5068493150685</v>
      </c>
      <c r="O18" s="731"/>
      <c r="P18" s="732"/>
      <c r="Q18" s="212"/>
    </row>
    <row r="19" spans="2:17" ht="12" customHeight="1">
      <c r="B19" s="721">
        <v>12</v>
      </c>
      <c r="C19" s="722" t="s">
        <v>227</v>
      </c>
      <c r="D19" s="276">
        <v>127</v>
      </c>
      <c r="E19" s="276">
        <v>59</v>
      </c>
      <c r="F19" s="242">
        <f t="shared" si="1"/>
        <v>46.45669291338583</v>
      </c>
      <c r="G19" s="276">
        <v>101</v>
      </c>
      <c r="H19" s="730">
        <f t="shared" si="0"/>
        <v>79.52755905511812</v>
      </c>
      <c r="I19" s="1111">
        <v>104</v>
      </c>
      <c r="J19" s="276">
        <v>48</v>
      </c>
      <c r="K19" s="242">
        <f t="shared" si="2"/>
        <v>46.15384615384615</v>
      </c>
      <c r="L19" s="276">
        <v>87</v>
      </c>
      <c r="M19" s="255">
        <f t="shared" si="3"/>
        <v>83.65384615384616</v>
      </c>
      <c r="O19" s="731"/>
      <c r="P19" s="732"/>
      <c r="Q19" s="212"/>
    </row>
    <row r="20" spans="2:17" ht="12" customHeight="1">
      <c r="B20" s="721">
        <v>13</v>
      </c>
      <c r="C20" s="722" t="s">
        <v>228</v>
      </c>
      <c r="D20" s="276">
        <v>420</v>
      </c>
      <c r="E20" s="276">
        <v>287</v>
      </c>
      <c r="F20" s="242">
        <f t="shared" si="1"/>
        <v>68.33333333333333</v>
      </c>
      <c r="G20" s="276">
        <v>361</v>
      </c>
      <c r="H20" s="730">
        <f t="shared" si="0"/>
        <v>85.95238095238096</v>
      </c>
      <c r="I20" s="1111">
        <v>270</v>
      </c>
      <c r="J20" s="276">
        <v>162</v>
      </c>
      <c r="K20" s="242">
        <f t="shared" si="2"/>
        <v>60</v>
      </c>
      <c r="L20" s="276">
        <v>213</v>
      </c>
      <c r="M20" s="255">
        <f t="shared" si="3"/>
        <v>78.88888888888889</v>
      </c>
      <c r="O20" s="731"/>
      <c r="P20" s="732"/>
      <c r="Q20" s="212"/>
    </row>
    <row r="21" spans="1:17" ht="12" customHeight="1">
      <c r="A21" s="1481"/>
      <c r="B21" s="721">
        <v>14</v>
      </c>
      <c r="C21" s="722" t="s">
        <v>229</v>
      </c>
      <c r="D21" s="276">
        <v>274</v>
      </c>
      <c r="E21" s="276">
        <v>174</v>
      </c>
      <c r="F21" s="242">
        <f t="shared" si="1"/>
        <v>63.503649635036496</v>
      </c>
      <c r="G21" s="276">
        <v>225</v>
      </c>
      <c r="H21" s="730">
        <f t="shared" si="0"/>
        <v>82.11678832116789</v>
      </c>
      <c r="I21" s="1111">
        <v>138</v>
      </c>
      <c r="J21" s="276">
        <v>82</v>
      </c>
      <c r="K21" s="242">
        <f t="shared" si="2"/>
        <v>59.42028985507246</v>
      </c>
      <c r="L21" s="276">
        <v>116</v>
      </c>
      <c r="M21" s="255">
        <f t="shared" si="3"/>
        <v>84.05797101449275</v>
      </c>
      <c r="O21" s="731"/>
      <c r="P21" s="732"/>
      <c r="Q21" s="212"/>
    </row>
    <row r="22" spans="1:17" ht="12" customHeight="1">
      <c r="A22" s="1481"/>
      <c r="B22" s="721">
        <v>15</v>
      </c>
      <c r="C22" s="722" t="s">
        <v>230</v>
      </c>
      <c r="D22" s="276">
        <v>718</v>
      </c>
      <c r="E22" s="276">
        <v>300</v>
      </c>
      <c r="F22" s="242">
        <f t="shared" si="1"/>
        <v>41.78272980501393</v>
      </c>
      <c r="G22" s="276">
        <v>456</v>
      </c>
      <c r="H22" s="730">
        <f t="shared" si="0"/>
        <v>63.50974930362116</v>
      </c>
      <c r="I22" s="1111">
        <v>552</v>
      </c>
      <c r="J22" s="276">
        <v>238</v>
      </c>
      <c r="K22" s="242">
        <f t="shared" si="2"/>
        <v>43.11594202898551</v>
      </c>
      <c r="L22" s="276">
        <v>383</v>
      </c>
      <c r="M22" s="255">
        <f t="shared" si="3"/>
        <v>69.38405797101449</v>
      </c>
      <c r="O22" s="731"/>
      <c r="P22" s="732"/>
      <c r="Q22" s="212"/>
    </row>
    <row r="23" spans="2:17" ht="12" customHeight="1">
      <c r="B23" s="721">
        <v>16</v>
      </c>
      <c r="C23" s="722" t="s">
        <v>231</v>
      </c>
      <c r="D23" s="276">
        <v>236</v>
      </c>
      <c r="E23" s="276">
        <v>150</v>
      </c>
      <c r="F23" s="242">
        <f t="shared" si="1"/>
        <v>63.559322033898304</v>
      </c>
      <c r="G23" s="276">
        <v>206</v>
      </c>
      <c r="H23" s="730">
        <f t="shared" si="0"/>
        <v>87.28813559322035</v>
      </c>
      <c r="I23" s="1111">
        <v>157</v>
      </c>
      <c r="J23" s="276">
        <v>101</v>
      </c>
      <c r="K23" s="242">
        <f t="shared" si="2"/>
        <v>64.3312101910828</v>
      </c>
      <c r="L23" s="276">
        <v>138</v>
      </c>
      <c r="M23" s="255">
        <f t="shared" si="3"/>
        <v>87.89808917197452</v>
      </c>
      <c r="O23" s="731"/>
      <c r="P23" s="732"/>
      <c r="Q23" s="212"/>
    </row>
    <row r="24" spans="2:17" ht="12" customHeight="1">
      <c r="B24" s="721">
        <v>17</v>
      </c>
      <c r="C24" s="722" t="s">
        <v>232</v>
      </c>
      <c r="D24" s="276">
        <v>177</v>
      </c>
      <c r="E24" s="276">
        <v>103</v>
      </c>
      <c r="F24" s="242">
        <f t="shared" si="1"/>
        <v>58.19209039548022</v>
      </c>
      <c r="G24" s="276">
        <v>160</v>
      </c>
      <c r="H24" s="730">
        <f t="shared" si="0"/>
        <v>90.3954802259887</v>
      </c>
      <c r="I24" s="1111">
        <v>118</v>
      </c>
      <c r="J24" s="276">
        <v>81</v>
      </c>
      <c r="K24" s="242">
        <f t="shared" si="2"/>
        <v>68.64406779661016</v>
      </c>
      <c r="L24" s="276">
        <v>107</v>
      </c>
      <c r="M24" s="255">
        <f t="shared" si="3"/>
        <v>90.67796610169492</v>
      </c>
      <c r="O24" s="731"/>
      <c r="P24" s="732"/>
      <c r="Q24" s="212"/>
    </row>
    <row r="25" spans="2:17" ht="12" customHeight="1">
      <c r="B25" s="721">
        <v>18</v>
      </c>
      <c r="C25" s="722" t="s">
        <v>233</v>
      </c>
      <c r="D25" s="276">
        <v>163</v>
      </c>
      <c r="E25" s="276">
        <v>125</v>
      </c>
      <c r="F25" s="242">
        <f t="shared" si="1"/>
        <v>76.68711656441718</v>
      </c>
      <c r="G25" s="276">
        <v>152</v>
      </c>
      <c r="H25" s="730">
        <f t="shared" si="0"/>
        <v>93.25153374233128</v>
      </c>
      <c r="I25" s="1111">
        <v>107</v>
      </c>
      <c r="J25" s="276">
        <v>72</v>
      </c>
      <c r="K25" s="242">
        <f t="shared" si="2"/>
        <v>67.28971962616822</v>
      </c>
      <c r="L25" s="276">
        <v>92</v>
      </c>
      <c r="M25" s="255">
        <f t="shared" si="3"/>
        <v>85.98130841121495</v>
      </c>
      <c r="O25" s="731"/>
      <c r="P25" s="732"/>
      <c r="Q25" s="212"/>
    </row>
    <row r="26" spans="2:17" ht="12" customHeight="1">
      <c r="B26" s="721">
        <v>19</v>
      </c>
      <c r="C26" s="722" t="s">
        <v>234</v>
      </c>
      <c r="D26" s="276">
        <v>116</v>
      </c>
      <c r="E26" s="276">
        <v>76</v>
      </c>
      <c r="F26" s="242">
        <f t="shared" si="1"/>
        <v>65.51724137931035</v>
      </c>
      <c r="G26" s="276">
        <v>97</v>
      </c>
      <c r="H26" s="730">
        <f t="shared" si="0"/>
        <v>83.62068965517241</v>
      </c>
      <c r="I26" s="1111">
        <v>48</v>
      </c>
      <c r="J26" s="276">
        <v>34</v>
      </c>
      <c r="K26" s="242">
        <f t="shared" si="2"/>
        <v>70.83333333333334</v>
      </c>
      <c r="L26" s="276">
        <v>43</v>
      </c>
      <c r="M26" s="255">
        <f t="shared" si="3"/>
        <v>89.58333333333334</v>
      </c>
      <c r="O26" s="731"/>
      <c r="P26" s="732"/>
      <c r="Q26" s="212"/>
    </row>
    <row r="27" spans="2:17" ht="12" customHeight="1">
      <c r="B27" s="721">
        <v>20</v>
      </c>
      <c r="C27" s="722" t="s">
        <v>235</v>
      </c>
      <c r="D27" s="276">
        <v>317</v>
      </c>
      <c r="E27" s="276">
        <v>186</v>
      </c>
      <c r="F27" s="242">
        <f t="shared" si="1"/>
        <v>58.67507886435332</v>
      </c>
      <c r="G27" s="276">
        <v>267</v>
      </c>
      <c r="H27" s="730">
        <f t="shared" si="0"/>
        <v>84.22712933753942</v>
      </c>
      <c r="I27" s="1111">
        <v>234</v>
      </c>
      <c r="J27" s="276">
        <v>133</v>
      </c>
      <c r="K27" s="242">
        <f t="shared" si="2"/>
        <v>56.837606837606835</v>
      </c>
      <c r="L27" s="276">
        <v>193</v>
      </c>
      <c r="M27" s="255">
        <f t="shared" si="3"/>
        <v>82.47863247863248</v>
      </c>
      <c r="O27" s="731"/>
      <c r="P27" s="732"/>
      <c r="Q27" s="212"/>
    </row>
    <row r="28" spans="2:17" ht="12" customHeight="1">
      <c r="B28" s="721">
        <v>21</v>
      </c>
      <c r="C28" s="722" t="s">
        <v>236</v>
      </c>
      <c r="D28" s="276">
        <v>212</v>
      </c>
      <c r="E28" s="276">
        <v>118</v>
      </c>
      <c r="F28" s="242">
        <f t="shared" si="1"/>
        <v>55.660377358490564</v>
      </c>
      <c r="G28" s="276">
        <v>185</v>
      </c>
      <c r="H28" s="730">
        <f t="shared" si="0"/>
        <v>87.26415094339622</v>
      </c>
      <c r="I28" s="1111">
        <v>166</v>
      </c>
      <c r="J28" s="276">
        <v>90</v>
      </c>
      <c r="K28" s="242">
        <f t="shared" si="2"/>
        <v>54.21686746987952</v>
      </c>
      <c r="L28" s="276">
        <v>143</v>
      </c>
      <c r="M28" s="255">
        <f t="shared" si="3"/>
        <v>86.14457831325302</v>
      </c>
      <c r="O28" s="731"/>
      <c r="P28" s="732"/>
      <c r="Q28" s="212"/>
    </row>
    <row r="29" spans="2:17" ht="12" customHeight="1">
      <c r="B29" s="721">
        <v>22</v>
      </c>
      <c r="C29" s="722" t="s">
        <v>237</v>
      </c>
      <c r="D29" s="276">
        <v>246</v>
      </c>
      <c r="E29" s="276">
        <v>106</v>
      </c>
      <c r="F29" s="242">
        <f t="shared" si="1"/>
        <v>43.08943089430895</v>
      </c>
      <c r="G29" s="276">
        <v>149</v>
      </c>
      <c r="H29" s="730">
        <f t="shared" si="0"/>
        <v>60.56910569105691</v>
      </c>
      <c r="I29" s="1111">
        <v>176</v>
      </c>
      <c r="J29" s="276">
        <v>73</v>
      </c>
      <c r="K29" s="242">
        <f t="shared" si="2"/>
        <v>41.47727272727273</v>
      </c>
      <c r="L29" s="276">
        <v>114</v>
      </c>
      <c r="M29" s="255">
        <f t="shared" si="3"/>
        <v>64.77272727272727</v>
      </c>
      <c r="O29" s="731"/>
      <c r="P29" s="732"/>
      <c r="Q29" s="212"/>
    </row>
    <row r="30" spans="2:17" ht="12" customHeight="1">
      <c r="B30" s="721">
        <v>23</v>
      </c>
      <c r="C30" s="722" t="s">
        <v>238</v>
      </c>
      <c r="D30" s="276">
        <v>167</v>
      </c>
      <c r="E30" s="276">
        <v>128</v>
      </c>
      <c r="F30" s="242">
        <f t="shared" si="1"/>
        <v>76.64670658682635</v>
      </c>
      <c r="G30" s="276">
        <v>144</v>
      </c>
      <c r="H30" s="730">
        <f t="shared" si="0"/>
        <v>86.22754491017965</v>
      </c>
      <c r="I30" s="1111">
        <v>149</v>
      </c>
      <c r="J30" s="276">
        <v>115</v>
      </c>
      <c r="K30" s="242">
        <f t="shared" si="2"/>
        <v>77.18120805369128</v>
      </c>
      <c r="L30" s="276">
        <v>131</v>
      </c>
      <c r="M30" s="255">
        <f t="shared" si="3"/>
        <v>87.91946308724832</v>
      </c>
      <c r="O30" s="731"/>
      <c r="P30" s="732"/>
      <c r="Q30" s="212"/>
    </row>
    <row r="31" spans="2:17" ht="12" customHeight="1">
      <c r="B31" s="721">
        <v>24</v>
      </c>
      <c r="C31" s="722" t="s">
        <v>239</v>
      </c>
      <c r="D31" s="276">
        <v>94</v>
      </c>
      <c r="E31" s="276">
        <v>72</v>
      </c>
      <c r="F31" s="242">
        <f t="shared" si="1"/>
        <v>76.59574468085107</v>
      </c>
      <c r="G31" s="276">
        <v>79</v>
      </c>
      <c r="H31" s="730">
        <f t="shared" si="0"/>
        <v>84.04255319148936</v>
      </c>
      <c r="I31" s="1111">
        <v>73</v>
      </c>
      <c r="J31" s="276">
        <v>59</v>
      </c>
      <c r="K31" s="242">
        <f t="shared" si="2"/>
        <v>80.82191780821918</v>
      </c>
      <c r="L31" s="276">
        <v>67</v>
      </c>
      <c r="M31" s="255">
        <f t="shared" si="3"/>
        <v>91.78082191780823</v>
      </c>
      <c r="O31" s="731"/>
      <c r="P31" s="732"/>
      <c r="Q31" s="212"/>
    </row>
    <row r="32" spans="2:17" ht="12" customHeight="1">
      <c r="B32" s="721">
        <v>25</v>
      </c>
      <c r="C32" s="722" t="s">
        <v>240</v>
      </c>
      <c r="D32" s="276">
        <v>164</v>
      </c>
      <c r="E32" s="276">
        <v>86</v>
      </c>
      <c r="F32" s="242">
        <f t="shared" si="1"/>
        <v>52.4390243902439</v>
      </c>
      <c r="G32" s="276">
        <v>126</v>
      </c>
      <c r="H32" s="730">
        <f t="shared" si="0"/>
        <v>76.82926829268293</v>
      </c>
      <c r="I32" s="1111">
        <v>103</v>
      </c>
      <c r="J32" s="276">
        <v>39</v>
      </c>
      <c r="K32" s="242">
        <f t="shared" si="2"/>
        <v>37.86407766990291</v>
      </c>
      <c r="L32" s="276">
        <v>68</v>
      </c>
      <c r="M32" s="255">
        <f t="shared" si="3"/>
        <v>66.01941747572816</v>
      </c>
      <c r="O32" s="731"/>
      <c r="P32" s="732"/>
      <c r="Q32" s="212"/>
    </row>
    <row r="33" spans="2:17" ht="12" customHeight="1">
      <c r="B33" s="721">
        <v>26</v>
      </c>
      <c r="C33" s="722" t="s">
        <v>241</v>
      </c>
      <c r="D33" s="276">
        <v>250</v>
      </c>
      <c r="E33" s="276">
        <v>161</v>
      </c>
      <c r="F33" s="242">
        <f t="shared" si="1"/>
        <v>64.4</v>
      </c>
      <c r="G33" s="276">
        <v>196</v>
      </c>
      <c r="H33" s="730">
        <f t="shared" si="0"/>
        <v>78.4</v>
      </c>
      <c r="I33" s="1111">
        <v>187</v>
      </c>
      <c r="J33" s="276">
        <v>118</v>
      </c>
      <c r="K33" s="242">
        <f t="shared" si="2"/>
        <v>63.101604278074866</v>
      </c>
      <c r="L33" s="276">
        <v>155</v>
      </c>
      <c r="M33" s="255">
        <f t="shared" si="3"/>
        <v>82.88770053475936</v>
      </c>
      <c r="O33" s="731"/>
      <c r="P33" s="732"/>
      <c r="Q33" s="212"/>
    </row>
    <row r="34" spans="2:17" ht="12" customHeight="1" thickBot="1">
      <c r="B34" s="724">
        <v>27</v>
      </c>
      <c r="C34" s="733" t="s">
        <v>242</v>
      </c>
      <c r="D34" s="277" t="s">
        <v>297</v>
      </c>
      <c r="E34" s="278" t="s">
        <v>297</v>
      </c>
      <c r="F34" s="243" t="s">
        <v>297</v>
      </c>
      <c r="G34" s="278" t="s">
        <v>297</v>
      </c>
      <c r="H34" s="261" t="s">
        <v>297</v>
      </c>
      <c r="I34" s="269" t="s">
        <v>297</v>
      </c>
      <c r="J34" s="278" t="s">
        <v>297</v>
      </c>
      <c r="K34" s="243" t="s">
        <v>297</v>
      </c>
      <c r="L34" s="278" t="s">
        <v>297</v>
      </c>
      <c r="M34" s="261" t="s">
        <v>297</v>
      </c>
      <c r="O34" s="732"/>
      <c r="P34" s="732"/>
      <c r="Q34" s="212"/>
    </row>
    <row r="35" spans="2:17" ht="12" customHeight="1" thickBot="1">
      <c r="B35" s="1594" t="s">
        <v>215</v>
      </c>
      <c r="C35" s="1595"/>
      <c r="D35" s="279">
        <f>SUM(D9:D34)</f>
        <v>7111</v>
      </c>
      <c r="E35" s="262">
        <f>SUM(E9:E34)</f>
        <v>4222</v>
      </c>
      <c r="F35" s="244">
        <f>E35/D35*100</f>
        <v>59.37280270004219</v>
      </c>
      <c r="G35" s="262">
        <f>SUM(G9:G34)</f>
        <v>5788</v>
      </c>
      <c r="H35" s="263">
        <f>G35/D35*100</f>
        <v>81.39502179721558</v>
      </c>
      <c r="I35" s="279">
        <f>SUM(I9:I34)</f>
        <v>4790</v>
      </c>
      <c r="J35" s="262">
        <f>SUM(J9:J34)</f>
        <v>2725</v>
      </c>
      <c r="K35" s="244">
        <f t="shared" si="2"/>
        <v>56.889352818371606</v>
      </c>
      <c r="L35" s="262">
        <f>SUM(L9:L34)</f>
        <v>3874</v>
      </c>
      <c r="M35" s="263">
        <f t="shared" si="3"/>
        <v>80.87682672233821</v>
      </c>
      <c r="O35" s="731"/>
      <c r="P35" s="732"/>
      <c r="Q35" s="212"/>
    </row>
    <row r="36" spans="2:17" ht="12" customHeight="1">
      <c r="B36" s="1596" t="s">
        <v>629</v>
      </c>
      <c r="C36" s="1597"/>
      <c r="D36" s="268">
        <v>440</v>
      </c>
      <c r="E36" s="265">
        <v>147</v>
      </c>
      <c r="F36" s="266">
        <f>E36/D36*100</f>
        <v>33.409090909090914</v>
      </c>
      <c r="G36" s="265">
        <v>297</v>
      </c>
      <c r="H36" s="267">
        <f>G36/D36*100</f>
        <v>67.5</v>
      </c>
      <c r="I36" s="268">
        <v>334</v>
      </c>
      <c r="J36" s="265">
        <v>116</v>
      </c>
      <c r="K36" s="266">
        <f t="shared" si="2"/>
        <v>34.73053892215569</v>
      </c>
      <c r="L36" s="265">
        <v>257</v>
      </c>
      <c r="M36" s="267">
        <f t="shared" si="3"/>
        <v>76.94610778443113</v>
      </c>
      <c r="O36" s="731"/>
      <c r="P36" s="732"/>
      <c r="Q36" s="212"/>
    </row>
    <row r="37" spans="2:17" ht="12" customHeight="1" thickBot="1">
      <c r="B37" s="1598" t="s">
        <v>596</v>
      </c>
      <c r="C37" s="1599"/>
      <c r="D37" s="296">
        <v>6</v>
      </c>
      <c r="E37" s="297">
        <v>4</v>
      </c>
      <c r="F37" s="243">
        <f>E37/D37*100</f>
        <v>66.66666666666666</v>
      </c>
      <c r="G37" s="297">
        <v>5</v>
      </c>
      <c r="H37" s="261">
        <f>G37/D37*100</f>
        <v>83.33333333333334</v>
      </c>
      <c r="I37" s="296">
        <v>7</v>
      </c>
      <c r="J37" s="297">
        <v>0</v>
      </c>
      <c r="K37" s="243">
        <f t="shared" si="2"/>
        <v>0</v>
      </c>
      <c r="L37" s="297">
        <v>4</v>
      </c>
      <c r="M37" s="261">
        <f t="shared" si="3"/>
        <v>57.14285714285714</v>
      </c>
      <c r="O37" s="734"/>
      <c r="P37" s="734"/>
      <c r="Q37" s="212"/>
    </row>
    <row r="38" spans="2:13" ht="12" customHeight="1" thickBot="1">
      <c r="B38" s="1592" t="s">
        <v>248</v>
      </c>
      <c r="C38" s="1593"/>
      <c r="D38" s="279">
        <f>SUM(D35:D37)</f>
        <v>7557</v>
      </c>
      <c r="E38" s="262">
        <f>SUM(E35:E37)</f>
        <v>4373</v>
      </c>
      <c r="F38" s="244">
        <f>E38/D38*100</f>
        <v>57.86687839089586</v>
      </c>
      <c r="G38" s="262">
        <f>SUM(G35:G37)</f>
        <v>6090</v>
      </c>
      <c r="H38" s="263">
        <f>G38/D38*100</f>
        <v>80.58753473600635</v>
      </c>
      <c r="I38" s="279">
        <f>SUM(I35:I37)</f>
        <v>5131</v>
      </c>
      <c r="J38" s="262">
        <f>SUM(J35:J37)</f>
        <v>2841</v>
      </c>
      <c r="K38" s="244">
        <f t="shared" si="2"/>
        <v>55.36932371857338</v>
      </c>
      <c r="L38" s="262">
        <f>SUM(L35:L37)</f>
        <v>4135</v>
      </c>
      <c r="M38" s="263">
        <f t="shared" si="3"/>
        <v>80.58857922432274</v>
      </c>
    </row>
    <row r="39" spans="2:13" ht="23.25" customHeight="1">
      <c r="B39" s="1298" t="s">
        <v>650</v>
      </c>
      <c r="C39" s="1298"/>
      <c r="D39" s="1298"/>
      <c r="E39" s="1298"/>
      <c r="F39" s="1298"/>
      <c r="G39" s="1298"/>
      <c r="H39" s="1298"/>
      <c r="I39" s="1298"/>
      <c r="J39" s="1298"/>
      <c r="K39" s="729"/>
      <c r="L39" s="729"/>
      <c r="M39" s="729"/>
    </row>
    <row r="40" spans="2:8" ht="12.75">
      <c r="B40" s="1255"/>
      <c r="C40" s="1255"/>
      <c r="D40" s="1255"/>
      <c r="E40" s="1255"/>
      <c r="F40" s="1255"/>
      <c r="G40" s="1255"/>
      <c r="H40" s="1255"/>
    </row>
  </sheetData>
  <sheetProtection/>
  <mergeCells count="29">
    <mergeCell ref="J4:M4"/>
    <mergeCell ref="B40:H40"/>
    <mergeCell ref="L6:L7"/>
    <mergeCell ref="M6:M7"/>
    <mergeCell ref="A21:A22"/>
    <mergeCell ref="B35:C35"/>
    <mergeCell ref="B36:C36"/>
    <mergeCell ref="B37:C37"/>
    <mergeCell ref="J6:J7"/>
    <mergeCell ref="K6:K7"/>
    <mergeCell ref="B39:J39"/>
    <mergeCell ref="E6:E7"/>
    <mergeCell ref="F6:F7"/>
    <mergeCell ref="G6:G7"/>
    <mergeCell ref="H6:H7"/>
    <mergeCell ref="E5:F5"/>
    <mergeCell ref="G5:H5"/>
    <mergeCell ref="J5:K5"/>
    <mergeCell ref="B38:C38"/>
    <mergeCell ref="L5:M5"/>
    <mergeCell ref="G1:M1"/>
    <mergeCell ref="B2:M2"/>
    <mergeCell ref="B3:B7"/>
    <mergeCell ref="C3:C7"/>
    <mergeCell ref="D3:H3"/>
    <mergeCell ref="I3:M3"/>
    <mergeCell ref="D4:D7"/>
    <mergeCell ref="E4:H4"/>
    <mergeCell ref="I4:I7"/>
  </mergeCells>
  <printOptions/>
  <pageMargins left="0.31496062992125984" right="0.31496062992125984" top="0.15" bottom="0.03" header="0.11811023622047245" footer="0.11811023622047245"/>
  <pageSetup horizontalDpi="600" verticalDpi="600" orientation="landscape" paperSize="9" scale="98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O36"/>
  <sheetViews>
    <sheetView zoomScaleSheetLayoutView="100" zoomScalePageLayoutView="0" workbookViewId="0" topLeftCell="A1">
      <selection activeCell="P17" sqref="P17"/>
    </sheetView>
  </sheetViews>
  <sheetFormatPr defaultColWidth="9.140625" defaultRowHeight="12.75"/>
  <cols>
    <col min="1" max="1" width="3.421875" style="0" customWidth="1"/>
    <col min="2" max="2" width="6.28125" style="0" customWidth="1"/>
    <col min="3" max="3" width="18.8515625" style="0" customWidth="1"/>
    <col min="4" max="4" width="10.140625" style="0" customWidth="1"/>
    <col min="5" max="5" width="11.8515625" style="0" customWidth="1"/>
    <col min="6" max="6" width="8.00390625" style="0" customWidth="1"/>
    <col min="7" max="7" width="10.28125" style="48" customWidth="1"/>
    <col min="8" max="8" width="11.8515625" style="48" customWidth="1"/>
    <col min="9" max="9" width="8.00390625" style="0" customWidth="1"/>
    <col min="10" max="10" width="10.28125" style="0" customWidth="1"/>
    <col min="11" max="11" width="12.140625" style="0" customWidth="1"/>
    <col min="12" max="12" width="8.00390625" style="0" customWidth="1"/>
    <col min="13" max="13" width="10.28125" style="48" customWidth="1"/>
    <col min="14" max="14" width="12.00390625" style="48" customWidth="1"/>
    <col min="15" max="15" width="8.00390625" style="0" customWidth="1"/>
  </cols>
  <sheetData>
    <row r="1" spans="11:15" ht="14.25" customHeight="1">
      <c r="K1" s="57"/>
      <c r="L1" s="57"/>
      <c r="M1" s="57"/>
      <c r="N1" s="1205" t="s">
        <v>312</v>
      </c>
      <c r="O1" s="1205"/>
    </row>
    <row r="2" spans="2:15" ht="16.5" customHeight="1">
      <c r="B2" s="1606" t="s">
        <v>350</v>
      </c>
      <c r="C2" s="1606"/>
      <c r="D2" s="1606"/>
      <c r="E2" s="1606"/>
      <c r="F2" s="1606"/>
      <c r="G2" s="1606"/>
      <c r="H2" s="1606"/>
      <c r="I2" s="1606"/>
      <c r="J2" s="1606"/>
      <c r="K2" s="1606"/>
      <c r="L2" s="1606"/>
      <c r="M2" s="1606"/>
      <c r="N2" s="1606"/>
      <c r="O2" s="1606"/>
    </row>
    <row r="3" spans="2:15" ht="3" customHeight="1" thickBot="1">
      <c r="B3" s="907"/>
      <c r="C3" s="907"/>
      <c r="D3" s="907"/>
      <c r="E3" s="907"/>
      <c r="F3" s="907"/>
      <c r="G3" s="907"/>
      <c r="H3" s="907"/>
      <c r="I3" s="907"/>
      <c r="J3" s="907"/>
      <c r="K3" s="907"/>
      <c r="L3" s="907"/>
      <c r="M3" s="907"/>
      <c r="N3" s="907"/>
      <c r="O3" s="907"/>
    </row>
    <row r="4" spans="2:15" ht="27" customHeight="1">
      <c r="B4" s="1608" t="s">
        <v>294</v>
      </c>
      <c r="C4" s="1611" t="s">
        <v>213</v>
      </c>
      <c r="D4" s="1604" t="s">
        <v>278</v>
      </c>
      <c r="E4" s="1604"/>
      <c r="F4" s="1604"/>
      <c r="G4" s="1604"/>
      <c r="H4" s="1604"/>
      <c r="I4" s="1604"/>
      <c r="J4" s="1604" t="s">
        <v>277</v>
      </c>
      <c r="K4" s="1604"/>
      <c r="L4" s="1604"/>
      <c r="M4" s="1604"/>
      <c r="N4" s="1604"/>
      <c r="O4" s="1605"/>
    </row>
    <row r="5" spans="2:15" ht="12.75" customHeight="1">
      <c r="B5" s="1609"/>
      <c r="C5" s="1612"/>
      <c r="D5" s="1601">
        <v>2019</v>
      </c>
      <c r="E5" s="1601"/>
      <c r="F5" s="1601"/>
      <c r="G5" s="1601">
        <v>2020</v>
      </c>
      <c r="H5" s="1601"/>
      <c r="I5" s="1601"/>
      <c r="J5" s="1602">
        <v>2019</v>
      </c>
      <c r="K5" s="1602"/>
      <c r="L5" s="1602"/>
      <c r="M5" s="1602">
        <v>2020</v>
      </c>
      <c r="N5" s="1602"/>
      <c r="O5" s="1603"/>
    </row>
    <row r="6" spans="1:15" ht="42" customHeight="1" thickBot="1">
      <c r="A6" s="40"/>
      <c r="B6" s="1610"/>
      <c r="C6" s="1613"/>
      <c r="D6" s="1020" t="s">
        <v>81</v>
      </c>
      <c r="E6" s="1020" t="s">
        <v>80</v>
      </c>
      <c r="F6" s="1021" t="s">
        <v>136</v>
      </c>
      <c r="G6" s="1020" t="s">
        <v>81</v>
      </c>
      <c r="H6" s="1020" t="s">
        <v>80</v>
      </c>
      <c r="I6" s="1021" t="s">
        <v>136</v>
      </c>
      <c r="J6" s="616" t="s">
        <v>81</v>
      </c>
      <c r="K6" s="616" t="s">
        <v>80</v>
      </c>
      <c r="L6" s="617" t="s">
        <v>136</v>
      </c>
      <c r="M6" s="616" t="s">
        <v>81</v>
      </c>
      <c r="N6" s="616" t="s">
        <v>80</v>
      </c>
      <c r="O6" s="618" t="s">
        <v>136</v>
      </c>
    </row>
    <row r="7" spans="2:15" ht="15.75" customHeight="1">
      <c r="B7" s="121">
        <v>1</v>
      </c>
      <c r="C7" s="167" t="s">
        <v>216</v>
      </c>
      <c r="D7" s="1005" t="s">
        <v>297</v>
      </c>
      <c r="E7" s="1005" t="s">
        <v>297</v>
      </c>
      <c r="F7" s="1005" t="s">
        <v>297</v>
      </c>
      <c r="G7" s="1022" t="s">
        <v>297</v>
      </c>
      <c r="H7" s="1022" t="s">
        <v>297</v>
      </c>
      <c r="I7" s="1005" t="s">
        <v>297</v>
      </c>
      <c r="J7" s="514" t="s">
        <v>297</v>
      </c>
      <c r="K7" s="514" t="s">
        <v>297</v>
      </c>
      <c r="L7" s="514" t="s">
        <v>297</v>
      </c>
      <c r="M7" s="128" t="s">
        <v>297</v>
      </c>
      <c r="N7" s="128" t="s">
        <v>297</v>
      </c>
      <c r="O7" s="509" t="s">
        <v>297</v>
      </c>
    </row>
    <row r="8" spans="2:15" ht="15.75" customHeight="1">
      <c r="B8" s="122">
        <f aca="true" t="shared" si="0" ref="B8:B33">B7+1</f>
        <v>2</v>
      </c>
      <c r="C8" s="166" t="s">
        <v>217</v>
      </c>
      <c r="D8" s="1023">
        <v>1105</v>
      </c>
      <c r="E8" s="1023">
        <v>1027</v>
      </c>
      <c r="F8" s="1007">
        <v>92.9</v>
      </c>
      <c r="G8" s="1023">
        <v>699</v>
      </c>
      <c r="H8" s="1023">
        <v>673</v>
      </c>
      <c r="I8" s="1007">
        <v>96.3</v>
      </c>
      <c r="J8" s="129">
        <v>812</v>
      </c>
      <c r="K8" s="129">
        <v>739</v>
      </c>
      <c r="L8" s="508">
        <v>91</v>
      </c>
      <c r="M8" s="129">
        <v>489</v>
      </c>
      <c r="N8" s="129">
        <v>469</v>
      </c>
      <c r="O8" s="510">
        <v>95.9</v>
      </c>
    </row>
    <row r="9" spans="2:15" ht="15.75" customHeight="1">
      <c r="B9" s="122">
        <f t="shared" si="0"/>
        <v>3</v>
      </c>
      <c r="C9" s="166" t="s">
        <v>218</v>
      </c>
      <c r="D9" s="1023">
        <v>722</v>
      </c>
      <c r="E9" s="1023">
        <v>633</v>
      </c>
      <c r="F9" s="1007">
        <v>87.7</v>
      </c>
      <c r="G9" s="1023">
        <v>621</v>
      </c>
      <c r="H9" s="1023">
        <v>523</v>
      </c>
      <c r="I9" s="1007">
        <v>84.2</v>
      </c>
      <c r="J9" s="129">
        <v>494</v>
      </c>
      <c r="K9" s="129">
        <v>419</v>
      </c>
      <c r="L9" s="508">
        <v>84.8</v>
      </c>
      <c r="M9" s="129">
        <v>402</v>
      </c>
      <c r="N9" s="129">
        <v>325</v>
      </c>
      <c r="O9" s="510">
        <v>80.8</v>
      </c>
    </row>
    <row r="10" spans="2:15" ht="15.75" customHeight="1">
      <c r="B10" s="122">
        <f t="shared" si="0"/>
        <v>4</v>
      </c>
      <c r="C10" s="166" t="s">
        <v>219</v>
      </c>
      <c r="D10" s="1023">
        <v>3971</v>
      </c>
      <c r="E10" s="1023">
        <v>3317</v>
      </c>
      <c r="F10" s="1007">
        <v>83.5</v>
      </c>
      <c r="G10" s="1023">
        <v>2848</v>
      </c>
      <c r="H10" s="1023">
        <v>1815</v>
      </c>
      <c r="I10" s="1007">
        <v>63.7</v>
      </c>
      <c r="J10" s="129">
        <v>1639</v>
      </c>
      <c r="K10" s="129">
        <v>1151</v>
      </c>
      <c r="L10" s="508">
        <v>70.2</v>
      </c>
      <c r="M10" s="129">
        <v>1224</v>
      </c>
      <c r="N10" s="129">
        <v>1086</v>
      </c>
      <c r="O10" s="510">
        <v>88.7</v>
      </c>
    </row>
    <row r="11" spans="2:15" ht="15.75" customHeight="1">
      <c r="B11" s="122">
        <f t="shared" si="0"/>
        <v>5</v>
      </c>
      <c r="C11" s="166" t="s">
        <v>696</v>
      </c>
      <c r="D11" s="1023">
        <v>1383</v>
      </c>
      <c r="E11" s="1023">
        <v>971</v>
      </c>
      <c r="F11" s="1007">
        <v>70.2</v>
      </c>
      <c r="G11" s="1023">
        <v>972</v>
      </c>
      <c r="H11" s="1023">
        <v>592</v>
      </c>
      <c r="I11" s="1007">
        <v>60.9</v>
      </c>
      <c r="J11" s="129">
        <v>583</v>
      </c>
      <c r="K11" s="129">
        <v>333</v>
      </c>
      <c r="L11" s="508">
        <v>57.1</v>
      </c>
      <c r="M11" s="129">
        <v>492</v>
      </c>
      <c r="N11" s="129">
        <v>257</v>
      </c>
      <c r="O11" s="510">
        <v>52.2</v>
      </c>
    </row>
    <row r="12" spans="2:15" ht="15.75" customHeight="1">
      <c r="B12" s="122">
        <f t="shared" si="0"/>
        <v>6</v>
      </c>
      <c r="C12" s="166" t="s">
        <v>221</v>
      </c>
      <c r="D12" s="1023">
        <v>1482</v>
      </c>
      <c r="E12" s="1023">
        <v>935</v>
      </c>
      <c r="F12" s="1007">
        <v>63.1</v>
      </c>
      <c r="G12" s="1023">
        <v>867</v>
      </c>
      <c r="H12" s="1023">
        <v>674</v>
      </c>
      <c r="I12" s="1007">
        <v>77.7</v>
      </c>
      <c r="J12" s="129">
        <v>1020</v>
      </c>
      <c r="K12" s="129">
        <v>591</v>
      </c>
      <c r="L12" s="508">
        <v>57.9</v>
      </c>
      <c r="M12" s="129">
        <v>560</v>
      </c>
      <c r="N12" s="129">
        <v>428</v>
      </c>
      <c r="O12" s="510">
        <v>76.4</v>
      </c>
    </row>
    <row r="13" spans="2:15" ht="15.75" customHeight="1">
      <c r="B13" s="122">
        <f t="shared" si="0"/>
        <v>7</v>
      </c>
      <c r="C13" s="166" t="s">
        <v>222</v>
      </c>
      <c r="D13" s="1023">
        <v>1448</v>
      </c>
      <c r="E13" s="1023">
        <v>1337</v>
      </c>
      <c r="F13" s="1007">
        <v>92.3</v>
      </c>
      <c r="G13" s="1023">
        <v>1202</v>
      </c>
      <c r="H13" s="1023">
        <v>1134</v>
      </c>
      <c r="I13" s="1007">
        <v>94.3</v>
      </c>
      <c r="J13" s="129">
        <v>755</v>
      </c>
      <c r="K13" s="129">
        <v>686</v>
      </c>
      <c r="L13" s="508">
        <v>90.9</v>
      </c>
      <c r="M13" s="129">
        <v>763</v>
      </c>
      <c r="N13" s="129">
        <v>713</v>
      </c>
      <c r="O13" s="510">
        <v>93.4</v>
      </c>
    </row>
    <row r="14" spans="2:15" ht="15.75" customHeight="1">
      <c r="B14" s="122">
        <f t="shared" si="0"/>
        <v>8</v>
      </c>
      <c r="C14" s="166" t="s">
        <v>223</v>
      </c>
      <c r="D14" s="1023">
        <v>837</v>
      </c>
      <c r="E14" s="1023">
        <v>535</v>
      </c>
      <c r="F14" s="1007">
        <v>63.9</v>
      </c>
      <c r="G14" s="1023">
        <v>630</v>
      </c>
      <c r="H14" s="1023">
        <v>375</v>
      </c>
      <c r="I14" s="1007">
        <v>59.5</v>
      </c>
      <c r="J14" s="129">
        <v>465</v>
      </c>
      <c r="K14" s="129">
        <v>284</v>
      </c>
      <c r="L14" s="508">
        <v>61.1</v>
      </c>
      <c r="M14" s="129">
        <v>318</v>
      </c>
      <c r="N14" s="129">
        <v>206</v>
      </c>
      <c r="O14" s="510">
        <v>64.8</v>
      </c>
    </row>
    <row r="15" spans="2:15" ht="15.75" customHeight="1">
      <c r="B15" s="122">
        <f t="shared" si="0"/>
        <v>9</v>
      </c>
      <c r="C15" s="166" t="s">
        <v>224</v>
      </c>
      <c r="D15" s="1023">
        <v>1102</v>
      </c>
      <c r="E15" s="1023">
        <v>1031</v>
      </c>
      <c r="F15" s="1007">
        <v>93.6</v>
      </c>
      <c r="G15" s="1023">
        <v>555</v>
      </c>
      <c r="H15" s="1023">
        <v>507</v>
      </c>
      <c r="I15" s="1007">
        <v>91.4</v>
      </c>
      <c r="J15" s="129">
        <v>624</v>
      </c>
      <c r="K15" s="129">
        <v>571</v>
      </c>
      <c r="L15" s="508">
        <v>91.5</v>
      </c>
      <c r="M15" s="129">
        <v>305</v>
      </c>
      <c r="N15" s="129">
        <v>265</v>
      </c>
      <c r="O15" s="510">
        <v>86.9</v>
      </c>
    </row>
    <row r="16" spans="2:15" ht="15.75" customHeight="1">
      <c r="B16" s="122">
        <f t="shared" si="0"/>
        <v>10</v>
      </c>
      <c r="C16" s="166" t="s">
        <v>225</v>
      </c>
      <c r="D16" s="1023">
        <v>2085</v>
      </c>
      <c r="E16" s="1023">
        <v>1875</v>
      </c>
      <c r="F16" s="1007">
        <v>89.9</v>
      </c>
      <c r="G16" s="1023">
        <v>1674</v>
      </c>
      <c r="H16" s="1023">
        <v>1290</v>
      </c>
      <c r="I16" s="1007">
        <v>77.1</v>
      </c>
      <c r="J16" s="129">
        <v>1213</v>
      </c>
      <c r="K16" s="129">
        <v>1071</v>
      </c>
      <c r="L16" s="508">
        <v>88.3</v>
      </c>
      <c r="M16" s="129">
        <v>958</v>
      </c>
      <c r="N16" s="129">
        <v>826</v>
      </c>
      <c r="O16" s="510">
        <v>86.2</v>
      </c>
    </row>
    <row r="17" spans="2:15" ht="15.75" customHeight="1">
      <c r="B17" s="122">
        <f t="shared" si="0"/>
        <v>11</v>
      </c>
      <c r="C17" s="166" t="s">
        <v>226</v>
      </c>
      <c r="D17" s="1023">
        <v>695</v>
      </c>
      <c r="E17" s="1023">
        <v>591</v>
      </c>
      <c r="F17" s="1007">
        <v>85</v>
      </c>
      <c r="G17" s="1023">
        <v>273</v>
      </c>
      <c r="H17" s="1023">
        <v>182</v>
      </c>
      <c r="I17" s="1007">
        <v>66.7</v>
      </c>
      <c r="J17" s="129">
        <v>416</v>
      </c>
      <c r="K17" s="129">
        <v>354</v>
      </c>
      <c r="L17" s="508">
        <v>85.1</v>
      </c>
      <c r="M17" s="129">
        <v>196</v>
      </c>
      <c r="N17" s="129">
        <v>110</v>
      </c>
      <c r="O17" s="510">
        <v>56.1</v>
      </c>
    </row>
    <row r="18" spans="1:15" ht="15.75" customHeight="1">
      <c r="A18" s="1607"/>
      <c r="B18" s="122">
        <f t="shared" si="0"/>
        <v>12</v>
      </c>
      <c r="C18" s="166" t="s">
        <v>697</v>
      </c>
      <c r="D18" s="1023">
        <v>476</v>
      </c>
      <c r="E18" s="1023">
        <v>363</v>
      </c>
      <c r="F18" s="1007">
        <v>76.3</v>
      </c>
      <c r="G18" s="1023">
        <v>233</v>
      </c>
      <c r="H18" s="1023">
        <v>201</v>
      </c>
      <c r="I18" s="1007">
        <v>86.3</v>
      </c>
      <c r="J18" s="129">
        <v>201</v>
      </c>
      <c r="K18" s="129">
        <v>141</v>
      </c>
      <c r="L18" s="508">
        <v>70.1</v>
      </c>
      <c r="M18" s="129">
        <v>132</v>
      </c>
      <c r="N18" s="129">
        <v>113</v>
      </c>
      <c r="O18" s="510">
        <v>85.6</v>
      </c>
    </row>
    <row r="19" spans="1:15" ht="15.75" customHeight="1">
      <c r="A19" s="1607"/>
      <c r="B19" s="122">
        <f t="shared" si="0"/>
        <v>13</v>
      </c>
      <c r="C19" s="166" t="s">
        <v>228</v>
      </c>
      <c r="D19" s="1023">
        <v>1895</v>
      </c>
      <c r="E19" s="1023">
        <v>1103</v>
      </c>
      <c r="F19" s="1007">
        <v>58.2</v>
      </c>
      <c r="G19" s="1023">
        <v>1323</v>
      </c>
      <c r="H19" s="1023">
        <v>696</v>
      </c>
      <c r="I19" s="1007">
        <v>52.6</v>
      </c>
      <c r="J19" s="129">
        <v>1020</v>
      </c>
      <c r="K19" s="129">
        <v>626</v>
      </c>
      <c r="L19" s="508">
        <v>61.4</v>
      </c>
      <c r="M19" s="129">
        <v>987</v>
      </c>
      <c r="N19" s="129">
        <v>497</v>
      </c>
      <c r="O19" s="510">
        <v>50.4</v>
      </c>
    </row>
    <row r="20" spans="2:15" ht="15.75" customHeight="1">
      <c r="B20" s="122">
        <f t="shared" si="0"/>
        <v>14</v>
      </c>
      <c r="C20" s="166" t="s">
        <v>229</v>
      </c>
      <c r="D20" s="1023">
        <v>686</v>
      </c>
      <c r="E20" s="1023">
        <v>647</v>
      </c>
      <c r="F20" s="1007">
        <v>94.3</v>
      </c>
      <c r="G20" s="1023">
        <v>403</v>
      </c>
      <c r="H20" s="1023">
        <v>345</v>
      </c>
      <c r="I20" s="1007">
        <v>85.6</v>
      </c>
      <c r="J20" s="129">
        <v>268</v>
      </c>
      <c r="K20" s="129">
        <v>245</v>
      </c>
      <c r="L20" s="508">
        <v>91.4</v>
      </c>
      <c r="M20" s="129">
        <v>172</v>
      </c>
      <c r="N20" s="129">
        <v>125</v>
      </c>
      <c r="O20" s="510">
        <v>72.7</v>
      </c>
    </row>
    <row r="21" spans="2:15" ht="15.75" customHeight="1">
      <c r="B21" s="122">
        <f t="shared" si="0"/>
        <v>15</v>
      </c>
      <c r="C21" s="166" t="s">
        <v>230</v>
      </c>
      <c r="D21" s="1023">
        <v>4844</v>
      </c>
      <c r="E21" s="1023">
        <v>3354</v>
      </c>
      <c r="F21" s="1007">
        <v>69.2</v>
      </c>
      <c r="G21" s="1023">
        <v>2245</v>
      </c>
      <c r="H21" s="1023">
        <v>1801</v>
      </c>
      <c r="I21" s="1007">
        <v>80.2</v>
      </c>
      <c r="J21" s="129">
        <v>2094</v>
      </c>
      <c r="K21" s="129">
        <v>1392</v>
      </c>
      <c r="L21" s="508">
        <v>66.5</v>
      </c>
      <c r="M21" s="129">
        <v>1455</v>
      </c>
      <c r="N21" s="129">
        <v>1098</v>
      </c>
      <c r="O21" s="510">
        <v>75.5</v>
      </c>
    </row>
    <row r="22" spans="2:15" ht="15.75" customHeight="1">
      <c r="B22" s="122">
        <f t="shared" si="0"/>
        <v>16</v>
      </c>
      <c r="C22" s="166" t="s">
        <v>231</v>
      </c>
      <c r="D22" s="1023">
        <v>963</v>
      </c>
      <c r="E22" s="1023">
        <v>649</v>
      </c>
      <c r="F22" s="1007">
        <v>67.4</v>
      </c>
      <c r="G22" s="1023">
        <v>615</v>
      </c>
      <c r="H22" s="1023">
        <v>488</v>
      </c>
      <c r="I22" s="1007">
        <v>79.3</v>
      </c>
      <c r="J22" s="129">
        <v>740</v>
      </c>
      <c r="K22" s="129">
        <v>493</v>
      </c>
      <c r="L22" s="508">
        <v>66.6</v>
      </c>
      <c r="M22" s="129">
        <v>393</v>
      </c>
      <c r="N22" s="129">
        <v>322</v>
      </c>
      <c r="O22" s="510">
        <v>81.9</v>
      </c>
    </row>
    <row r="23" spans="2:15" ht="15.75" customHeight="1">
      <c r="B23" s="122">
        <f t="shared" si="0"/>
        <v>17</v>
      </c>
      <c r="C23" s="166" t="s">
        <v>232</v>
      </c>
      <c r="D23" s="1023">
        <v>661</v>
      </c>
      <c r="E23" s="1023">
        <v>638</v>
      </c>
      <c r="F23" s="1007">
        <v>96.5</v>
      </c>
      <c r="G23" s="1023">
        <v>654</v>
      </c>
      <c r="H23" s="1023">
        <v>609</v>
      </c>
      <c r="I23" s="1007">
        <v>93.1</v>
      </c>
      <c r="J23" s="129">
        <v>382</v>
      </c>
      <c r="K23" s="129">
        <v>360</v>
      </c>
      <c r="L23" s="508">
        <v>94.2</v>
      </c>
      <c r="M23" s="129">
        <v>427</v>
      </c>
      <c r="N23" s="129">
        <v>394</v>
      </c>
      <c r="O23" s="510">
        <v>92.3</v>
      </c>
    </row>
    <row r="24" spans="2:15" ht="15.75" customHeight="1">
      <c r="B24" s="122">
        <f t="shared" si="0"/>
        <v>18</v>
      </c>
      <c r="C24" s="166" t="s">
        <v>233</v>
      </c>
      <c r="D24" s="1023">
        <v>864</v>
      </c>
      <c r="E24" s="1023">
        <v>688</v>
      </c>
      <c r="F24" s="1007">
        <v>79.6</v>
      </c>
      <c r="G24" s="1023">
        <v>331</v>
      </c>
      <c r="H24" s="1023">
        <v>295</v>
      </c>
      <c r="I24" s="1007">
        <v>89.1</v>
      </c>
      <c r="J24" s="129">
        <v>373</v>
      </c>
      <c r="K24" s="129">
        <v>307</v>
      </c>
      <c r="L24" s="508">
        <v>82.3</v>
      </c>
      <c r="M24" s="129">
        <v>145</v>
      </c>
      <c r="N24" s="129">
        <v>132</v>
      </c>
      <c r="O24" s="510">
        <v>91</v>
      </c>
    </row>
    <row r="25" spans="2:15" ht="15.75" customHeight="1">
      <c r="B25" s="122">
        <f t="shared" si="0"/>
        <v>19</v>
      </c>
      <c r="C25" s="166" t="s">
        <v>234</v>
      </c>
      <c r="D25" s="1023">
        <v>637</v>
      </c>
      <c r="E25" s="1023">
        <v>506</v>
      </c>
      <c r="F25" s="1007">
        <v>79.4</v>
      </c>
      <c r="G25" s="1023">
        <v>449</v>
      </c>
      <c r="H25" s="1023">
        <v>393</v>
      </c>
      <c r="I25" s="1007">
        <v>87.5</v>
      </c>
      <c r="J25" s="129">
        <v>378</v>
      </c>
      <c r="K25" s="129">
        <v>295</v>
      </c>
      <c r="L25" s="508">
        <v>78</v>
      </c>
      <c r="M25" s="129">
        <v>299</v>
      </c>
      <c r="N25" s="129">
        <v>262</v>
      </c>
      <c r="O25" s="510">
        <v>87.6</v>
      </c>
    </row>
    <row r="26" spans="2:15" ht="15.75" customHeight="1">
      <c r="B26" s="122">
        <f t="shared" si="0"/>
        <v>20</v>
      </c>
      <c r="C26" s="166" t="s">
        <v>235</v>
      </c>
      <c r="D26" s="1023">
        <v>2853</v>
      </c>
      <c r="E26" s="1023">
        <v>2715</v>
      </c>
      <c r="F26" s="1007">
        <v>95.2</v>
      </c>
      <c r="G26" s="1023">
        <v>1704</v>
      </c>
      <c r="H26" s="1023">
        <v>1571</v>
      </c>
      <c r="I26" s="1007">
        <v>92.2</v>
      </c>
      <c r="J26" s="129">
        <v>857</v>
      </c>
      <c r="K26" s="129">
        <v>751</v>
      </c>
      <c r="L26" s="508">
        <v>87.6</v>
      </c>
      <c r="M26" s="129">
        <v>515</v>
      </c>
      <c r="N26" s="129">
        <v>463</v>
      </c>
      <c r="O26" s="510">
        <v>89.9</v>
      </c>
    </row>
    <row r="27" spans="2:15" ht="15.75" customHeight="1">
      <c r="B27" s="122">
        <f t="shared" si="0"/>
        <v>21</v>
      </c>
      <c r="C27" s="166" t="s">
        <v>236</v>
      </c>
      <c r="D27" s="1023">
        <v>897</v>
      </c>
      <c r="E27" s="1023">
        <v>714</v>
      </c>
      <c r="F27" s="1007">
        <v>79.6</v>
      </c>
      <c r="G27" s="1023">
        <v>438</v>
      </c>
      <c r="H27" s="1023">
        <v>311</v>
      </c>
      <c r="I27" s="1007">
        <v>71</v>
      </c>
      <c r="J27" s="129">
        <v>342</v>
      </c>
      <c r="K27" s="129">
        <v>244</v>
      </c>
      <c r="L27" s="508">
        <v>71.3</v>
      </c>
      <c r="M27" s="129">
        <v>193</v>
      </c>
      <c r="N27" s="129">
        <v>107</v>
      </c>
      <c r="O27" s="510">
        <v>55.4</v>
      </c>
    </row>
    <row r="28" spans="2:15" ht="15.75" customHeight="1">
      <c r="B28" s="122">
        <f t="shared" si="0"/>
        <v>22</v>
      </c>
      <c r="C28" s="166" t="s">
        <v>237</v>
      </c>
      <c r="D28" s="1023">
        <v>1431</v>
      </c>
      <c r="E28" s="1023">
        <v>1166</v>
      </c>
      <c r="F28" s="1007">
        <v>81.5</v>
      </c>
      <c r="G28" s="1023">
        <v>751</v>
      </c>
      <c r="H28" s="1023">
        <v>599</v>
      </c>
      <c r="I28" s="1007">
        <v>79.8</v>
      </c>
      <c r="J28" s="129">
        <v>639</v>
      </c>
      <c r="K28" s="129">
        <v>549</v>
      </c>
      <c r="L28" s="508">
        <v>85.9</v>
      </c>
      <c r="M28" s="129">
        <v>416</v>
      </c>
      <c r="N28" s="129">
        <v>340</v>
      </c>
      <c r="O28" s="510">
        <v>81.7</v>
      </c>
    </row>
    <row r="29" spans="2:15" ht="15.75" customHeight="1">
      <c r="B29" s="122">
        <f t="shared" si="0"/>
        <v>23</v>
      </c>
      <c r="C29" s="166" t="s">
        <v>238</v>
      </c>
      <c r="D29" s="1023">
        <v>894</v>
      </c>
      <c r="E29" s="1023">
        <v>843</v>
      </c>
      <c r="F29" s="1007">
        <v>94.3</v>
      </c>
      <c r="G29" s="1023">
        <v>721</v>
      </c>
      <c r="H29" s="1023">
        <v>677</v>
      </c>
      <c r="I29" s="1007">
        <v>93.9</v>
      </c>
      <c r="J29" s="129">
        <v>562</v>
      </c>
      <c r="K29" s="129">
        <v>534</v>
      </c>
      <c r="L29" s="508">
        <v>95</v>
      </c>
      <c r="M29" s="129">
        <v>460</v>
      </c>
      <c r="N29" s="129">
        <v>430</v>
      </c>
      <c r="O29" s="510">
        <v>93.5</v>
      </c>
    </row>
    <row r="30" spans="2:15" ht="15.75" customHeight="1">
      <c r="B30" s="122">
        <f t="shared" si="0"/>
        <v>24</v>
      </c>
      <c r="C30" s="166" t="s">
        <v>239</v>
      </c>
      <c r="D30" s="1023">
        <v>381</v>
      </c>
      <c r="E30" s="1023">
        <v>308</v>
      </c>
      <c r="F30" s="1007">
        <v>80.8</v>
      </c>
      <c r="G30" s="1023">
        <v>288</v>
      </c>
      <c r="H30" s="1023">
        <v>224</v>
      </c>
      <c r="I30" s="1007">
        <v>77.8</v>
      </c>
      <c r="J30" s="129">
        <v>261</v>
      </c>
      <c r="K30" s="129">
        <v>199</v>
      </c>
      <c r="L30" s="508">
        <v>76.2</v>
      </c>
      <c r="M30" s="129">
        <v>224</v>
      </c>
      <c r="N30" s="129">
        <v>171</v>
      </c>
      <c r="O30" s="510">
        <v>76.3</v>
      </c>
    </row>
    <row r="31" spans="2:15" ht="15.75" customHeight="1">
      <c r="B31" s="122">
        <f t="shared" si="0"/>
        <v>25</v>
      </c>
      <c r="C31" s="166" t="s">
        <v>240</v>
      </c>
      <c r="D31" s="1023">
        <v>606</v>
      </c>
      <c r="E31" s="1023">
        <v>377</v>
      </c>
      <c r="F31" s="1007">
        <v>62.2</v>
      </c>
      <c r="G31" s="1023">
        <v>469</v>
      </c>
      <c r="H31" s="1023">
        <v>417</v>
      </c>
      <c r="I31" s="1007">
        <v>88.9</v>
      </c>
      <c r="J31" s="129">
        <v>255</v>
      </c>
      <c r="K31" s="129">
        <v>194</v>
      </c>
      <c r="L31" s="508">
        <v>76.1</v>
      </c>
      <c r="M31" s="129">
        <v>263</v>
      </c>
      <c r="N31" s="129">
        <v>221</v>
      </c>
      <c r="O31" s="510">
        <v>84</v>
      </c>
    </row>
    <row r="32" spans="2:15" ht="15.75" customHeight="1">
      <c r="B32" s="122">
        <f t="shared" si="0"/>
        <v>26</v>
      </c>
      <c r="C32" s="166" t="s">
        <v>241</v>
      </c>
      <c r="D32" s="1023">
        <v>470</v>
      </c>
      <c r="E32" s="1023">
        <v>443</v>
      </c>
      <c r="F32" s="1007">
        <v>94.3</v>
      </c>
      <c r="G32" s="1023">
        <v>199</v>
      </c>
      <c r="H32" s="1023">
        <v>183</v>
      </c>
      <c r="I32" s="1007">
        <v>92</v>
      </c>
      <c r="J32" s="129">
        <v>214</v>
      </c>
      <c r="K32" s="129">
        <v>192</v>
      </c>
      <c r="L32" s="508">
        <v>89.7</v>
      </c>
      <c r="M32" s="129">
        <v>104</v>
      </c>
      <c r="N32" s="129">
        <v>99</v>
      </c>
      <c r="O32" s="510">
        <v>95.2</v>
      </c>
    </row>
    <row r="33" spans="2:15" ht="15.75" customHeight="1" thickBot="1">
      <c r="B33" s="123">
        <f t="shared" si="0"/>
        <v>27</v>
      </c>
      <c r="C33" s="168" t="s">
        <v>242</v>
      </c>
      <c r="D33" s="1024" t="s">
        <v>297</v>
      </c>
      <c r="E33" s="1024" t="s">
        <v>297</v>
      </c>
      <c r="F33" s="1009" t="s">
        <v>297</v>
      </c>
      <c r="G33" s="1024" t="s">
        <v>297</v>
      </c>
      <c r="H33" s="1024" t="s">
        <v>297</v>
      </c>
      <c r="I33" s="1009" t="s">
        <v>297</v>
      </c>
      <c r="J33" s="506" t="s">
        <v>297</v>
      </c>
      <c r="K33" s="506" t="s">
        <v>297</v>
      </c>
      <c r="L33" s="549" t="s">
        <v>297</v>
      </c>
      <c r="M33" s="506" t="s">
        <v>297</v>
      </c>
      <c r="N33" s="506" t="s">
        <v>297</v>
      </c>
      <c r="O33" s="512" t="s">
        <v>297</v>
      </c>
    </row>
    <row r="34" spans="2:15" ht="15.75" customHeight="1" thickBot="1">
      <c r="B34" s="1418" t="s">
        <v>248</v>
      </c>
      <c r="C34" s="1419"/>
      <c r="D34" s="946">
        <v>33388</v>
      </c>
      <c r="E34" s="946">
        <v>26766</v>
      </c>
      <c r="F34" s="947">
        <v>80.2</v>
      </c>
      <c r="G34" s="946">
        <v>21164</v>
      </c>
      <c r="H34" s="946">
        <v>16575</v>
      </c>
      <c r="I34" s="947">
        <v>78.3</v>
      </c>
      <c r="J34" s="507">
        <v>16607</v>
      </c>
      <c r="K34" s="507">
        <v>12721</v>
      </c>
      <c r="L34" s="548">
        <v>76.6</v>
      </c>
      <c r="M34" s="507">
        <v>11892</v>
      </c>
      <c r="N34" s="507">
        <v>9459</v>
      </c>
      <c r="O34" s="511">
        <v>79.5</v>
      </c>
    </row>
    <row r="35" spans="2:15" ht="9" customHeight="1">
      <c r="B35" s="1600" t="s">
        <v>160</v>
      </c>
      <c r="C35" s="1600"/>
      <c r="D35" s="1600"/>
      <c r="E35" s="1600"/>
      <c r="F35" s="1600"/>
      <c r="G35" s="1600"/>
      <c r="H35" s="1600"/>
      <c r="I35" s="1600"/>
      <c r="J35" s="1600"/>
      <c r="K35" s="1600"/>
      <c r="L35" s="1600"/>
      <c r="M35" s="1600"/>
      <c r="N35" s="1600"/>
      <c r="O35" s="1600"/>
    </row>
    <row r="36" spans="2:11" ht="9" customHeight="1">
      <c r="B36" s="1169" t="s">
        <v>356</v>
      </c>
      <c r="C36" s="1169"/>
      <c r="D36" s="1169"/>
      <c r="E36" s="1169"/>
      <c r="F36" s="1169"/>
      <c r="G36" s="1169"/>
      <c r="H36" s="1169"/>
      <c r="I36" s="1169"/>
      <c r="J36" s="1169"/>
      <c r="K36" s="1169"/>
    </row>
  </sheetData>
  <sheetProtection/>
  <mergeCells count="14">
    <mergeCell ref="B36:K36"/>
    <mergeCell ref="B2:O2"/>
    <mergeCell ref="A18:A19"/>
    <mergeCell ref="B34:C34"/>
    <mergeCell ref="B4:B6"/>
    <mergeCell ref="C4:C6"/>
    <mergeCell ref="N1:O1"/>
    <mergeCell ref="B35:O35"/>
    <mergeCell ref="G5:I5"/>
    <mergeCell ref="M5:O5"/>
    <mergeCell ref="J4:O4"/>
    <mergeCell ref="J5:L5"/>
    <mergeCell ref="D4:I4"/>
    <mergeCell ref="D5:F5"/>
  </mergeCells>
  <printOptions/>
  <pageMargins left="0.3" right="0.16" top="0.2" bottom="0.19" header="0.17" footer="0.12"/>
  <pageSetup horizontalDpi="600" verticalDpi="600" orientation="landscape" paperSize="9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Q383"/>
  <sheetViews>
    <sheetView zoomScaleSheetLayoutView="100" zoomScalePageLayoutView="0" workbookViewId="0" topLeftCell="A1">
      <selection activeCell="P17" sqref="P17"/>
    </sheetView>
  </sheetViews>
  <sheetFormatPr defaultColWidth="9.140625" defaultRowHeight="12.75"/>
  <cols>
    <col min="1" max="1" width="3.7109375" style="0" customWidth="1"/>
    <col min="2" max="2" width="5.28125" style="0" customWidth="1"/>
    <col min="3" max="3" width="18.8515625" style="0" customWidth="1"/>
    <col min="4" max="5" width="10.421875" style="48" customWidth="1"/>
    <col min="7" max="8" width="10.421875" style="48" customWidth="1"/>
    <col min="10" max="11" width="10.421875" style="48" customWidth="1"/>
    <col min="13" max="14" width="10.421875" style="48" customWidth="1"/>
  </cols>
  <sheetData>
    <row r="1" spans="11:15" ht="14.25" customHeight="1">
      <c r="K1" s="57"/>
      <c r="L1" s="57"/>
      <c r="M1" s="57"/>
      <c r="N1" s="1205" t="s">
        <v>313</v>
      </c>
      <c r="O1" s="1205"/>
    </row>
    <row r="2" spans="2:15" ht="17.25" customHeight="1" thickBot="1">
      <c r="B2" s="1606" t="s">
        <v>349</v>
      </c>
      <c r="C2" s="1606"/>
      <c r="D2" s="1606"/>
      <c r="E2" s="1606"/>
      <c r="F2" s="1606"/>
      <c r="G2" s="1606"/>
      <c r="H2" s="1606"/>
      <c r="I2" s="1606"/>
      <c r="J2" s="1606"/>
      <c r="K2" s="1606"/>
      <c r="L2" s="1606"/>
      <c r="M2" s="1606"/>
      <c r="N2" s="1606"/>
      <c r="O2" s="1606"/>
    </row>
    <row r="3" spans="2:15" ht="27" customHeight="1">
      <c r="B3" s="1196" t="s">
        <v>294</v>
      </c>
      <c r="C3" s="1239" t="s">
        <v>213</v>
      </c>
      <c r="D3" s="1615" t="s">
        <v>279</v>
      </c>
      <c r="E3" s="1615"/>
      <c r="F3" s="1615"/>
      <c r="G3" s="1615"/>
      <c r="H3" s="1615"/>
      <c r="I3" s="1615"/>
      <c r="J3" s="1615" t="s">
        <v>280</v>
      </c>
      <c r="K3" s="1615"/>
      <c r="L3" s="1615"/>
      <c r="M3" s="1615"/>
      <c r="N3" s="1615"/>
      <c r="O3" s="1616"/>
    </row>
    <row r="4" spans="2:15" ht="13.5" customHeight="1">
      <c r="B4" s="1280"/>
      <c r="C4" s="1614"/>
      <c r="D4" s="1602">
        <v>2019</v>
      </c>
      <c r="E4" s="1602"/>
      <c r="F4" s="1602"/>
      <c r="G4" s="1602">
        <v>2020</v>
      </c>
      <c r="H4" s="1602"/>
      <c r="I4" s="1602"/>
      <c r="J4" s="1602">
        <v>2019</v>
      </c>
      <c r="K4" s="1602"/>
      <c r="L4" s="1602"/>
      <c r="M4" s="1602">
        <v>2020</v>
      </c>
      <c r="N4" s="1602"/>
      <c r="O4" s="1603"/>
    </row>
    <row r="5" spans="2:15" ht="52.5" customHeight="1" thickBot="1">
      <c r="B5" s="1262"/>
      <c r="C5" s="1240"/>
      <c r="D5" s="908" t="s">
        <v>81</v>
      </c>
      <c r="E5" s="908" t="s">
        <v>80</v>
      </c>
      <c r="F5" s="909" t="s">
        <v>136</v>
      </c>
      <c r="G5" s="908" t="s">
        <v>81</v>
      </c>
      <c r="H5" s="908" t="s">
        <v>80</v>
      </c>
      <c r="I5" s="909" t="s">
        <v>136</v>
      </c>
      <c r="J5" s="908" t="s">
        <v>81</v>
      </c>
      <c r="K5" s="908" t="s">
        <v>80</v>
      </c>
      <c r="L5" s="909" t="s">
        <v>136</v>
      </c>
      <c r="M5" s="908" t="s">
        <v>81</v>
      </c>
      <c r="N5" s="908" t="s">
        <v>80</v>
      </c>
      <c r="O5" s="910" t="s">
        <v>136</v>
      </c>
    </row>
    <row r="6" spans="2:15" ht="15.75" customHeight="1">
      <c r="B6" s="121">
        <v>1</v>
      </c>
      <c r="C6" s="167" t="s">
        <v>216</v>
      </c>
      <c r="D6" s="128" t="s">
        <v>297</v>
      </c>
      <c r="E6" s="128" t="s">
        <v>297</v>
      </c>
      <c r="F6" s="514" t="s">
        <v>297</v>
      </c>
      <c r="G6" s="128" t="s">
        <v>297</v>
      </c>
      <c r="H6" s="128" t="s">
        <v>297</v>
      </c>
      <c r="I6" s="514" t="s">
        <v>297</v>
      </c>
      <c r="J6" s="128" t="s">
        <v>297</v>
      </c>
      <c r="K6" s="128" t="s">
        <v>297</v>
      </c>
      <c r="L6" s="514" t="s">
        <v>297</v>
      </c>
      <c r="M6" s="128" t="s">
        <v>297</v>
      </c>
      <c r="N6" s="128" t="s">
        <v>297</v>
      </c>
      <c r="O6" s="509" t="s">
        <v>297</v>
      </c>
    </row>
    <row r="7" spans="2:15" ht="15.75" customHeight="1">
      <c r="B7" s="122">
        <f aca="true" t="shared" si="0" ref="B7:B32">B6+1</f>
        <v>2</v>
      </c>
      <c r="C7" s="166" t="s">
        <v>217</v>
      </c>
      <c r="D7" s="129">
        <v>186</v>
      </c>
      <c r="E7" s="129">
        <v>183</v>
      </c>
      <c r="F7" s="508">
        <v>98.4</v>
      </c>
      <c r="G7" s="129">
        <v>110</v>
      </c>
      <c r="H7" s="129">
        <v>105</v>
      </c>
      <c r="I7" s="508">
        <v>95.5</v>
      </c>
      <c r="J7" s="129">
        <v>22</v>
      </c>
      <c r="K7" s="129">
        <v>21</v>
      </c>
      <c r="L7" s="508">
        <v>95.5</v>
      </c>
      <c r="M7" s="129">
        <v>19</v>
      </c>
      <c r="N7" s="129">
        <v>18</v>
      </c>
      <c r="O7" s="510">
        <v>94.7</v>
      </c>
    </row>
    <row r="8" spans="2:15" ht="15.75" customHeight="1">
      <c r="B8" s="122">
        <f t="shared" si="0"/>
        <v>3</v>
      </c>
      <c r="C8" s="166" t="s">
        <v>218</v>
      </c>
      <c r="D8" s="129">
        <v>196</v>
      </c>
      <c r="E8" s="129">
        <v>182</v>
      </c>
      <c r="F8" s="508">
        <v>92.9</v>
      </c>
      <c r="G8" s="129">
        <v>183</v>
      </c>
      <c r="H8" s="129">
        <v>170</v>
      </c>
      <c r="I8" s="508">
        <v>92.9</v>
      </c>
      <c r="J8" s="129">
        <v>12</v>
      </c>
      <c r="K8" s="129">
        <v>12</v>
      </c>
      <c r="L8" s="508">
        <v>100</v>
      </c>
      <c r="M8" s="129">
        <v>33</v>
      </c>
      <c r="N8" s="129">
        <v>25</v>
      </c>
      <c r="O8" s="510">
        <v>75.8</v>
      </c>
    </row>
    <row r="9" spans="2:15" ht="15.75" customHeight="1">
      <c r="B9" s="122">
        <f t="shared" si="0"/>
        <v>4</v>
      </c>
      <c r="C9" s="166" t="s">
        <v>219</v>
      </c>
      <c r="D9" s="129">
        <v>884</v>
      </c>
      <c r="E9" s="129">
        <v>788</v>
      </c>
      <c r="F9" s="508">
        <v>89.1</v>
      </c>
      <c r="G9" s="129">
        <v>1068</v>
      </c>
      <c r="H9" s="129">
        <v>409</v>
      </c>
      <c r="I9" s="508">
        <v>38.3</v>
      </c>
      <c r="J9" s="129">
        <v>781</v>
      </c>
      <c r="K9" s="129">
        <v>773</v>
      </c>
      <c r="L9" s="508">
        <v>99</v>
      </c>
      <c r="M9" s="129">
        <v>226</v>
      </c>
      <c r="N9" s="129">
        <v>109</v>
      </c>
      <c r="O9" s="510">
        <v>48.2</v>
      </c>
    </row>
    <row r="10" spans="2:15" ht="15.75" customHeight="1">
      <c r="B10" s="122">
        <f t="shared" si="0"/>
        <v>5</v>
      </c>
      <c r="C10" s="166" t="s">
        <v>696</v>
      </c>
      <c r="D10" s="129">
        <v>406</v>
      </c>
      <c r="E10" s="129">
        <v>311</v>
      </c>
      <c r="F10" s="508">
        <v>76.6</v>
      </c>
      <c r="G10" s="129">
        <v>281</v>
      </c>
      <c r="H10" s="129">
        <v>186</v>
      </c>
      <c r="I10" s="508">
        <v>66.2</v>
      </c>
      <c r="J10" s="129">
        <v>83</v>
      </c>
      <c r="K10" s="129">
        <v>70</v>
      </c>
      <c r="L10" s="508">
        <v>84.3</v>
      </c>
      <c r="M10" s="129">
        <v>31</v>
      </c>
      <c r="N10" s="129">
        <v>19</v>
      </c>
      <c r="O10" s="510">
        <v>61.3</v>
      </c>
    </row>
    <row r="11" spans="2:15" ht="15.75" customHeight="1">
      <c r="B11" s="122">
        <f t="shared" si="0"/>
        <v>6</v>
      </c>
      <c r="C11" s="166" t="s">
        <v>221</v>
      </c>
      <c r="D11" s="129">
        <v>301</v>
      </c>
      <c r="E11" s="129">
        <v>219</v>
      </c>
      <c r="F11" s="508">
        <v>72.8</v>
      </c>
      <c r="G11" s="129">
        <v>213</v>
      </c>
      <c r="H11" s="129">
        <v>164</v>
      </c>
      <c r="I11" s="508">
        <v>77</v>
      </c>
      <c r="J11" s="129">
        <v>35</v>
      </c>
      <c r="K11" s="129">
        <v>29</v>
      </c>
      <c r="L11" s="508">
        <v>82.9</v>
      </c>
      <c r="M11" s="129">
        <v>22</v>
      </c>
      <c r="N11" s="129">
        <v>16</v>
      </c>
      <c r="O11" s="510">
        <v>72.7</v>
      </c>
    </row>
    <row r="12" spans="2:15" ht="15.75" customHeight="1">
      <c r="B12" s="122">
        <f t="shared" si="0"/>
        <v>7</v>
      </c>
      <c r="C12" s="166" t="s">
        <v>222</v>
      </c>
      <c r="D12" s="129">
        <v>471</v>
      </c>
      <c r="E12" s="129">
        <v>449</v>
      </c>
      <c r="F12" s="508">
        <v>95.3</v>
      </c>
      <c r="G12" s="129">
        <v>303</v>
      </c>
      <c r="H12" s="129">
        <v>288</v>
      </c>
      <c r="I12" s="508">
        <v>95</v>
      </c>
      <c r="J12" s="129">
        <v>72</v>
      </c>
      <c r="K12" s="129">
        <v>63</v>
      </c>
      <c r="L12" s="508">
        <v>87.5</v>
      </c>
      <c r="M12" s="129">
        <v>53</v>
      </c>
      <c r="N12" s="129">
        <v>51</v>
      </c>
      <c r="O12" s="510">
        <v>96.2</v>
      </c>
    </row>
    <row r="13" spans="2:15" ht="15.75" customHeight="1">
      <c r="B13" s="122">
        <f t="shared" si="0"/>
        <v>8</v>
      </c>
      <c r="C13" s="166" t="s">
        <v>223</v>
      </c>
      <c r="D13" s="129">
        <v>228</v>
      </c>
      <c r="E13" s="129">
        <v>156</v>
      </c>
      <c r="F13" s="508">
        <v>68.4</v>
      </c>
      <c r="G13" s="129">
        <v>178</v>
      </c>
      <c r="H13" s="129">
        <v>127</v>
      </c>
      <c r="I13" s="508">
        <v>71.3</v>
      </c>
      <c r="J13" s="129">
        <v>34</v>
      </c>
      <c r="K13" s="129">
        <v>23</v>
      </c>
      <c r="L13" s="508">
        <v>67.6</v>
      </c>
      <c r="M13" s="129">
        <v>21</v>
      </c>
      <c r="N13" s="129">
        <v>15</v>
      </c>
      <c r="O13" s="510">
        <v>71.4</v>
      </c>
    </row>
    <row r="14" spans="2:15" ht="15.75" customHeight="1">
      <c r="B14" s="122">
        <f t="shared" si="0"/>
        <v>9</v>
      </c>
      <c r="C14" s="166" t="s">
        <v>224</v>
      </c>
      <c r="D14" s="129">
        <v>225</v>
      </c>
      <c r="E14" s="129">
        <v>209</v>
      </c>
      <c r="F14" s="508">
        <v>92.9</v>
      </c>
      <c r="G14" s="129">
        <v>104</v>
      </c>
      <c r="H14" s="129">
        <v>103</v>
      </c>
      <c r="I14" s="508">
        <v>99</v>
      </c>
      <c r="J14" s="129">
        <v>29</v>
      </c>
      <c r="K14" s="129">
        <v>29</v>
      </c>
      <c r="L14" s="508">
        <v>100</v>
      </c>
      <c r="M14" s="129">
        <v>17</v>
      </c>
      <c r="N14" s="129">
        <v>17</v>
      </c>
      <c r="O14" s="510">
        <v>100</v>
      </c>
    </row>
    <row r="15" spans="2:15" ht="15.75" customHeight="1">
      <c r="B15" s="122">
        <f t="shared" si="0"/>
        <v>10</v>
      </c>
      <c r="C15" s="166" t="s">
        <v>225</v>
      </c>
      <c r="D15" s="129">
        <v>490</v>
      </c>
      <c r="E15" s="129">
        <v>447</v>
      </c>
      <c r="F15" s="508">
        <v>91.2</v>
      </c>
      <c r="G15" s="129">
        <v>383</v>
      </c>
      <c r="H15" s="129">
        <v>292</v>
      </c>
      <c r="I15" s="508">
        <v>76.2</v>
      </c>
      <c r="J15" s="129">
        <v>86</v>
      </c>
      <c r="K15" s="129">
        <v>82</v>
      </c>
      <c r="L15" s="508">
        <v>95.3</v>
      </c>
      <c r="M15" s="129">
        <v>52</v>
      </c>
      <c r="N15" s="129">
        <v>42</v>
      </c>
      <c r="O15" s="510">
        <v>80.8</v>
      </c>
    </row>
    <row r="16" spans="2:15" ht="15.75" customHeight="1">
      <c r="B16" s="122">
        <f t="shared" si="0"/>
        <v>11</v>
      </c>
      <c r="C16" s="166" t="s">
        <v>226</v>
      </c>
      <c r="D16" s="129">
        <v>186</v>
      </c>
      <c r="E16" s="129">
        <v>168</v>
      </c>
      <c r="F16" s="508">
        <v>90.3</v>
      </c>
      <c r="G16" s="129">
        <v>64</v>
      </c>
      <c r="H16" s="129">
        <v>59</v>
      </c>
      <c r="I16" s="508">
        <v>92.2</v>
      </c>
      <c r="J16" s="129">
        <v>46</v>
      </c>
      <c r="K16" s="129">
        <v>39</v>
      </c>
      <c r="L16" s="508">
        <v>84.8</v>
      </c>
      <c r="M16" s="129">
        <v>5</v>
      </c>
      <c r="N16" s="129">
        <v>5</v>
      </c>
      <c r="O16" s="510">
        <v>100</v>
      </c>
    </row>
    <row r="17" spans="1:15" ht="15.75" customHeight="1">
      <c r="A17" s="1607"/>
      <c r="B17" s="122">
        <f t="shared" si="0"/>
        <v>12</v>
      </c>
      <c r="C17" s="166" t="s">
        <v>697</v>
      </c>
      <c r="D17" s="129">
        <v>128</v>
      </c>
      <c r="E17" s="129">
        <v>124</v>
      </c>
      <c r="F17" s="508">
        <v>96.9</v>
      </c>
      <c r="G17" s="129">
        <v>60</v>
      </c>
      <c r="H17" s="129">
        <v>55</v>
      </c>
      <c r="I17" s="508">
        <v>91.7</v>
      </c>
      <c r="J17" s="129">
        <v>73</v>
      </c>
      <c r="K17" s="129">
        <v>30</v>
      </c>
      <c r="L17" s="508">
        <v>41.1</v>
      </c>
      <c r="M17" s="129">
        <v>3</v>
      </c>
      <c r="N17" s="129">
        <v>2</v>
      </c>
      <c r="O17" s="510">
        <v>66.7</v>
      </c>
    </row>
    <row r="18" spans="1:15" ht="15.75" customHeight="1">
      <c r="A18" s="1607"/>
      <c r="B18" s="122">
        <f t="shared" si="0"/>
        <v>13</v>
      </c>
      <c r="C18" s="166" t="s">
        <v>228</v>
      </c>
      <c r="D18" s="129">
        <v>454</v>
      </c>
      <c r="E18" s="129">
        <v>308</v>
      </c>
      <c r="F18" s="508">
        <v>67.8</v>
      </c>
      <c r="G18" s="129">
        <v>278</v>
      </c>
      <c r="H18" s="129">
        <v>155</v>
      </c>
      <c r="I18" s="508">
        <v>55.8</v>
      </c>
      <c r="J18" s="129">
        <v>273</v>
      </c>
      <c r="K18" s="129">
        <v>63</v>
      </c>
      <c r="L18" s="508">
        <v>23.1</v>
      </c>
      <c r="M18" s="129">
        <v>30</v>
      </c>
      <c r="N18" s="129">
        <v>25</v>
      </c>
      <c r="O18" s="510">
        <v>83.3</v>
      </c>
    </row>
    <row r="19" spans="2:15" ht="15.75" customHeight="1">
      <c r="B19" s="122">
        <f t="shared" si="0"/>
        <v>14</v>
      </c>
      <c r="C19" s="166" t="s">
        <v>229</v>
      </c>
      <c r="D19" s="129">
        <v>220</v>
      </c>
      <c r="E19" s="129">
        <v>217</v>
      </c>
      <c r="F19" s="508">
        <v>98.6</v>
      </c>
      <c r="G19" s="129">
        <v>128</v>
      </c>
      <c r="H19" s="129">
        <v>122</v>
      </c>
      <c r="I19" s="508">
        <v>95.3</v>
      </c>
      <c r="J19" s="129">
        <v>76</v>
      </c>
      <c r="K19" s="129">
        <v>76</v>
      </c>
      <c r="L19" s="508">
        <v>100</v>
      </c>
      <c r="M19" s="129">
        <v>37</v>
      </c>
      <c r="N19" s="129">
        <v>37</v>
      </c>
      <c r="O19" s="510">
        <v>100</v>
      </c>
    </row>
    <row r="20" spans="2:15" ht="15.75" customHeight="1">
      <c r="B20" s="122">
        <f t="shared" si="0"/>
        <v>15</v>
      </c>
      <c r="C20" s="166" t="s">
        <v>230</v>
      </c>
      <c r="D20" s="129">
        <v>1088</v>
      </c>
      <c r="E20" s="129">
        <v>833</v>
      </c>
      <c r="F20" s="508">
        <v>76.6</v>
      </c>
      <c r="G20" s="129">
        <v>406</v>
      </c>
      <c r="H20" s="129">
        <v>371</v>
      </c>
      <c r="I20" s="508">
        <v>91.4</v>
      </c>
      <c r="J20" s="129">
        <v>205</v>
      </c>
      <c r="K20" s="129">
        <v>187</v>
      </c>
      <c r="L20" s="508">
        <v>91.2</v>
      </c>
      <c r="M20" s="129">
        <v>88</v>
      </c>
      <c r="N20" s="129">
        <v>79</v>
      </c>
      <c r="O20" s="510">
        <v>89.8</v>
      </c>
    </row>
    <row r="21" spans="2:15" ht="15.75" customHeight="1">
      <c r="B21" s="122">
        <f t="shared" si="0"/>
        <v>16</v>
      </c>
      <c r="C21" s="166" t="s">
        <v>231</v>
      </c>
      <c r="D21" s="129">
        <v>150</v>
      </c>
      <c r="E21" s="129">
        <v>111</v>
      </c>
      <c r="F21" s="508">
        <v>74</v>
      </c>
      <c r="G21" s="129">
        <v>146</v>
      </c>
      <c r="H21" s="129">
        <v>110</v>
      </c>
      <c r="I21" s="508">
        <v>75.3</v>
      </c>
      <c r="J21" s="129">
        <v>23</v>
      </c>
      <c r="K21" s="129">
        <v>11</v>
      </c>
      <c r="L21" s="508">
        <v>47.8</v>
      </c>
      <c r="M21" s="129">
        <v>18</v>
      </c>
      <c r="N21" s="129">
        <v>14</v>
      </c>
      <c r="O21" s="510">
        <v>77.8</v>
      </c>
    </row>
    <row r="22" spans="2:15" ht="15.75" customHeight="1">
      <c r="B22" s="122">
        <f t="shared" si="0"/>
        <v>17</v>
      </c>
      <c r="C22" s="166" t="s">
        <v>232</v>
      </c>
      <c r="D22" s="129">
        <v>186</v>
      </c>
      <c r="E22" s="129">
        <v>186</v>
      </c>
      <c r="F22" s="508">
        <v>100</v>
      </c>
      <c r="G22" s="129">
        <v>172</v>
      </c>
      <c r="H22" s="129">
        <v>162</v>
      </c>
      <c r="I22" s="508">
        <v>94.2</v>
      </c>
      <c r="J22" s="129">
        <v>20</v>
      </c>
      <c r="K22" s="129">
        <v>19</v>
      </c>
      <c r="L22" s="508">
        <v>95</v>
      </c>
      <c r="M22" s="129">
        <v>24</v>
      </c>
      <c r="N22" s="129">
        <v>23</v>
      </c>
      <c r="O22" s="510">
        <v>95.8</v>
      </c>
    </row>
    <row r="23" spans="2:15" ht="15.75" customHeight="1">
      <c r="B23" s="122">
        <f t="shared" si="0"/>
        <v>18</v>
      </c>
      <c r="C23" s="166" t="s">
        <v>233</v>
      </c>
      <c r="D23" s="129">
        <v>367</v>
      </c>
      <c r="E23" s="129">
        <v>282</v>
      </c>
      <c r="F23" s="508">
        <v>76.8</v>
      </c>
      <c r="G23" s="129">
        <v>151</v>
      </c>
      <c r="H23" s="129">
        <v>130</v>
      </c>
      <c r="I23" s="508">
        <v>86.1</v>
      </c>
      <c r="J23" s="129">
        <v>42</v>
      </c>
      <c r="K23" s="129">
        <v>33</v>
      </c>
      <c r="L23" s="508">
        <v>78.6</v>
      </c>
      <c r="M23" s="129">
        <v>16</v>
      </c>
      <c r="N23" s="129">
        <v>14</v>
      </c>
      <c r="O23" s="510">
        <v>87.5</v>
      </c>
    </row>
    <row r="24" spans="2:17" ht="15.75" customHeight="1">
      <c r="B24" s="122">
        <f t="shared" si="0"/>
        <v>19</v>
      </c>
      <c r="C24" s="166" t="s">
        <v>234</v>
      </c>
      <c r="D24" s="129">
        <v>136</v>
      </c>
      <c r="E24" s="129">
        <v>118</v>
      </c>
      <c r="F24" s="508">
        <v>86.8</v>
      </c>
      <c r="G24" s="129">
        <v>79</v>
      </c>
      <c r="H24" s="129">
        <v>69</v>
      </c>
      <c r="I24" s="508">
        <v>87.3</v>
      </c>
      <c r="J24" s="129">
        <v>29</v>
      </c>
      <c r="K24" s="129">
        <v>20</v>
      </c>
      <c r="L24" s="508">
        <v>69</v>
      </c>
      <c r="M24" s="129">
        <v>17</v>
      </c>
      <c r="N24" s="129">
        <v>15</v>
      </c>
      <c r="O24" s="510">
        <v>88.2</v>
      </c>
      <c r="Q24" t="s">
        <v>141</v>
      </c>
    </row>
    <row r="25" spans="2:15" ht="15.75" customHeight="1">
      <c r="B25" s="122">
        <f t="shared" si="0"/>
        <v>20</v>
      </c>
      <c r="C25" s="166" t="s">
        <v>235</v>
      </c>
      <c r="D25" s="129">
        <v>603</v>
      </c>
      <c r="E25" s="129">
        <v>587</v>
      </c>
      <c r="F25" s="508">
        <v>97.3</v>
      </c>
      <c r="G25" s="129">
        <v>353</v>
      </c>
      <c r="H25" s="129">
        <v>328</v>
      </c>
      <c r="I25" s="508">
        <v>92.9</v>
      </c>
      <c r="J25" s="129">
        <v>298</v>
      </c>
      <c r="K25" s="129">
        <v>295</v>
      </c>
      <c r="L25" s="508">
        <v>99</v>
      </c>
      <c r="M25" s="129">
        <v>42</v>
      </c>
      <c r="N25" s="129">
        <v>38</v>
      </c>
      <c r="O25" s="510">
        <v>90.5</v>
      </c>
    </row>
    <row r="26" spans="2:15" ht="15.75" customHeight="1">
      <c r="B26" s="122">
        <f t="shared" si="0"/>
        <v>21</v>
      </c>
      <c r="C26" s="166" t="s">
        <v>236</v>
      </c>
      <c r="D26" s="129">
        <v>280</v>
      </c>
      <c r="E26" s="129">
        <v>241</v>
      </c>
      <c r="F26" s="508">
        <v>86.1</v>
      </c>
      <c r="G26" s="129">
        <v>137</v>
      </c>
      <c r="H26" s="129">
        <v>115</v>
      </c>
      <c r="I26" s="508">
        <v>83.9</v>
      </c>
      <c r="J26" s="129">
        <v>48</v>
      </c>
      <c r="K26" s="129">
        <v>30</v>
      </c>
      <c r="L26" s="508">
        <v>62.5</v>
      </c>
      <c r="M26" s="129">
        <v>20</v>
      </c>
      <c r="N26" s="129">
        <v>18</v>
      </c>
      <c r="O26" s="510">
        <v>90</v>
      </c>
    </row>
    <row r="27" spans="2:15" ht="15.75" customHeight="1">
      <c r="B27" s="122">
        <f t="shared" si="0"/>
        <v>22</v>
      </c>
      <c r="C27" s="166" t="s">
        <v>237</v>
      </c>
      <c r="D27" s="129">
        <v>454</v>
      </c>
      <c r="E27" s="129">
        <v>343</v>
      </c>
      <c r="F27" s="508">
        <v>75.6</v>
      </c>
      <c r="G27" s="129">
        <v>227</v>
      </c>
      <c r="H27" s="129">
        <v>162</v>
      </c>
      <c r="I27" s="508">
        <v>71.4</v>
      </c>
      <c r="J27" s="129">
        <v>99</v>
      </c>
      <c r="K27" s="129">
        <v>97</v>
      </c>
      <c r="L27" s="508">
        <v>98</v>
      </c>
      <c r="M27" s="129">
        <v>29</v>
      </c>
      <c r="N27" s="129">
        <v>21</v>
      </c>
      <c r="O27" s="510">
        <v>72.4</v>
      </c>
    </row>
    <row r="28" spans="2:15" ht="15.75" customHeight="1">
      <c r="B28" s="122">
        <f t="shared" si="0"/>
        <v>23</v>
      </c>
      <c r="C28" s="166" t="s">
        <v>238</v>
      </c>
      <c r="D28" s="129">
        <v>230</v>
      </c>
      <c r="E28" s="129">
        <v>210</v>
      </c>
      <c r="F28" s="508">
        <v>91.3</v>
      </c>
      <c r="G28" s="129">
        <v>186</v>
      </c>
      <c r="H28" s="129">
        <v>172</v>
      </c>
      <c r="I28" s="508">
        <v>92.5</v>
      </c>
      <c r="J28" s="129">
        <v>24</v>
      </c>
      <c r="K28" s="129">
        <v>24</v>
      </c>
      <c r="L28" s="508">
        <v>100</v>
      </c>
      <c r="M28" s="129">
        <v>16</v>
      </c>
      <c r="N28" s="129">
        <v>16</v>
      </c>
      <c r="O28" s="510">
        <v>100</v>
      </c>
    </row>
    <row r="29" spans="2:15" ht="15.75" customHeight="1">
      <c r="B29" s="122">
        <f t="shared" si="0"/>
        <v>24</v>
      </c>
      <c r="C29" s="166" t="s">
        <v>239</v>
      </c>
      <c r="D29" s="129">
        <v>91</v>
      </c>
      <c r="E29" s="129">
        <v>83</v>
      </c>
      <c r="F29" s="508">
        <v>91.2</v>
      </c>
      <c r="G29" s="129">
        <v>46</v>
      </c>
      <c r="H29" s="129">
        <v>36</v>
      </c>
      <c r="I29" s="508">
        <v>78.3</v>
      </c>
      <c r="J29" s="129">
        <v>5</v>
      </c>
      <c r="K29" s="129">
        <v>5</v>
      </c>
      <c r="L29" s="508">
        <v>100</v>
      </c>
      <c r="M29" s="129">
        <v>8</v>
      </c>
      <c r="N29" s="129">
        <v>7</v>
      </c>
      <c r="O29" s="510">
        <v>87.5</v>
      </c>
    </row>
    <row r="30" spans="2:15" ht="15.75" customHeight="1">
      <c r="B30" s="122">
        <f t="shared" si="0"/>
        <v>25</v>
      </c>
      <c r="C30" s="166" t="s">
        <v>240</v>
      </c>
      <c r="D30" s="129">
        <v>214</v>
      </c>
      <c r="E30" s="129">
        <v>111</v>
      </c>
      <c r="F30" s="508">
        <v>51.9</v>
      </c>
      <c r="G30" s="129">
        <v>79</v>
      </c>
      <c r="H30" s="129">
        <v>71</v>
      </c>
      <c r="I30" s="508">
        <v>89.9</v>
      </c>
      <c r="J30" s="129">
        <v>45</v>
      </c>
      <c r="K30" s="129">
        <v>29</v>
      </c>
      <c r="L30" s="508">
        <v>64.4</v>
      </c>
      <c r="M30" s="129">
        <v>17</v>
      </c>
      <c r="N30" s="129">
        <v>16</v>
      </c>
      <c r="O30" s="510">
        <v>94.1</v>
      </c>
    </row>
    <row r="31" spans="2:15" ht="15.75" customHeight="1">
      <c r="B31" s="122">
        <f t="shared" si="0"/>
        <v>26</v>
      </c>
      <c r="C31" s="166" t="s">
        <v>241</v>
      </c>
      <c r="D31" s="129">
        <v>203</v>
      </c>
      <c r="E31" s="129">
        <v>200</v>
      </c>
      <c r="F31" s="508">
        <v>98.5</v>
      </c>
      <c r="G31" s="129">
        <v>76</v>
      </c>
      <c r="H31" s="129">
        <v>68</v>
      </c>
      <c r="I31" s="508">
        <v>89.5</v>
      </c>
      <c r="J31" s="129">
        <v>32</v>
      </c>
      <c r="K31" s="129">
        <v>30</v>
      </c>
      <c r="L31" s="508">
        <v>93.8</v>
      </c>
      <c r="M31" s="129">
        <v>11</v>
      </c>
      <c r="N31" s="129">
        <v>9</v>
      </c>
      <c r="O31" s="510">
        <v>81.8</v>
      </c>
    </row>
    <row r="32" spans="2:15" ht="15.75" customHeight="1" thickBot="1">
      <c r="B32" s="123">
        <f t="shared" si="0"/>
        <v>27</v>
      </c>
      <c r="C32" s="168" t="s">
        <v>242</v>
      </c>
      <c r="D32" s="506" t="s">
        <v>297</v>
      </c>
      <c r="E32" s="506" t="s">
        <v>297</v>
      </c>
      <c r="F32" s="549" t="s">
        <v>297</v>
      </c>
      <c r="G32" s="506" t="s">
        <v>297</v>
      </c>
      <c r="H32" s="506" t="s">
        <v>297</v>
      </c>
      <c r="I32" s="549" t="s">
        <v>297</v>
      </c>
      <c r="J32" s="506" t="s">
        <v>297</v>
      </c>
      <c r="K32" s="506" t="s">
        <v>297</v>
      </c>
      <c r="L32" s="549" t="s">
        <v>297</v>
      </c>
      <c r="M32" s="506" t="s">
        <v>297</v>
      </c>
      <c r="N32" s="506" t="s">
        <v>297</v>
      </c>
      <c r="O32" s="512" t="s">
        <v>297</v>
      </c>
    </row>
    <row r="33" spans="2:15" ht="15.75" customHeight="1" thickBot="1">
      <c r="B33" s="1418" t="s">
        <v>248</v>
      </c>
      <c r="C33" s="1419"/>
      <c r="D33" s="507">
        <v>8377</v>
      </c>
      <c r="E33" s="507">
        <v>7066</v>
      </c>
      <c r="F33" s="548">
        <v>84.4</v>
      </c>
      <c r="G33" s="507">
        <v>5411</v>
      </c>
      <c r="H33" s="507">
        <v>4029</v>
      </c>
      <c r="I33" s="548">
        <v>74.5</v>
      </c>
      <c r="J33" s="507">
        <v>2492</v>
      </c>
      <c r="K33" s="507">
        <v>2090</v>
      </c>
      <c r="L33" s="548">
        <v>83.9</v>
      </c>
      <c r="M33" s="507">
        <v>855</v>
      </c>
      <c r="N33" s="507">
        <v>651</v>
      </c>
      <c r="O33" s="511">
        <v>76.1</v>
      </c>
    </row>
    <row r="34" spans="2:15" ht="11.25" customHeight="1">
      <c r="B34" s="1617" t="s">
        <v>160</v>
      </c>
      <c r="C34" s="1617"/>
      <c r="D34" s="1617"/>
      <c r="E34" s="1617"/>
      <c r="F34" s="1617"/>
      <c r="G34" s="1617"/>
      <c r="H34" s="1617"/>
      <c r="I34" s="1617"/>
      <c r="J34" s="1617"/>
      <c r="K34" s="1617"/>
      <c r="L34" s="1617"/>
      <c r="M34" s="1617"/>
      <c r="N34" s="1617"/>
      <c r="O34" s="1617"/>
    </row>
    <row r="35" spans="2:11" ht="9.75" customHeight="1">
      <c r="B35" s="1169" t="s">
        <v>356</v>
      </c>
      <c r="C35" s="1169"/>
      <c r="D35" s="1169"/>
      <c r="E35" s="1169"/>
      <c r="F35" s="1169"/>
      <c r="G35" s="1169"/>
      <c r="H35" s="1169"/>
      <c r="I35" s="1169"/>
      <c r="J35" s="1169"/>
      <c r="K35" s="1169"/>
    </row>
    <row r="36" spans="6:8" ht="12.75">
      <c r="F36" s="563"/>
      <c r="G36" s="563"/>
      <c r="H36" s="563"/>
    </row>
    <row r="37" spans="6:8" ht="12.75">
      <c r="F37" s="42"/>
      <c r="G37" s="567"/>
      <c r="H37" s="567"/>
    </row>
    <row r="38" spans="6:8" ht="12.75">
      <c r="F38" s="42"/>
      <c r="G38" s="567"/>
      <c r="H38" s="567"/>
    </row>
    <row r="39" spans="6:8" ht="12.75">
      <c r="F39" s="42"/>
      <c r="G39" s="567"/>
      <c r="H39" s="567"/>
    </row>
    <row r="40" spans="6:8" ht="12.75">
      <c r="F40" s="42"/>
      <c r="G40" s="567"/>
      <c r="H40" s="567"/>
    </row>
    <row r="41" spans="6:8" ht="12.75">
      <c r="F41" s="42"/>
      <c r="G41" s="567"/>
      <c r="H41" s="567"/>
    </row>
    <row r="42" spans="6:8" ht="12.75">
      <c r="F42" s="42"/>
      <c r="G42" s="567"/>
      <c r="H42" s="567"/>
    </row>
    <row r="43" spans="6:8" ht="12.75">
      <c r="F43" s="42"/>
      <c r="G43" s="567"/>
      <c r="H43" s="567"/>
    </row>
    <row r="44" spans="6:8" ht="12.75">
      <c r="F44" s="42"/>
      <c r="G44" s="567"/>
      <c r="H44" s="567"/>
    </row>
    <row r="45" spans="6:8" ht="12.75">
      <c r="F45" s="42"/>
      <c r="G45" s="567"/>
      <c r="H45" s="567"/>
    </row>
    <row r="46" spans="6:8" ht="12.75">
      <c r="F46" s="42"/>
      <c r="G46" s="567"/>
      <c r="H46" s="567"/>
    </row>
    <row r="47" spans="6:8" ht="12.75">
      <c r="F47" s="42"/>
      <c r="G47" s="567"/>
      <c r="H47" s="567"/>
    </row>
    <row r="48" spans="6:8" ht="12.75">
      <c r="F48" s="42"/>
      <c r="G48" s="567"/>
      <c r="H48" s="567"/>
    </row>
    <row r="49" spans="6:8" ht="12.75">
      <c r="F49" s="42"/>
      <c r="G49" s="567"/>
      <c r="H49" s="567"/>
    </row>
    <row r="50" spans="6:8" ht="12.75">
      <c r="F50" s="42"/>
      <c r="G50" s="567"/>
      <c r="H50" s="567"/>
    </row>
    <row r="51" spans="6:8" ht="12.75">
      <c r="F51" s="42"/>
      <c r="G51" s="567"/>
      <c r="H51" s="567"/>
    </row>
    <row r="52" spans="6:8" ht="12.75">
      <c r="F52" s="42"/>
      <c r="G52" s="567"/>
      <c r="H52" s="567"/>
    </row>
    <row r="53" spans="6:8" ht="12.75">
      <c r="F53" s="42"/>
      <c r="G53" s="567"/>
      <c r="H53" s="567"/>
    </row>
    <row r="54" spans="6:8" ht="12.75">
      <c r="F54" s="42"/>
      <c r="G54" s="567"/>
      <c r="H54" s="567"/>
    </row>
    <row r="55" spans="6:8" ht="12.75">
      <c r="F55" s="42"/>
      <c r="G55" s="567"/>
      <c r="H55" s="567"/>
    </row>
    <row r="56" spans="6:8" ht="12.75">
      <c r="F56" s="42"/>
      <c r="G56" s="567"/>
      <c r="H56" s="567"/>
    </row>
    <row r="57" spans="6:8" ht="12.75">
      <c r="F57" s="42"/>
      <c r="G57" s="567"/>
      <c r="H57" s="567"/>
    </row>
    <row r="58" spans="6:8" ht="12.75">
      <c r="F58" s="42"/>
      <c r="G58" s="567"/>
      <c r="H58" s="567"/>
    </row>
    <row r="59" spans="6:8" ht="12.75">
      <c r="F59" s="42"/>
      <c r="G59" s="567"/>
      <c r="H59" s="567"/>
    </row>
    <row r="60" spans="6:8" ht="12.75">
      <c r="F60" s="42"/>
      <c r="G60" s="567"/>
      <c r="H60" s="567"/>
    </row>
    <row r="61" spans="6:8" ht="12.75">
      <c r="F61" s="42"/>
      <c r="G61" s="567"/>
      <c r="H61" s="567"/>
    </row>
    <row r="62" spans="6:8" ht="12.75">
      <c r="F62" s="42"/>
      <c r="G62" s="567"/>
      <c r="H62" s="567"/>
    </row>
    <row r="63" spans="6:8" ht="12.75">
      <c r="F63" s="42"/>
      <c r="G63" s="567"/>
      <c r="H63" s="567"/>
    </row>
    <row r="64" spans="6:8" ht="12.75">
      <c r="F64" s="42"/>
      <c r="G64" s="567"/>
      <c r="H64" s="567"/>
    </row>
    <row r="65" spans="6:8" ht="12.75">
      <c r="F65" s="563"/>
      <c r="G65" s="563"/>
      <c r="H65" s="563"/>
    </row>
    <row r="66" spans="6:8" ht="12.75">
      <c r="F66" s="42"/>
      <c r="G66" s="567"/>
      <c r="H66" s="567"/>
    </row>
    <row r="67" spans="6:8" ht="12.75">
      <c r="F67" s="42"/>
      <c r="G67" s="567"/>
      <c r="H67" s="567"/>
    </row>
    <row r="68" spans="6:8" ht="12.75">
      <c r="F68" s="42"/>
      <c r="G68" s="567"/>
      <c r="H68" s="567"/>
    </row>
    <row r="69" spans="6:8" ht="12.75">
      <c r="F69" s="42"/>
      <c r="G69" s="567"/>
      <c r="H69" s="567"/>
    </row>
    <row r="70" spans="6:8" ht="12.75">
      <c r="F70" s="42"/>
      <c r="G70" s="567"/>
      <c r="H70" s="567"/>
    </row>
    <row r="71" spans="6:8" ht="12.75">
      <c r="F71" s="42"/>
      <c r="G71" s="567"/>
      <c r="H71" s="567"/>
    </row>
    <row r="72" spans="6:8" ht="12.75">
      <c r="F72" s="42"/>
      <c r="G72" s="567"/>
      <c r="H72" s="567"/>
    </row>
    <row r="73" spans="6:8" ht="12.75">
      <c r="F73" s="42"/>
      <c r="G73" s="567"/>
      <c r="H73" s="567"/>
    </row>
    <row r="74" spans="6:8" ht="12.75">
      <c r="F74" s="42"/>
      <c r="G74" s="567"/>
      <c r="H74" s="567"/>
    </row>
    <row r="75" spans="6:8" ht="12.75">
      <c r="F75" s="42"/>
      <c r="G75" s="567"/>
      <c r="H75" s="567"/>
    </row>
    <row r="76" spans="6:8" ht="12.75">
      <c r="F76" s="42"/>
      <c r="G76" s="567"/>
      <c r="H76" s="567"/>
    </row>
    <row r="77" spans="6:8" ht="12.75">
      <c r="F77" s="42"/>
      <c r="G77" s="567"/>
      <c r="H77" s="567"/>
    </row>
    <row r="78" spans="6:8" ht="12.75">
      <c r="F78" s="42"/>
      <c r="G78" s="567"/>
      <c r="H78" s="567"/>
    </row>
    <row r="79" spans="6:8" ht="12.75">
      <c r="F79" s="42"/>
      <c r="G79" s="567"/>
      <c r="H79" s="567"/>
    </row>
    <row r="80" spans="6:8" ht="12.75">
      <c r="F80" s="42"/>
      <c r="G80" s="567"/>
      <c r="H80" s="567"/>
    </row>
    <row r="81" spans="6:8" ht="12.75">
      <c r="F81" s="42"/>
      <c r="G81" s="567"/>
      <c r="H81" s="567"/>
    </row>
    <row r="82" spans="6:8" ht="12.75">
      <c r="F82" s="42"/>
      <c r="G82" s="567"/>
      <c r="H82" s="567"/>
    </row>
    <row r="83" spans="6:8" ht="12.75">
      <c r="F83" s="42"/>
      <c r="G83" s="567"/>
      <c r="H83" s="567"/>
    </row>
    <row r="84" spans="6:8" ht="12.75">
      <c r="F84" s="42"/>
      <c r="G84" s="567"/>
      <c r="H84" s="567"/>
    </row>
    <row r="85" spans="6:8" ht="12.75">
      <c r="F85" s="42"/>
      <c r="G85" s="567"/>
      <c r="H85" s="567"/>
    </row>
    <row r="86" spans="6:8" ht="12.75">
      <c r="F86" s="42"/>
      <c r="G86" s="567"/>
      <c r="H86" s="567"/>
    </row>
    <row r="87" spans="6:8" ht="12.75">
      <c r="F87" s="42"/>
      <c r="G87" s="567"/>
      <c r="H87" s="567"/>
    </row>
    <row r="88" spans="6:8" ht="12.75">
      <c r="F88" s="42"/>
      <c r="G88" s="567"/>
      <c r="H88" s="567"/>
    </row>
    <row r="89" spans="6:8" ht="12.75">
      <c r="F89" s="42"/>
      <c r="G89" s="567"/>
      <c r="H89" s="567"/>
    </row>
    <row r="90" spans="6:8" ht="12.75">
      <c r="F90" s="42"/>
      <c r="G90" s="567"/>
      <c r="H90" s="567"/>
    </row>
    <row r="91" spans="6:8" ht="12.75">
      <c r="F91" s="42"/>
      <c r="G91" s="567"/>
      <c r="H91" s="567"/>
    </row>
    <row r="92" spans="6:8" ht="12.75">
      <c r="F92" s="42"/>
      <c r="G92" s="567"/>
      <c r="H92" s="567"/>
    </row>
    <row r="93" spans="6:8" ht="12.75">
      <c r="F93" s="42"/>
      <c r="G93" s="567"/>
      <c r="H93" s="567"/>
    </row>
    <row r="94" spans="6:8" ht="12.75">
      <c r="F94" s="563"/>
      <c r="G94" s="563"/>
      <c r="H94" s="563"/>
    </row>
    <row r="95" spans="6:8" ht="12.75">
      <c r="F95" s="563"/>
      <c r="G95" s="563"/>
      <c r="H95" s="563"/>
    </row>
    <row r="96" spans="6:8" ht="12.75">
      <c r="F96" s="564"/>
      <c r="G96" s="564"/>
      <c r="H96" s="564"/>
    </row>
    <row r="97" spans="6:8" ht="12.75">
      <c r="F97" s="564"/>
      <c r="G97" s="564"/>
      <c r="H97" s="564"/>
    </row>
    <row r="98" spans="6:8" ht="12.75">
      <c r="F98" s="564"/>
      <c r="G98" s="564"/>
      <c r="H98" s="564"/>
    </row>
    <row r="99" spans="6:8" ht="12.75">
      <c r="F99" s="564"/>
      <c r="G99" s="564"/>
      <c r="H99" s="564"/>
    </row>
    <row r="100" spans="6:8" ht="12.75">
      <c r="F100" s="564"/>
      <c r="G100" s="564"/>
      <c r="H100" s="564"/>
    </row>
    <row r="101" spans="6:8" ht="12.75">
      <c r="F101" s="564"/>
      <c r="G101" s="564"/>
      <c r="H101" s="564"/>
    </row>
    <row r="102" spans="6:8" ht="12.75">
      <c r="F102" s="564"/>
      <c r="G102" s="564"/>
      <c r="H102" s="564"/>
    </row>
    <row r="103" spans="6:8" ht="12.75">
      <c r="F103" s="564"/>
      <c r="G103" s="564"/>
      <c r="H103" s="564"/>
    </row>
    <row r="104" spans="6:8" ht="12.75">
      <c r="F104" s="564"/>
      <c r="G104" s="564"/>
      <c r="H104" s="564"/>
    </row>
    <row r="105" spans="6:8" ht="12.75">
      <c r="F105" s="564"/>
      <c r="G105" s="564"/>
      <c r="H105" s="564"/>
    </row>
    <row r="106" spans="6:8" ht="12.75">
      <c r="F106" s="564"/>
      <c r="G106" s="564"/>
      <c r="H106" s="564"/>
    </row>
    <row r="107" spans="6:8" ht="12.75">
      <c r="F107" s="564"/>
      <c r="G107" s="564"/>
      <c r="H107" s="564"/>
    </row>
    <row r="108" spans="6:8" ht="12.75">
      <c r="F108" s="564"/>
      <c r="G108" s="564"/>
      <c r="H108" s="564"/>
    </row>
    <row r="109" spans="6:8" ht="12.75">
      <c r="F109" s="564"/>
      <c r="G109" s="564"/>
      <c r="H109" s="564"/>
    </row>
    <row r="110" spans="6:8" ht="12.75">
      <c r="F110" s="564"/>
      <c r="G110" s="564"/>
      <c r="H110" s="564"/>
    </row>
    <row r="111" spans="6:8" ht="12.75">
      <c r="F111" s="564"/>
      <c r="G111" s="564"/>
      <c r="H111" s="564"/>
    </row>
    <row r="112" spans="6:8" ht="12.75">
      <c r="F112" s="564"/>
      <c r="G112" s="564"/>
      <c r="H112" s="564"/>
    </row>
    <row r="113" spans="6:8" ht="12.75">
      <c r="F113" s="564"/>
      <c r="G113" s="564"/>
      <c r="H113" s="564"/>
    </row>
    <row r="114" spans="6:8" ht="12.75">
      <c r="F114" s="564"/>
      <c r="G114" s="564"/>
      <c r="H114" s="564"/>
    </row>
    <row r="115" spans="6:8" ht="12.75">
      <c r="F115" s="564"/>
      <c r="G115" s="564"/>
      <c r="H115" s="564"/>
    </row>
    <row r="116" spans="6:8" ht="12.75">
      <c r="F116" s="564"/>
      <c r="G116" s="564"/>
      <c r="H116" s="564"/>
    </row>
    <row r="117" spans="6:8" ht="12.75">
      <c r="F117" s="564"/>
      <c r="G117" s="564"/>
      <c r="H117" s="564"/>
    </row>
    <row r="118" spans="6:8" ht="12.75">
      <c r="F118" s="564"/>
      <c r="G118" s="564"/>
      <c r="H118" s="564"/>
    </row>
    <row r="119" spans="6:8" ht="12.75">
      <c r="F119" s="564"/>
      <c r="G119" s="564"/>
      <c r="H119" s="564"/>
    </row>
    <row r="120" spans="6:8" ht="12.75">
      <c r="F120" s="564"/>
      <c r="G120" s="564"/>
      <c r="H120" s="564"/>
    </row>
    <row r="121" spans="6:8" ht="12.75">
      <c r="F121" s="564"/>
      <c r="G121" s="564"/>
      <c r="H121" s="564"/>
    </row>
    <row r="122" spans="6:8" ht="12.75">
      <c r="F122" s="564"/>
      <c r="G122" s="564"/>
      <c r="H122" s="564"/>
    </row>
    <row r="123" spans="6:8" ht="12.75">
      <c r="F123" s="563"/>
      <c r="G123" s="563"/>
      <c r="H123" s="563"/>
    </row>
    <row r="124" spans="6:8" ht="12.75">
      <c r="F124" s="563"/>
      <c r="G124" s="563"/>
      <c r="H124" s="563"/>
    </row>
    <row r="125" spans="6:8" ht="12.75">
      <c r="F125" s="564"/>
      <c r="G125" s="564"/>
      <c r="H125" s="564"/>
    </row>
    <row r="126" spans="6:8" ht="12.75">
      <c r="F126" s="564"/>
      <c r="G126" s="564"/>
      <c r="H126" s="564"/>
    </row>
    <row r="127" spans="6:8" ht="12.75">
      <c r="F127" s="564"/>
      <c r="G127" s="564"/>
      <c r="H127" s="564"/>
    </row>
    <row r="128" spans="6:8" ht="12.75">
      <c r="F128" s="564"/>
      <c r="G128" s="564"/>
      <c r="H128" s="564"/>
    </row>
    <row r="129" spans="6:8" ht="12.75">
      <c r="F129" s="564"/>
      <c r="G129" s="564"/>
      <c r="H129" s="564"/>
    </row>
    <row r="130" spans="6:8" ht="12.75">
      <c r="F130" s="564"/>
      <c r="G130" s="564"/>
      <c r="H130" s="564"/>
    </row>
    <row r="131" spans="6:8" ht="12.75">
      <c r="F131" s="564"/>
      <c r="G131" s="564"/>
      <c r="H131" s="564"/>
    </row>
    <row r="132" spans="6:8" ht="12.75">
      <c r="F132" s="564"/>
      <c r="G132" s="564"/>
      <c r="H132" s="564"/>
    </row>
    <row r="133" spans="6:8" ht="12.75">
      <c r="F133" s="564"/>
      <c r="G133" s="564"/>
      <c r="H133" s="564"/>
    </row>
    <row r="134" spans="6:8" ht="12.75">
      <c r="F134" s="564"/>
      <c r="G134" s="564"/>
      <c r="H134" s="564"/>
    </row>
    <row r="135" spans="6:8" ht="12.75">
      <c r="F135" s="564"/>
      <c r="G135" s="564"/>
      <c r="H135" s="564"/>
    </row>
    <row r="136" spans="6:8" ht="12.75">
      <c r="F136" s="564"/>
      <c r="G136" s="564"/>
      <c r="H136" s="564"/>
    </row>
    <row r="137" spans="6:8" ht="12.75">
      <c r="F137" s="564"/>
      <c r="G137" s="564"/>
      <c r="H137" s="564"/>
    </row>
    <row r="138" spans="6:8" ht="12.75">
      <c r="F138" s="564"/>
      <c r="G138" s="564"/>
      <c r="H138" s="564"/>
    </row>
    <row r="139" spans="6:8" ht="12.75">
      <c r="F139" s="564"/>
      <c r="G139" s="564"/>
      <c r="H139" s="564"/>
    </row>
    <row r="140" spans="6:8" ht="12.75">
      <c r="F140" s="564"/>
      <c r="G140" s="564"/>
      <c r="H140" s="564"/>
    </row>
    <row r="141" spans="6:8" ht="12.75">
      <c r="F141" s="564"/>
      <c r="G141" s="564"/>
      <c r="H141" s="564"/>
    </row>
    <row r="142" spans="6:8" ht="12.75">
      <c r="F142" s="564"/>
      <c r="G142" s="564"/>
      <c r="H142" s="564"/>
    </row>
    <row r="143" spans="6:8" ht="12.75">
      <c r="F143" s="564"/>
      <c r="G143" s="564"/>
      <c r="H143" s="564"/>
    </row>
    <row r="144" spans="6:8" ht="12.75">
      <c r="F144" s="564"/>
      <c r="G144" s="564"/>
      <c r="H144" s="564"/>
    </row>
    <row r="145" spans="6:8" ht="12.75">
      <c r="F145" s="564"/>
      <c r="G145" s="564"/>
      <c r="H145" s="564"/>
    </row>
    <row r="146" spans="6:8" ht="12.75">
      <c r="F146" s="564"/>
      <c r="G146" s="564"/>
      <c r="H146" s="564"/>
    </row>
    <row r="147" spans="6:8" ht="12.75">
      <c r="F147" s="564"/>
      <c r="G147" s="564"/>
      <c r="H147" s="564"/>
    </row>
    <row r="148" spans="6:8" ht="12.75">
      <c r="F148" s="564"/>
      <c r="G148" s="564"/>
      <c r="H148" s="564"/>
    </row>
    <row r="149" spans="6:8" ht="12.75">
      <c r="F149" s="564"/>
      <c r="G149" s="564"/>
      <c r="H149" s="564"/>
    </row>
    <row r="150" spans="6:8" ht="12.75">
      <c r="F150" s="564"/>
      <c r="G150" s="564"/>
      <c r="H150" s="564"/>
    </row>
    <row r="151" spans="6:8" ht="12.75">
      <c r="F151" s="564"/>
      <c r="G151" s="564"/>
      <c r="H151" s="564"/>
    </row>
    <row r="152" spans="6:8" ht="12.75">
      <c r="F152" s="42"/>
      <c r="G152" s="567"/>
      <c r="H152" s="567"/>
    </row>
    <row r="153" spans="6:8" ht="12.75">
      <c r="F153" s="42"/>
      <c r="G153" s="567"/>
      <c r="H153" s="567"/>
    </row>
    <row r="154" spans="6:8" ht="12.75">
      <c r="F154" s="42"/>
      <c r="G154" s="567"/>
      <c r="H154" s="567"/>
    </row>
    <row r="155" spans="6:8" ht="12.75">
      <c r="F155" s="42"/>
      <c r="G155" s="567"/>
      <c r="H155" s="567"/>
    </row>
    <row r="156" spans="6:8" ht="12.75">
      <c r="F156" s="42"/>
      <c r="G156" s="567"/>
      <c r="H156" s="567"/>
    </row>
    <row r="157" spans="6:8" ht="12.75">
      <c r="F157" s="42"/>
      <c r="G157" s="567"/>
      <c r="H157" s="567"/>
    </row>
    <row r="158" spans="6:8" ht="12.75">
      <c r="F158" s="42"/>
      <c r="G158" s="567"/>
      <c r="H158" s="567"/>
    </row>
    <row r="159" spans="6:8" ht="12.75">
      <c r="F159" s="42"/>
      <c r="G159" s="567"/>
      <c r="H159" s="567"/>
    </row>
    <row r="160" spans="6:8" ht="12.75">
      <c r="F160" s="42"/>
      <c r="G160" s="567"/>
      <c r="H160" s="567"/>
    </row>
    <row r="161" spans="6:8" ht="12.75">
      <c r="F161" s="42"/>
      <c r="G161" s="567"/>
      <c r="H161" s="567"/>
    </row>
    <row r="162" spans="6:8" ht="12.75">
      <c r="F162" s="42"/>
      <c r="G162" s="567"/>
      <c r="H162" s="567"/>
    </row>
    <row r="163" spans="6:8" ht="12.75">
      <c r="F163" s="42"/>
      <c r="G163" s="567"/>
      <c r="H163" s="567"/>
    </row>
    <row r="164" spans="6:8" ht="12.75">
      <c r="F164" s="42"/>
      <c r="G164" s="567"/>
      <c r="H164" s="567"/>
    </row>
    <row r="165" spans="6:8" ht="12.75">
      <c r="F165" s="42"/>
      <c r="G165" s="567"/>
      <c r="H165" s="567"/>
    </row>
    <row r="166" spans="6:8" ht="12.75">
      <c r="F166" s="42"/>
      <c r="G166" s="567"/>
      <c r="H166" s="567"/>
    </row>
    <row r="167" spans="6:8" ht="12.75">
      <c r="F167" s="42"/>
      <c r="G167" s="567"/>
      <c r="H167" s="567"/>
    </row>
    <row r="168" spans="6:8" ht="12.75">
      <c r="F168" s="42"/>
      <c r="G168" s="567"/>
      <c r="H168" s="567"/>
    </row>
    <row r="169" spans="6:8" ht="12.75">
      <c r="F169" s="42"/>
      <c r="G169" s="567"/>
      <c r="H169" s="567"/>
    </row>
    <row r="170" spans="6:8" ht="12.75">
      <c r="F170" s="42"/>
      <c r="G170" s="567"/>
      <c r="H170" s="567"/>
    </row>
    <row r="171" spans="6:8" ht="12.75">
      <c r="F171" s="42"/>
      <c r="G171" s="567"/>
      <c r="H171" s="567"/>
    </row>
    <row r="172" spans="6:8" ht="12.75">
      <c r="F172" s="42"/>
      <c r="G172" s="567"/>
      <c r="H172" s="567"/>
    </row>
    <row r="173" spans="6:8" ht="12.75">
      <c r="F173" s="42"/>
      <c r="G173" s="567"/>
      <c r="H173" s="567"/>
    </row>
    <row r="174" spans="6:8" ht="12.75">
      <c r="F174" s="42"/>
      <c r="G174" s="567"/>
      <c r="H174" s="567"/>
    </row>
    <row r="175" spans="6:8" ht="12.75">
      <c r="F175" s="42"/>
      <c r="G175" s="567"/>
      <c r="H175" s="567"/>
    </row>
    <row r="176" spans="6:8" ht="12.75">
      <c r="F176" s="42"/>
      <c r="G176" s="567"/>
      <c r="H176" s="567"/>
    </row>
    <row r="177" spans="6:8" ht="12.75">
      <c r="F177" s="42"/>
      <c r="G177" s="567"/>
      <c r="H177" s="567"/>
    </row>
    <row r="178" spans="6:8" ht="12.75">
      <c r="F178" s="42"/>
      <c r="G178" s="567"/>
      <c r="H178" s="567"/>
    </row>
    <row r="179" spans="6:8" ht="12.75">
      <c r="F179" s="42"/>
      <c r="G179" s="567"/>
      <c r="H179" s="567"/>
    </row>
    <row r="180" spans="6:8" ht="12.75">
      <c r="F180" s="42"/>
      <c r="G180" s="567"/>
      <c r="H180" s="567"/>
    </row>
    <row r="181" spans="6:8" ht="12.75">
      <c r="F181" s="42"/>
      <c r="G181" s="567"/>
      <c r="H181" s="567"/>
    </row>
    <row r="182" spans="6:8" ht="12.75">
      <c r="F182" s="42"/>
      <c r="G182" s="567"/>
      <c r="H182" s="567"/>
    </row>
    <row r="183" spans="6:8" ht="12.75">
      <c r="F183" s="42"/>
      <c r="G183" s="567"/>
      <c r="H183" s="567"/>
    </row>
    <row r="184" spans="6:8" ht="12.75">
      <c r="F184" s="42"/>
      <c r="G184" s="567"/>
      <c r="H184" s="567"/>
    </row>
    <row r="185" spans="6:8" ht="12.75">
      <c r="F185" s="42"/>
      <c r="G185" s="567"/>
      <c r="H185" s="567"/>
    </row>
    <row r="186" spans="6:8" ht="12.75">
      <c r="F186" s="42"/>
      <c r="G186" s="567"/>
      <c r="H186" s="567"/>
    </row>
    <row r="187" spans="6:8" ht="12.75">
      <c r="F187" s="42"/>
      <c r="G187" s="567"/>
      <c r="H187" s="567"/>
    </row>
    <row r="188" spans="6:8" ht="12.75">
      <c r="F188" s="42"/>
      <c r="G188" s="567"/>
      <c r="H188" s="567"/>
    </row>
    <row r="189" spans="6:8" ht="12.75">
      <c r="F189" s="42"/>
      <c r="G189" s="567"/>
      <c r="H189" s="567"/>
    </row>
    <row r="190" spans="6:8" ht="12.75">
      <c r="F190" s="42"/>
      <c r="G190" s="567"/>
      <c r="H190" s="567"/>
    </row>
    <row r="191" spans="6:8" ht="12.75">
      <c r="F191" s="42"/>
      <c r="G191" s="567"/>
      <c r="H191" s="567"/>
    </row>
    <row r="192" spans="6:8" ht="12.75">
      <c r="F192" s="42"/>
      <c r="G192" s="567"/>
      <c r="H192" s="567"/>
    </row>
    <row r="193" spans="6:8" ht="12.75">
      <c r="F193" s="42"/>
      <c r="G193" s="567"/>
      <c r="H193" s="567"/>
    </row>
    <row r="194" spans="6:8" ht="12.75">
      <c r="F194" s="42"/>
      <c r="G194" s="567"/>
      <c r="H194" s="567"/>
    </row>
    <row r="195" spans="6:8" ht="12.75">
      <c r="F195" s="42"/>
      <c r="G195" s="567"/>
      <c r="H195" s="567"/>
    </row>
    <row r="196" spans="6:8" ht="12.75">
      <c r="F196" s="42"/>
      <c r="G196" s="567"/>
      <c r="H196" s="567"/>
    </row>
    <row r="197" spans="6:8" ht="12.75">
      <c r="F197" s="42"/>
      <c r="G197" s="567"/>
      <c r="H197" s="567"/>
    </row>
    <row r="198" spans="6:8" ht="12.75">
      <c r="F198" s="42"/>
      <c r="G198" s="567"/>
      <c r="H198" s="567"/>
    </row>
    <row r="199" spans="6:8" ht="12.75">
      <c r="F199" s="42"/>
      <c r="G199" s="567"/>
      <c r="H199" s="567"/>
    </row>
    <row r="200" spans="6:8" ht="12.75">
      <c r="F200" s="42"/>
      <c r="G200" s="567"/>
      <c r="H200" s="567"/>
    </row>
    <row r="201" spans="6:8" ht="12.75">
      <c r="F201" s="42"/>
      <c r="G201" s="567"/>
      <c r="H201" s="567"/>
    </row>
    <row r="202" spans="6:8" ht="12.75">
      <c r="F202" s="42"/>
      <c r="G202" s="567"/>
      <c r="H202" s="567"/>
    </row>
    <row r="203" spans="6:8" ht="12.75">
      <c r="F203" s="42"/>
      <c r="G203" s="567"/>
      <c r="H203" s="567"/>
    </row>
    <row r="204" spans="6:8" ht="12.75">
      <c r="F204" s="42"/>
      <c r="G204" s="567"/>
      <c r="H204" s="567"/>
    </row>
    <row r="205" spans="6:8" ht="12.75">
      <c r="F205" s="42"/>
      <c r="G205" s="567"/>
      <c r="H205" s="567"/>
    </row>
    <row r="206" spans="6:8" ht="12.75">
      <c r="F206" s="42"/>
      <c r="G206" s="567"/>
      <c r="H206" s="567"/>
    </row>
    <row r="207" spans="6:8" ht="12.75">
      <c r="F207" s="42"/>
      <c r="G207" s="567"/>
      <c r="H207" s="567"/>
    </row>
    <row r="208" spans="6:8" ht="12.75">
      <c r="F208" s="42"/>
      <c r="G208" s="567"/>
      <c r="H208" s="567"/>
    </row>
    <row r="209" spans="6:8" ht="12.75">
      <c r="F209" s="42"/>
      <c r="G209" s="567"/>
      <c r="H209" s="567"/>
    </row>
    <row r="210" spans="6:8" ht="12.75">
      <c r="F210" s="42"/>
      <c r="G210" s="567"/>
      <c r="H210" s="567"/>
    </row>
    <row r="211" spans="6:8" ht="12.75">
      <c r="F211" s="42"/>
      <c r="G211" s="567"/>
      <c r="H211" s="567"/>
    </row>
    <row r="212" spans="6:8" ht="12.75">
      <c r="F212" s="42"/>
      <c r="G212" s="567"/>
      <c r="H212" s="567"/>
    </row>
    <row r="213" spans="6:8" ht="12.75">
      <c r="F213" s="42"/>
      <c r="G213" s="567"/>
      <c r="H213" s="567"/>
    </row>
    <row r="214" spans="6:8" ht="12.75">
      <c r="F214" s="42"/>
      <c r="G214" s="567"/>
      <c r="H214" s="567"/>
    </row>
    <row r="215" spans="6:8" ht="12.75">
      <c r="F215" s="42"/>
      <c r="G215" s="567"/>
      <c r="H215" s="567"/>
    </row>
    <row r="216" spans="6:8" ht="12.75">
      <c r="F216" s="42"/>
      <c r="G216" s="567"/>
      <c r="H216" s="567"/>
    </row>
    <row r="217" spans="6:8" ht="12.75">
      <c r="F217" s="42"/>
      <c r="G217" s="567"/>
      <c r="H217" s="567"/>
    </row>
    <row r="218" spans="6:8" ht="12.75">
      <c r="F218" s="42"/>
      <c r="G218" s="567"/>
      <c r="H218" s="567"/>
    </row>
    <row r="219" spans="6:8" ht="12.75">
      <c r="F219" s="42"/>
      <c r="G219" s="567"/>
      <c r="H219" s="567"/>
    </row>
    <row r="220" spans="6:8" ht="12.75">
      <c r="F220" s="42"/>
      <c r="G220" s="567"/>
      <c r="H220" s="567"/>
    </row>
    <row r="221" spans="6:8" ht="12.75">
      <c r="F221" s="42"/>
      <c r="G221" s="567"/>
      <c r="H221" s="567"/>
    </row>
    <row r="222" spans="6:8" ht="12.75">
      <c r="F222" s="42"/>
      <c r="G222" s="567"/>
      <c r="H222" s="567"/>
    </row>
    <row r="223" spans="6:8" ht="12.75">
      <c r="F223" s="42"/>
      <c r="G223" s="567"/>
      <c r="H223" s="567"/>
    </row>
    <row r="224" spans="6:8" ht="12.75">
      <c r="F224" s="42"/>
      <c r="G224" s="567"/>
      <c r="H224" s="567"/>
    </row>
    <row r="225" spans="6:8" ht="12.75">
      <c r="F225" s="42"/>
      <c r="G225" s="567"/>
      <c r="H225" s="567"/>
    </row>
    <row r="226" spans="6:8" ht="12.75">
      <c r="F226" s="42"/>
      <c r="G226" s="567"/>
      <c r="H226" s="567"/>
    </row>
    <row r="227" spans="6:8" ht="12.75">
      <c r="F227" s="42"/>
      <c r="G227" s="567"/>
      <c r="H227" s="567"/>
    </row>
    <row r="228" spans="6:8" ht="12.75">
      <c r="F228" s="42"/>
      <c r="G228" s="567"/>
      <c r="H228" s="567"/>
    </row>
    <row r="229" spans="6:8" ht="12.75">
      <c r="F229" s="42"/>
      <c r="G229" s="567"/>
      <c r="H229" s="567"/>
    </row>
    <row r="230" spans="6:8" ht="12.75">
      <c r="F230" s="42"/>
      <c r="G230" s="567"/>
      <c r="H230" s="567"/>
    </row>
    <row r="231" spans="6:8" ht="12.75">
      <c r="F231" s="42"/>
      <c r="G231" s="567"/>
      <c r="H231" s="567"/>
    </row>
    <row r="232" spans="6:8" ht="12.75">
      <c r="F232" s="42"/>
      <c r="G232" s="567"/>
      <c r="H232" s="567"/>
    </row>
    <row r="233" spans="6:8" ht="12.75">
      <c r="F233" s="42"/>
      <c r="G233" s="567"/>
      <c r="H233" s="567"/>
    </row>
    <row r="234" spans="6:8" ht="12.75">
      <c r="F234" s="42"/>
      <c r="G234" s="567"/>
      <c r="H234" s="567"/>
    </row>
    <row r="235" spans="6:8" ht="12.75">
      <c r="F235" s="42"/>
      <c r="G235" s="567"/>
      <c r="H235" s="567"/>
    </row>
    <row r="236" spans="6:8" ht="12.75">
      <c r="F236" s="42"/>
      <c r="G236" s="567"/>
      <c r="H236" s="567"/>
    </row>
    <row r="237" spans="6:8" ht="12.75">
      <c r="F237" s="42"/>
      <c r="G237" s="567"/>
      <c r="H237" s="567"/>
    </row>
    <row r="238" spans="6:8" ht="12.75">
      <c r="F238" s="42"/>
      <c r="G238" s="567"/>
      <c r="H238" s="567"/>
    </row>
    <row r="239" spans="6:8" ht="12.75">
      <c r="F239" s="42"/>
      <c r="G239" s="567"/>
      <c r="H239" s="567"/>
    </row>
    <row r="240" spans="6:8" ht="12.75">
      <c r="F240" s="42"/>
      <c r="G240" s="567"/>
      <c r="H240" s="567"/>
    </row>
    <row r="241" spans="6:8" ht="12.75">
      <c r="F241" s="42"/>
      <c r="G241" s="567"/>
      <c r="H241" s="567"/>
    </row>
    <row r="242" spans="6:8" ht="12.75">
      <c r="F242" s="42"/>
      <c r="G242" s="567"/>
      <c r="H242" s="567"/>
    </row>
    <row r="243" spans="6:8" ht="12.75">
      <c r="F243" s="42"/>
      <c r="G243" s="567"/>
      <c r="H243" s="567"/>
    </row>
    <row r="244" spans="6:8" ht="12.75">
      <c r="F244" s="42"/>
      <c r="G244" s="567"/>
      <c r="H244" s="567"/>
    </row>
    <row r="245" spans="6:8" ht="12.75">
      <c r="F245" s="42"/>
      <c r="G245" s="567"/>
      <c r="H245" s="567"/>
    </row>
    <row r="246" spans="6:8" ht="12.75">
      <c r="F246" s="42"/>
      <c r="G246" s="567"/>
      <c r="H246" s="567"/>
    </row>
    <row r="247" spans="6:8" ht="12.75">
      <c r="F247" s="42"/>
      <c r="G247" s="567"/>
      <c r="H247" s="567"/>
    </row>
    <row r="248" spans="6:8" ht="12.75">
      <c r="F248" s="42"/>
      <c r="G248" s="567"/>
      <c r="H248" s="567"/>
    </row>
    <row r="249" spans="6:8" ht="12.75">
      <c r="F249" s="42"/>
      <c r="G249" s="567"/>
      <c r="H249" s="567"/>
    </row>
    <row r="250" spans="6:8" ht="12.75">
      <c r="F250" s="42"/>
      <c r="G250" s="567"/>
      <c r="H250" s="567"/>
    </row>
    <row r="251" spans="6:8" ht="12.75">
      <c r="F251" s="42"/>
      <c r="G251" s="567"/>
      <c r="H251" s="567"/>
    </row>
    <row r="252" spans="6:8" ht="12.75">
      <c r="F252" s="42"/>
      <c r="G252" s="567"/>
      <c r="H252" s="567"/>
    </row>
    <row r="253" spans="6:8" ht="12.75">
      <c r="F253" s="42"/>
      <c r="G253" s="567"/>
      <c r="H253" s="567"/>
    </row>
    <row r="254" spans="6:8" ht="12.75">
      <c r="F254" s="42"/>
      <c r="G254" s="567"/>
      <c r="H254" s="567"/>
    </row>
    <row r="255" spans="6:8" ht="12.75">
      <c r="F255" s="42"/>
      <c r="G255" s="567"/>
      <c r="H255" s="567"/>
    </row>
    <row r="256" spans="6:8" ht="12.75">
      <c r="F256" s="42"/>
      <c r="G256" s="567"/>
      <c r="H256" s="567"/>
    </row>
    <row r="257" spans="6:8" ht="12.75">
      <c r="F257" s="42"/>
      <c r="G257" s="567"/>
      <c r="H257" s="567"/>
    </row>
    <row r="258" spans="6:8" ht="12.75">
      <c r="F258" s="42"/>
      <c r="G258" s="567"/>
      <c r="H258" s="567"/>
    </row>
    <row r="259" spans="6:8" ht="12.75">
      <c r="F259" s="42"/>
      <c r="G259" s="567"/>
      <c r="H259" s="567"/>
    </row>
    <row r="260" spans="6:8" ht="12.75">
      <c r="F260" s="42"/>
      <c r="G260" s="567"/>
      <c r="H260" s="567"/>
    </row>
    <row r="261" spans="6:8" ht="12.75">
      <c r="F261" s="42"/>
      <c r="G261" s="567"/>
      <c r="H261" s="567"/>
    </row>
    <row r="262" spans="6:8" ht="12.75">
      <c r="F262" s="42"/>
      <c r="G262" s="567"/>
      <c r="H262" s="567"/>
    </row>
    <row r="263" spans="6:8" ht="12.75">
      <c r="F263" s="42"/>
      <c r="G263" s="567"/>
      <c r="H263" s="567"/>
    </row>
    <row r="264" spans="6:8" ht="12.75">
      <c r="F264" s="42"/>
      <c r="G264" s="567"/>
      <c r="H264" s="567"/>
    </row>
    <row r="265" spans="6:8" ht="12.75">
      <c r="F265" s="42"/>
      <c r="G265" s="567"/>
      <c r="H265" s="567"/>
    </row>
    <row r="266" spans="6:8" ht="12.75">
      <c r="F266" s="42"/>
      <c r="G266" s="567"/>
      <c r="H266" s="567"/>
    </row>
    <row r="267" spans="6:8" ht="12.75">
      <c r="F267" s="42"/>
      <c r="G267" s="567"/>
      <c r="H267" s="567"/>
    </row>
    <row r="268" spans="6:8" ht="12.75">
      <c r="F268" s="42"/>
      <c r="G268" s="567"/>
      <c r="H268" s="567"/>
    </row>
    <row r="269" spans="6:8" ht="12.75">
      <c r="F269" s="42"/>
      <c r="G269" s="567"/>
      <c r="H269" s="567"/>
    </row>
    <row r="270" spans="6:8" ht="12.75">
      <c r="F270" s="42"/>
      <c r="G270" s="567"/>
      <c r="H270" s="567"/>
    </row>
    <row r="271" spans="6:8" ht="12.75">
      <c r="F271" s="42"/>
      <c r="G271" s="567"/>
      <c r="H271" s="567"/>
    </row>
    <row r="272" spans="6:8" ht="12.75">
      <c r="F272" s="42"/>
      <c r="G272" s="567"/>
      <c r="H272" s="567"/>
    </row>
    <row r="273" spans="6:8" ht="12.75">
      <c r="F273" s="42"/>
      <c r="G273" s="567"/>
      <c r="H273" s="567"/>
    </row>
    <row r="274" spans="6:8" ht="12.75">
      <c r="F274" s="42"/>
      <c r="G274" s="567"/>
      <c r="H274" s="567"/>
    </row>
    <row r="275" spans="6:8" ht="12.75">
      <c r="F275" s="42"/>
      <c r="G275" s="567"/>
      <c r="H275" s="567"/>
    </row>
    <row r="276" spans="6:8" ht="12.75">
      <c r="F276" s="42"/>
      <c r="G276" s="567"/>
      <c r="H276" s="567"/>
    </row>
    <row r="277" spans="6:8" ht="12.75">
      <c r="F277" s="42"/>
      <c r="G277" s="567"/>
      <c r="H277" s="567"/>
    </row>
    <row r="278" spans="6:8" ht="12.75">
      <c r="F278" s="42"/>
      <c r="G278" s="567"/>
      <c r="H278" s="567"/>
    </row>
    <row r="279" spans="6:8" ht="12.75">
      <c r="F279" s="42"/>
      <c r="G279" s="567"/>
      <c r="H279" s="567"/>
    </row>
    <row r="280" spans="6:8" ht="12.75">
      <c r="F280" s="42"/>
      <c r="G280" s="567"/>
      <c r="H280" s="567"/>
    </row>
    <row r="281" spans="6:8" ht="12.75">
      <c r="F281" s="42"/>
      <c r="G281" s="567"/>
      <c r="H281" s="567"/>
    </row>
    <row r="282" spans="6:8" ht="12.75">
      <c r="F282" s="42"/>
      <c r="G282" s="567"/>
      <c r="H282" s="567"/>
    </row>
    <row r="283" spans="6:8" ht="12.75">
      <c r="F283" s="42"/>
      <c r="G283" s="567"/>
      <c r="H283" s="567"/>
    </row>
    <row r="284" spans="6:8" ht="12.75">
      <c r="F284" s="42"/>
      <c r="G284" s="567"/>
      <c r="H284" s="567"/>
    </row>
    <row r="285" spans="6:8" ht="12.75">
      <c r="F285" s="42"/>
      <c r="G285" s="567"/>
      <c r="H285" s="567"/>
    </row>
    <row r="286" spans="6:8" ht="12.75">
      <c r="F286" s="42"/>
      <c r="G286" s="567"/>
      <c r="H286" s="567"/>
    </row>
    <row r="287" spans="6:8" ht="12.75">
      <c r="F287" s="42"/>
      <c r="G287" s="567"/>
      <c r="H287" s="567"/>
    </row>
    <row r="288" spans="6:8" ht="12.75">
      <c r="F288" s="42"/>
      <c r="G288" s="567"/>
      <c r="H288" s="567"/>
    </row>
    <row r="289" spans="6:8" ht="12.75">
      <c r="F289" s="42"/>
      <c r="G289" s="567"/>
      <c r="H289" s="567"/>
    </row>
    <row r="290" spans="6:8" ht="12.75">
      <c r="F290" s="42"/>
      <c r="G290" s="567"/>
      <c r="H290" s="567"/>
    </row>
    <row r="291" spans="6:8" ht="12.75">
      <c r="F291" s="42"/>
      <c r="G291" s="567"/>
      <c r="H291" s="567"/>
    </row>
    <row r="292" spans="6:8" ht="12.75">
      <c r="F292" s="42"/>
      <c r="G292" s="567"/>
      <c r="H292" s="567"/>
    </row>
    <row r="293" spans="6:8" ht="12.75">
      <c r="F293" s="42"/>
      <c r="G293" s="567"/>
      <c r="H293" s="567"/>
    </row>
    <row r="294" spans="6:8" ht="12.75">
      <c r="F294" s="42"/>
      <c r="G294" s="567"/>
      <c r="H294" s="567"/>
    </row>
    <row r="295" spans="6:8" ht="12.75">
      <c r="F295" s="42"/>
      <c r="G295" s="567"/>
      <c r="H295" s="567"/>
    </row>
    <row r="296" spans="6:8" ht="12.75">
      <c r="F296" s="42"/>
      <c r="G296" s="567"/>
      <c r="H296" s="567"/>
    </row>
    <row r="297" spans="6:8" ht="12.75">
      <c r="F297" s="42"/>
      <c r="G297" s="567"/>
      <c r="H297" s="567"/>
    </row>
    <row r="298" spans="6:8" ht="12.75">
      <c r="F298" s="42"/>
      <c r="G298" s="567"/>
      <c r="H298" s="567"/>
    </row>
    <row r="299" spans="6:8" ht="12.75">
      <c r="F299" s="42"/>
      <c r="G299" s="567"/>
      <c r="H299" s="567"/>
    </row>
    <row r="300" spans="6:8" ht="12.75">
      <c r="F300" s="42"/>
      <c r="G300" s="567"/>
      <c r="H300" s="567"/>
    </row>
    <row r="301" spans="6:8" ht="12.75">
      <c r="F301" s="42"/>
      <c r="G301" s="567"/>
      <c r="H301" s="567"/>
    </row>
    <row r="302" spans="6:8" ht="12.75">
      <c r="F302" s="42"/>
      <c r="G302" s="567"/>
      <c r="H302" s="567"/>
    </row>
    <row r="303" spans="6:8" ht="12.75">
      <c r="F303" s="42"/>
      <c r="G303" s="567"/>
      <c r="H303" s="567"/>
    </row>
    <row r="304" spans="6:8" ht="12.75">
      <c r="F304" s="42"/>
      <c r="G304" s="567"/>
      <c r="H304" s="567"/>
    </row>
    <row r="305" spans="6:8" ht="12.75">
      <c r="F305" s="42"/>
      <c r="G305" s="567"/>
      <c r="H305" s="567"/>
    </row>
    <row r="306" spans="6:8" ht="12.75">
      <c r="F306" s="42"/>
      <c r="G306" s="567"/>
      <c r="H306" s="567"/>
    </row>
    <row r="307" spans="6:8" ht="12.75">
      <c r="F307" s="42"/>
      <c r="G307" s="567"/>
      <c r="H307" s="567"/>
    </row>
    <row r="308" spans="6:8" ht="12.75">
      <c r="F308" s="42"/>
      <c r="G308" s="567"/>
      <c r="H308" s="567"/>
    </row>
    <row r="309" spans="6:8" ht="12.75">
      <c r="F309" s="42"/>
      <c r="G309" s="567"/>
      <c r="H309" s="567"/>
    </row>
    <row r="310" spans="6:8" ht="12.75">
      <c r="F310" s="42"/>
      <c r="G310" s="567"/>
      <c r="H310" s="567"/>
    </row>
    <row r="311" spans="6:8" ht="12.75">
      <c r="F311" s="42"/>
      <c r="G311" s="567"/>
      <c r="H311" s="567"/>
    </row>
    <row r="312" spans="6:8" ht="12.75">
      <c r="F312" s="42"/>
      <c r="G312" s="567"/>
      <c r="H312" s="567"/>
    </row>
    <row r="313" spans="6:8" ht="12.75">
      <c r="F313" s="42"/>
      <c r="G313" s="567"/>
      <c r="H313" s="567"/>
    </row>
    <row r="314" spans="6:8" ht="12.75">
      <c r="F314" s="42"/>
      <c r="G314" s="567"/>
      <c r="H314" s="567"/>
    </row>
    <row r="315" spans="6:8" ht="12.75">
      <c r="F315" s="42"/>
      <c r="G315" s="567"/>
      <c r="H315" s="567"/>
    </row>
    <row r="316" spans="6:8" ht="12.75">
      <c r="F316" s="42"/>
      <c r="G316" s="567"/>
      <c r="H316" s="567"/>
    </row>
    <row r="317" spans="6:8" ht="12.75">
      <c r="F317" s="42"/>
      <c r="G317" s="567"/>
      <c r="H317" s="567"/>
    </row>
    <row r="318" spans="6:8" ht="12.75">
      <c r="F318" s="42"/>
      <c r="G318" s="567"/>
      <c r="H318" s="567"/>
    </row>
    <row r="319" spans="6:8" ht="12.75">
      <c r="F319" s="42"/>
      <c r="G319" s="567"/>
      <c r="H319" s="567"/>
    </row>
    <row r="320" spans="6:8" ht="12.75">
      <c r="F320" s="42"/>
      <c r="G320" s="567"/>
      <c r="H320" s="567"/>
    </row>
    <row r="321" spans="6:8" ht="12.75">
      <c r="F321" s="42"/>
      <c r="G321" s="567"/>
      <c r="H321" s="567"/>
    </row>
    <row r="322" spans="6:8" ht="12.75">
      <c r="F322" s="42"/>
      <c r="G322" s="567"/>
      <c r="H322" s="567"/>
    </row>
    <row r="323" spans="6:8" ht="12.75">
      <c r="F323" s="42"/>
      <c r="G323" s="567"/>
      <c r="H323" s="567"/>
    </row>
    <row r="324" spans="6:8" ht="12.75">
      <c r="F324" s="42"/>
      <c r="G324" s="567"/>
      <c r="H324" s="567"/>
    </row>
    <row r="325" spans="6:8" ht="12.75">
      <c r="F325" s="42"/>
      <c r="G325" s="567"/>
      <c r="H325" s="567"/>
    </row>
    <row r="326" spans="6:8" ht="12.75">
      <c r="F326" s="42"/>
      <c r="G326" s="567"/>
      <c r="H326" s="567"/>
    </row>
    <row r="327" spans="6:8" ht="12.75">
      <c r="F327" s="42"/>
      <c r="G327" s="567"/>
      <c r="H327" s="567"/>
    </row>
    <row r="328" spans="6:8" ht="12.75">
      <c r="F328" s="42"/>
      <c r="G328" s="567"/>
      <c r="H328" s="567"/>
    </row>
    <row r="329" spans="6:8" ht="12.75">
      <c r="F329" s="42"/>
      <c r="G329" s="567"/>
      <c r="H329" s="567"/>
    </row>
    <row r="330" spans="6:8" ht="12.75">
      <c r="F330" s="42"/>
      <c r="G330" s="567"/>
      <c r="H330" s="567"/>
    </row>
    <row r="331" spans="6:8" ht="12.75">
      <c r="F331" s="42"/>
      <c r="G331" s="567"/>
      <c r="H331" s="567"/>
    </row>
    <row r="332" spans="6:8" ht="12.75">
      <c r="F332" s="42"/>
      <c r="G332" s="567"/>
      <c r="H332" s="567"/>
    </row>
    <row r="333" spans="6:8" ht="12.75">
      <c r="F333" s="42"/>
      <c r="G333" s="567"/>
      <c r="H333" s="567"/>
    </row>
    <row r="334" spans="6:8" ht="12.75">
      <c r="F334" s="42"/>
      <c r="G334" s="567"/>
      <c r="H334" s="567"/>
    </row>
    <row r="335" spans="6:8" ht="12.75">
      <c r="F335" s="42"/>
      <c r="G335" s="567"/>
      <c r="H335" s="567"/>
    </row>
    <row r="336" spans="6:8" ht="12.75">
      <c r="F336" s="42"/>
      <c r="G336" s="567"/>
      <c r="H336" s="567"/>
    </row>
    <row r="337" spans="6:8" ht="12.75">
      <c r="F337" s="42"/>
      <c r="G337" s="567"/>
      <c r="H337" s="567"/>
    </row>
    <row r="338" spans="6:8" ht="12.75">
      <c r="F338" s="42"/>
      <c r="G338" s="567"/>
      <c r="H338" s="567"/>
    </row>
    <row r="339" spans="6:8" ht="12.75">
      <c r="F339" s="42"/>
      <c r="G339" s="567"/>
      <c r="H339" s="567"/>
    </row>
    <row r="340" spans="6:8" ht="12.75">
      <c r="F340" s="42"/>
      <c r="G340" s="567"/>
      <c r="H340" s="567"/>
    </row>
    <row r="341" spans="6:8" ht="12.75">
      <c r="F341" s="42"/>
      <c r="G341" s="567"/>
      <c r="H341" s="567"/>
    </row>
    <row r="342" spans="6:8" ht="12.75">
      <c r="F342" s="42"/>
      <c r="G342" s="567"/>
      <c r="H342" s="567"/>
    </row>
    <row r="343" spans="6:8" ht="12.75">
      <c r="F343" s="42"/>
      <c r="G343" s="567"/>
      <c r="H343" s="567"/>
    </row>
    <row r="344" spans="6:8" ht="12.75">
      <c r="F344" s="42"/>
      <c r="G344" s="567"/>
      <c r="H344" s="567"/>
    </row>
    <row r="345" spans="6:8" ht="12.75">
      <c r="F345" s="42"/>
      <c r="G345" s="567"/>
      <c r="H345" s="567"/>
    </row>
    <row r="346" spans="6:8" ht="12.75">
      <c r="F346" s="42"/>
      <c r="G346" s="567"/>
      <c r="H346" s="567"/>
    </row>
    <row r="347" spans="6:8" ht="12.75">
      <c r="F347" s="42"/>
      <c r="G347" s="567"/>
      <c r="H347" s="567"/>
    </row>
    <row r="348" spans="6:8" ht="12.75">
      <c r="F348" s="42"/>
      <c r="G348" s="567"/>
      <c r="H348" s="567"/>
    </row>
    <row r="349" spans="6:8" ht="12.75">
      <c r="F349" s="42"/>
      <c r="G349" s="567"/>
      <c r="H349" s="567"/>
    </row>
    <row r="350" spans="6:8" ht="12.75">
      <c r="F350" s="42"/>
      <c r="G350" s="567"/>
      <c r="H350" s="567"/>
    </row>
    <row r="351" spans="6:8" ht="12.75">
      <c r="F351" s="42"/>
      <c r="G351" s="567"/>
      <c r="H351" s="567"/>
    </row>
    <row r="352" spans="6:8" ht="12.75">
      <c r="F352" s="42"/>
      <c r="G352" s="567"/>
      <c r="H352" s="567"/>
    </row>
    <row r="353" spans="6:8" ht="12.75">
      <c r="F353" s="42"/>
      <c r="G353" s="567"/>
      <c r="H353" s="567"/>
    </row>
    <row r="354" spans="6:8" ht="12.75">
      <c r="F354" s="42"/>
      <c r="G354" s="567"/>
      <c r="H354" s="567"/>
    </row>
    <row r="355" spans="6:8" ht="12.75">
      <c r="F355" s="42"/>
      <c r="G355" s="567"/>
      <c r="H355" s="567"/>
    </row>
    <row r="356" spans="6:8" ht="12.75">
      <c r="F356" s="42"/>
      <c r="G356" s="567"/>
      <c r="H356" s="567"/>
    </row>
    <row r="357" spans="6:8" ht="12.75">
      <c r="F357" s="42"/>
      <c r="G357" s="567"/>
      <c r="H357" s="567"/>
    </row>
    <row r="358" spans="6:8" ht="12.75">
      <c r="F358" s="42"/>
      <c r="G358" s="567"/>
      <c r="H358" s="567"/>
    </row>
    <row r="359" spans="6:8" ht="12.75">
      <c r="F359" s="42"/>
      <c r="G359" s="567"/>
      <c r="H359" s="567"/>
    </row>
    <row r="360" spans="6:8" ht="12.75">
      <c r="F360" s="42"/>
      <c r="G360" s="567"/>
      <c r="H360" s="567"/>
    </row>
    <row r="361" spans="6:8" ht="12.75">
      <c r="F361" s="42"/>
      <c r="G361" s="567"/>
      <c r="H361" s="567"/>
    </row>
    <row r="362" spans="6:8" ht="12.75">
      <c r="F362" s="42"/>
      <c r="G362" s="567"/>
      <c r="H362" s="567"/>
    </row>
    <row r="363" spans="6:8" ht="12.75">
      <c r="F363" s="42"/>
      <c r="G363" s="567"/>
      <c r="H363" s="567"/>
    </row>
    <row r="364" spans="6:8" ht="12.75">
      <c r="F364" s="42"/>
      <c r="G364" s="567"/>
      <c r="H364" s="567"/>
    </row>
    <row r="365" spans="6:8" ht="12.75">
      <c r="F365" s="42"/>
      <c r="G365" s="567"/>
      <c r="H365" s="567"/>
    </row>
    <row r="366" spans="6:8" ht="12.75">
      <c r="F366" s="42"/>
      <c r="G366" s="567"/>
      <c r="H366" s="567"/>
    </row>
    <row r="367" spans="6:8" ht="12.75">
      <c r="F367" s="42"/>
      <c r="G367" s="567"/>
      <c r="H367" s="567"/>
    </row>
    <row r="368" spans="6:8" ht="12.75">
      <c r="F368" s="42"/>
      <c r="G368" s="567"/>
      <c r="H368" s="567"/>
    </row>
    <row r="369" spans="6:8" ht="12.75">
      <c r="F369" s="42"/>
      <c r="G369" s="567"/>
      <c r="H369" s="567"/>
    </row>
    <row r="370" spans="6:8" ht="12.75">
      <c r="F370" s="42"/>
      <c r="G370" s="567"/>
      <c r="H370" s="567"/>
    </row>
    <row r="371" spans="6:8" ht="12.75">
      <c r="F371" s="42"/>
      <c r="G371" s="567"/>
      <c r="H371" s="567"/>
    </row>
    <row r="372" spans="6:8" ht="12.75">
      <c r="F372" s="42"/>
      <c r="G372" s="567"/>
      <c r="H372" s="567"/>
    </row>
    <row r="373" spans="6:8" ht="12.75">
      <c r="F373" s="42"/>
      <c r="G373" s="567"/>
      <c r="H373" s="567"/>
    </row>
    <row r="374" spans="6:8" ht="12.75">
      <c r="F374" s="42"/>
      <c r="G374" s="567"/>
      <c r="H374" s="567"/>
    </row>
    <row r="375" spans="6:8" ht="12.75">
      <c r="F375" s="42"/>
      <c r="G375" s="567"/>
      <c r="H375" s="567"/>
    </row>
    <row r="376" spans="6:8" ht="12.75">
      <c r="F376" s="42"/>
      <c r="G376" s="567"/>
      <c r="H376" s="567"/>
    </row>
    <row r="377" spans="6:8" ht="12.75">
      <c r="F377" s="42"/>
      <c r="G377" s="567"/>
      <c r="H377" s="567"/>
    </row>
    <row r="378" spans="6:8" ht="12.75">
      <c r="F378" s="42"/>
      <c r="G378" s="567"/>
      <c r="H378" s="567"/>
    </row>
    <row r="379" spans="6:8" ht="12.75">
      <c r="F379" s="42"/>
      <c r="G379" s="567"/>
      <c r="H379" s="567"/>
    </row>
    <row r="380" spans="6:8" ht="12.75">
      <c r="F380" s="42"/>
      <c r="G380" s="567"/>
      <c r="H380" s="567"/>
    </row>
    <row r="381" spans="6:8" ht="12.75">
      <c r="F381" s="42"/>
      <c r="G381" s="567"/>
      <c r="H381" s="567"/>
    </row>
    <row r="382" spans="6:8" ht="12.75">
      <c r="F382" s="42"/>
      <c r="G382" s="567"/>
      <c r="H382" s="567"/>
    </row>
    <row r="383" spans="6:8" ht="12.75">
      <c r="F383" s="42"/>
      <c r="G383" s="567"/>
      <c r="H383" s="567"/>
    </row>
  </sheetData>
  <sheetProtection/>
  <mergeCells count="14">
    <mergeCell ref="N1:O1"/>
    <mergeCell ref="B34:O34"/>
    <mergeCell ref="A17:A18"/>
    <mergeCell ref="B33:C33"/>
    <mergeCell ref="B2:O2"/>
    <mergeCell ref="G4:I4"/>
    <mergeCell ref="M4:O4"/>
    <mergeCell ref="B3:B5"/>
    <mergeCell ref="C3:C5"/>
    <mergeCell ref="D3:I3"/>
    <mergeCell ref="J3:O3"/>
    <mergeCell ref="J4:L4"/>
    <mergeCell ref="D4:F4"/>
    <mergeCell ref="B35:K35"/>
  </mergeCells>
  <printOptions/>
  <pageMargins left="0.37" right="0.16" top="0.21" bottom="0.23" header="0.13" footer="0.16"/>
  <pageSetup horizontalDpi="600" verticalDpi="600" orientation="landscape" paperSize="9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B1:P36"/>
  <sheetViews>
    <sheetView zoomScalePageLayoutView="0" workbookViewId="0" topLeftCell="B1">
      <selection activeCell="P17" sqref="P17"/>
    </sheetView>
  </sheetViews>
  <sheetFormatPr defaultColWidth="9.140625" defaultRowHeight="12.75"/>
  <cols>
    <col min="1" max="1" width="5.140625" style="165" customWidth="1"/>
    <col min="2" max="2" width="7.140625" style="165" customWidth="1"/>
    <col min="3" max="3" width="22.7109375" style="165" customWidth="1"/>
    <col min="4" max="13" width="11.140625" style="165" customWidth="1"/>
    <col min="14" max="16384" width="9.140625" style="165" customWidth="1"/>
  </cols>
  <sheetData>
    <row r="1" spans="2:13" ht="19.5" customHeight="1">
      <c r="B1" s="20"/>
      <c r="C1" s="20"/>
      <c r="D1" s="20"/>
      <c r="E1" s="20"/>
      <c r="F1" s="20"/>
      <c r="G1" s="70"/>
      <c r="H1" s="70"/>
      <c r="I1" s="70"/>
      <c r="J1" s="70"/>
      <c r="K1" s="1181" t="s">
        <v>301</v>
      </c>
      <c r="L1" s="1181"/>
      <c r="M1" s="1181"/>
    </row>
    <row r="2" spans="2:15" ht="22.5" customHeight="1" thickBot="1">
      <c r="B2" s="1619" t="s">
        <v>353</v>
      </c>
      <c r="C2" s="1619"/>
      <c r="D2" s="1619"/>
      <c r="E2" s="1619"/>
      <c r="F2" s="1619"/>
      <c r="G2" s="1619"/>
      <c r="H2" s="1619"/>
      <c r="I2" s="1619"/>
      <c r="J2" s="1619"/>
      <c r="K2" s="1619"/>
      <c r="L2" s="1619"/>
      <c r="M2" s="1619"/>
      <c r="N2" s="424"/>
      <c r="O2" s="424"/>
    </row>
    <row r="3" spans="2:13" ht="21.75" customHeight="1">
      <c r="B3" s="1245" t="s">
        <v>294</v>
      </c>
      <c r="C3" s="1198" t="s">
        <v>213</v>
      </c>
      <c r="D3" s="1243" t="s">
        <v>323</v>
      </c>
      <c r="E3" s="1243"/>
      <c r="F3" s="1243"/>
      <c r="G3" s="1243"/>
      <c r="H3" s="1243"/>
      <c r="I3" s="1243" t="s">
        <v>554</v>
      </c>
      <c r="J3" s="1243"/>
      <c r="K3" s="1243"/>
      <c r="L3" s="1243"/>
      <c r="M3" s="1244"/>
    </row>
    <row r="4" spans="2:13" ht="21.75" customHeight="1" thickBot="1">
      <c r="B4" s="1246"/>
      <c r="C4" s="1247"/>
      <c r="D4" s="580">
        <v>2016</v>
      </c>
      <c r="E4" s="580">
        <v>2017</v>
      </c>
      <c r="F4" s="520">
        <v>2018</v>
      </c>
      <c r="G4" s="520">
        <v>2019</v>
      </c>
      <c r="H4" s="520">
        <v>2020</v>
      </c>
      <c r="I4" s="580">
        <v>2016</v>
      </c>
      <c r="J4" s="580">
        <v>2017</v>
      </c>
      <c r="K4" s="520">
        <v>2018</v>
      </c>
      <c r="L4" s="520">
        <v>2019</v>
      </c>
      <c r="M4" s="521">
        <v>2020</v>
      </c>
    </row>
    <row r="5" spans="2:16" ht="15.75" customHeight="1">
      <c r="B5" s="22">
        <v>1</v>
      </c>
      <c r="C5" s="109" t="s">
        <v>216</v>
      </c>
      <c r="D5" s="354" t="s">
        <v>297</v>
      </c>
      <c r="E5" s="354" t="s">
        <v>297</v>
      </c>
      <c r="F5" s="474" t="s">
        <v>297</v>
      </c>
      <c r="G5" s="128" t="s">
        <v>297</v>
      </c>
      <c r="H5" s="915" t="s">
        <v>297</v>
      </c>
      <c r="I5" s="393" t="s">
        <v>297</v>
      </c>
      <c r="J5" s="393" t="s">
        <v>297</v>
      </c>
      <c r="K5" s="474" t="s">
        <v>297</v>
      </c>
      <c r="L5" s="514" t="s">
        <v>297</v>
      </c>
      <c r="M5" s="916" t="s">
        <v>297</v>
      </c>
      <c r="O5" s="1028"/>
      <c r="P5" s="1029"/>
    </row>
    <row r="6" spans="2:16" ht="15.75" customHeight="1">
      <c r="B6" s="23">
        <f aca="true" t="shared" si="0" ref="B6:B31">B5+1</f>
        <v>2</v>
      </c>
      <c r="C6" s="108" t="s">
        <v>217</v>
      </c>
      <c r="D6" s="351">
        <v>98</v>
      </c>
      <c r="E6" s="351">
        <v>87</v>
      </c>
      <c r="F6" s="472">
        <v>91</v>
      </c>
      <c r="G6" s="129">
        <v>119</v>
      </c>
      <c r="H6" s="914">
        <v>94</v>
      </c>
      <c r="I6" s="390">
        <v>6.1</v>
      </c>
      <c r="J6" s="390" t="s">
        <v>479</v>
      </c>
      <c r="K6" s="552">
        <v>5.8</v>
      </c>
      <c r="L6" s="508">
        <v>7.7</v>
      </c>
      <c r="M6" s="917">
        <v>6.1</v>
      </c>
      <c r="O6" s="1028"/>
      <c r="P6" s="1029"/>
    </row>
    <row r="7" spans="2:16" ht="15.75" customHeight="1">
      <c r="B7" s="23">
        <f t="shared" si="0"/>
        <v>3</v>
      </c>
      <c r="C7" s="108" t="s">
        <v>218</v>
      </c>
      <c r="D7" s="351">
        <v>76</v>
      </c>
      <c r="E7" s="351">
        <v>82</v>
      </c>
      <c r="F7" s="472">
        <v>66</v>
      </c>
      <c r="G7" s="129">
        <v>62</v>
      </c>
      <c r="H7" s="914">
        <v>47</v>
      </c>
      <c r="I7" s="390">
        <v>7.3</v>
      </c>
      <c r="J7" s="390" t="s">
        <v>900</v>
      </c>
      <c r="K7" s="552">
        <v>6.4</v>
      </c>
      <c r="L7" s="508">
        <v>6</v>
      </c>
      <c r="M7" s="917">
        <v>4.6</v>
      </c>
      <c r="O7" s="1028"/>
      <c r="P7" s="1029"/>
    </row>
    <row r="8" spans="2:16" ht="15.75" customHeight="1">
      <c r="B8" s="23">
        <f t="shared" si="0"/>
        <v>4</v>
      </c>
      <c r="C8" s="108" t="s">
        <v>219</v>
      </c>
      <c r="D8" s="351">
        <v>794</v>
      </c>
      <c r="E8" s="351">
        <v>734</v>
      </c>
      <c r="F8" s="472">
        <v>829</v>
      </c>
      <c r="G8" s="129">
        <v>769</v>
      </c>
      <c r="H8" s="914">
        <v>489</v>
      </c>
      <c r="I8" s="390">
        <v>24.4</v>
      </c>
      <c r="J8" s="390" t="s">
        <v>871</v>
      </c>
      <c r="K8" s="552">
        <v>25.7</v>
      </c>
      <c r="L8" s="508">
        <v>24</v>
      </c>
      <c r="M8" s="917">
        <v>15.4</v>
      </c>
      <c r="O8" s="1028"/>
      <c r="P8" s="1029"/>
    </row>
    <row r="9" spans="2:16" ht="15.75" customHeight="1">
      <c r="B9" s="23">
        <f t="shared" si="0"/>
        <v>5</v>
      </c>
      <c r="C9" s="107" t="s">
        <v>696</v>
      </c>
      <c r="D9" s="351">
        <v>471</v>
      </c>
      <c r="E9" s="351">
        <v>472</v>
      </c>
      <c r="F9" s="472">
        <v>462</v>
      </c>
      <c r="G9" s="129">
        <v>444</v>
      </c>
      <c r="H9" s="914">
        <v>412</v>
      </c>
      <c r="I9" s="390" t="s">
        <v>709</v>
      </c>
      <c r="J9" s="390" t="s">
        <v>710</v>
      </c>
      <c r="K9" s="552" t="s">
        <v>709</v>
      </c>
      <c r="L9" s="508">
        <v>23.3</v>
      </c>
      <c r="M9" s="917">
        <v>21.9</v>
      </c>
      <c r="O9" s="1028"/>
      <c r="P9" s="1029"/>
    </row>
    <row r="10" spans="2:16" ht="15.75" customHeight="1">
      <c r="B10" s="23">
        <f t="shared" si="0"/>
        <v>6</v>
      </c>
      <c r="C10" s="108" t="s">
        <v>221</v>
      </c>
      <c r="D10" s="351">
        <v>146</v>
      </c>
      <c r="E10" s="351">
        <v>142</v>
      </c>
      <c r="F10" s="472">
        <v>153</v>
      </c>
      <c r="G10" s="129">
        <v>130</v>
      </c>
      <c r="H10" s="914">
        <v>83</v>
      </c>
      <c r="I10" s="390">
        <v>11.7</v>
      </c>
      <c r="J10" s="390" t="s">
        <v>468</v>
      </c>
      <c r="K10" s="552">
        <v>12.4</v>
      </c>
      <c r="L10" s="508">
        <v>10.6</v>
      </c>
      <c r="M10" s="917">
        <v>6.9</v>
      </c>
      <c r="O10" s="1028"/>
      <c r="P10" s="1029"/>
    </row>
    <row r="11" spans="2:16" ht="15.75" customHeight="1">
      <c r="B11" s="23">
        <f t="shared" si="0"/>
        <v>7</v>
      </c>
      <c r="C11" s="108" t="s">
        <v>222</v>
      </c>
      <c r="D11" s="351">
        <v>28</v>
      </c>
      <c r="E11" s="351">
        <v>30</v>
      </c>
      <c r="F11" s="472">
        <v>26</v>
      </c>
      <c r="G11" s="129">
        <v>27</v>
      </c>
      <c r="H11" s="914">
        <v>15</v>
      </c>
      <c r="I11" s="390">
        <v>2.2</v>
      </c>
      <c r="J11" s="390" t="s">
        <v>483</v>
      </c>
      <c r="K11" s="552">
        <v>2.1</v>
      </c>
      <c r="L11" s="508">
        <v>2.2</v>
      </c>
      <c r="M11" s="917">
        <v>1.2</v>
      </c>
      <c r="O11" s="1028"/>
      <c r="P11" s="1029"/>
    </row>
    <row r="12" spans="2:16" ht="15.75" customHeight="1">
      <c r="B12" s="23">
        <f t="shared" si="0"/>
        <v>8</v>
      </c>
      <c r="C12" s="108" t="s">
        <v>223</v>
      </c>
      <c r="D12" s="351">
        <v>207</v>
      </c>
      <c r="E12" s="351">
        <v>215</v>
      </c>
      <c r="F12" s="472">
        <v>209</v>
      </c>
      <c r="G12" s="129">
        <v>155</v>
      </c>
      <c r="H12" s="914">
        <v>133</v>
      </c>
      <c r="I12" s="390">
        <v>11.8</v>
      </c>
      <c r="J12" s="390" t="s">
        <v>877</v>
      </c>
      <c r="K12" s="552">
        <v>12.1</v>
      </c>
      <c r="L12" s="508">
        <v>9.1</v>
      </c>
      <c r="M12" s="917">
        <v>7.9</v>
      </c>
      <c r="O12" s="1028"/>
      <c r="P12" s="1029"/>
    </row>
    <row r="13" spans="2:16" ht="15.75" customHeight="1">
      <c r="B13" s="37">
        <f t="shared" si="0"/>
        <v>9</v>
      </c>
      <c r="C13" s="108" t="s">
        <v>224</v>
      </c>
      <c r="D13" s="351">
        <v>42</v>
      </c>
      <c r="E13" s="351">
        <v>48</v>
      </c>
      <c r="F13" s="472">
        <v>34</v>
      </c>
      <c r="G13" s="129">
        <v>27</v>
      </c>
      <c r="H13" s="914">
        <v>25</v>
      </c>
      <c r="I13" s="390">
        <v>3</v>
      </c>
      <c r="J13" s="390" t="s">
        <v>536</v>
      </c>
      <c r="K13" s="552">
        <v>2.5</v>
      </c>
      <c r="L13" s="508">
        <v>2</v>
      </c>
      <c r="M13" s="917">
        <v>1.8</v>
      </c>
      <c r="O13" s="1028"/>
      <c r="P13" s="1029"/>
    </row>
    <row r="14" spans="2:16" ht="15.75" customHeight="1">
      <c r="B14" s="37">
        <f t="shared" si="0"/>
        <v>10</v>
      </c>
      <c r="C14" s="108" t="s">
        <v>225</v>
      </c>
      <c r="D14" s="351">
        <v>422</v>
      </c>
      <c r="E14" s="351">
        <v>392</v>
      </c>
      <c r="F14" s="472">
        <v>358</v>
      </c>
      <c r="G14" s="129">
        <v>302</v>
      </c>
      <c r="H14" s="914">
        <v>181</v>
      </c>
      <c r="I14" s="390">
        <v>24.4</v>
      </c>
      <c r="J14" s="390" t="s">
        <v>871</v>
      </c>
      <c r="K14" s="552">
        <v>20.5</v>
      </c>
      <c r="L14" s="508">
        <v>17.1</v>
      </c>
      <c r="M14" s="917">
        <v>10.2</v>
      </c>
      <c r="O14" s="1028"/>
      <c r="P14" s="1029"/>
    </row>
    <row r="15" spans="2:16" ht="15.75" customHeight="1">
      <c r="B15" s="37">
        <f t="shared" si="0"/>
        <v>11</v>
      </c>
      <c r="C15" s="108" t="s">
        <v>226</v>
      </c>
      <c r="D15" s="351">
        <v>151</v>
      </c>
      <c r="E15" s="351">
        <v>174</v>
      </c>
      <c r="F15" s="472">
        <v>165</v>
      </c>
      <c r="G15" s="129">
        <v>182</v>
      </c>
      <c r="H15" s="914">
        <v>114</v>
      </c>
      <c r="I15" s="390">
        <v>15.6</v>
      </c>
      <c r="J15" s="390" t="s">
        <v>899</v>
      </c>
      <c r="K15" s="552">
        <v>17.4</v>
      </c>
      <c r="L15" s="508">
        <v>19.4</v>
      </c>
      <c r="M15" s="917">
        <v>12.3</v>
      </c>
      <c r="O15" s="1028"/>
      <c r="P15" s="1029"/>
    </row>
    <row r="16" spans="2:16" ht="15.75" customHeight="1">
      <c r="B16" s="37">
        <f t="shared" si="0"/>
        <v>12</v>
      </c>
      <c r="C16" s="107" t="s">
        <v>697</v>
      </c>
      <c r="D16" s="351">
        <v>66</v>
      </c>
      <c r="E16" s="351">
        <v>66</v>
      </c>
      <c r="F16" s="472">
        <v>72</v>
      </c>
      <c r="G16" s="129">
        <v>63</v>
      </c>
      <c r="H16" s="914">
        <v>51</v>
      </c>
      <c r="I16" s="390" t="s">
        <v>889</v>
      </c>
      <c r="J16" s="390" t="s">
        <v>887</v>
      </c>
      <c r="K16" s="552" t="s">
        <v>691</v>
      </c>
      <c r="L16" s="508">
        <v>9.2</v>
      </c>
      <c r="M16" s="917">
        <v>7.5</v>
      </c>
      <c r="O16" s="1028"/>
      <c r="P16" s="1029"/>
    </row>
    <row r="17" spans="2:16" ht="15.75" customHeight="1">
      <c r="B17" s="37">
        <f t="shared" si="0"/>
        <v>13</v>
      </c>
      <c r="C17" s="108" t="s">
        <v>228</v>
      </c>
      <c r="D17" s="351">
        <v>218</v>
      </c>
      <c r="E17" s="351">
        <v>229</v>
      </c>
      <c r="F17" s="472">
        <v>229</v>
      </c>
      <c r="G17" s="129">
        <v>201</v>
      </c>
      <c r="H17" s="914">
        <v>161</v>
      </c>
      <c r="I17" s="390">
        <v>8.7</v>
      </c>
      <c r="J17" s="390" t="s">
        <v>503</v>
      </c>
      <c r="K17" s="552">
        <v>9.1</v>
      </c>
      <c r="L17" s="508">
        <v>8</v>
      </c>
      <c r="M17" s="917">
        <v>6.5</v>
      </c>
      <c r="O17" s="1028"/>
      <c r="P17" s="1029"/>
    </row>
    <row r="18" spans="2:16" ht="15.75" customHeight="1">
      <c r="B18" s="37">
        <f t="shared" si="0"/>
        <v>14</v>
      </c>
      <c r="C18" s="107" t="s">
        <v>229</v>
      </c>
      <c r="D18" s="351">
        <v>279</v>
      </c>
      <c r="E18" s="351">
        <v>215</v>
      </c>
      <c r="F18" s="472">
        <v>212</v>
      </c>
      <c r="G18" s="129">
        <v>206</v>
      </c>
      <c r="H18" s="914">
        <v>140</v>
      </c>
      <c r="I18" s="390">
        <v>24.1</v>
      </c>
      <c r="J18" s="390" t="s">
        <v>496</v>
      </c>
      <c r="K18" s="552">
        <v>18.6</v>
      </c>
      <c r="L18" s="508">
        <v>18.2</v>
      </c>
      <c r="M18" s="917">
        <v>12.5</v>
      </c>
      <c r="O18" s="1028"/>
      <c r="P18" s="1029"/>
    </row>
    <row r="19" spans="2:16" ht="15.75" customHeight="1">
      <c r="B19" s="37">
        <f t="shared" si="0"/>
        <v>15</v>
      </c>
      <c r="C19" s="108" t="s">
        <v>230</v>
      </c>
      <c r="D19" s="351">
        <v>1139</v>
      </c>
      <c r="E19" s="351">
        <v>1270</v>
      </c>
      <c r="F19" s="129">
        <v>1521</v>
      </c>
      <c r="G19" s="129">
        <v>1523</v>
      </c>
      <c r="H19" s="914">
        <v>875</v>
      </c>
      <c r="I19" s="390">
        <v>47.9</v>
      </c>
      <c r="J19" s="390" t="s">
        <v>367</v>
      </c>
      <c r="K19" s="552">
        <v>64.1</v>
      </c>
      <c r="L19" s="508">
        <v>64.3</v>
      </c>
      <c r="M19" s="917">
        <v>37</v>
      </c>
      <c r="O19" s="1028"/>
      <c r="P19" s="1029"/>
    </row>
    <row r="20" spans="2:16" ht="15.75" customHeight="1">
      <c r="B20" s="37">
        <f t="shared" si="0"/>
        <v>16</v>
      </c>
      <c r="C20" s="108" t="s">
        <v>231</v>
      </c>
      <c r="D20" s="351">
        <v>126</v>
      </c>
      <c r="E20" s="351">
        <v>121</v>
      </c>
      <c r="F20" s="472">
        <v>125</v>
      </c>
      <c r="G20" s="129">
        <v>104</v>
      </c>
      <c r="H20" s="914">
        <v>69</v>
      </c>
      <c r="I20" s="390">
        <v>8.8</v>
      </c>
      <c r="J20" s="390" t="s">
        <v>898</v>
      </c>
      <c r="K20" s="552">
        <v>8.9</v>
      </c>
      <c r="L20" s="508">
        <v>7.5</v>
      </c>
      <c r="M20" s="917">
        <v>5</v>
      </c>
      <c r="O20" s="1028"/>
      <c r="P20" s="1029"/>
    </row>
    <row r="21" spans="2:16" ht="15.75" customHeight="1">
      <c r="B21" s="37">
        <f t="shared" si="0"/>
        <v>17</v>
      </c>
      <c r="C21" s="108" t="s">
        <v>232</v>
      </c>
      <c r="D21" s="351">
        <v>60</v>
      </c>
      <c r="E21" s="351">
        <v>55</v>
      </c>
      <c r="F21" s="472">
        <v>43</v>
      </c>
      <c r="G21" s="129">
        <v>61</v>
      </c>
      <c r="H21" s="914">
        <v>42</v>
      </c>
      <c r="I21" s="390">
        <v>5.2</v>
      </c>
      <c r="J21" s="390" t="s">
        <v>897</v>
      </c>
      <c r="K21" s="552">
        <v>3.7</v>
      </c>
      <c r="L21" s="508">
        <v>5.3</v>
      </c>
      <c r="M21" s="917">
        <v>3.6</v>
      </c>
      <c r="O21" s="1028"/>
      <c r="P21" s="1029"/>
    </row>
    <row r="22" spans="2:16" ht="15.75" customHeight="1">
      <c r="B22" s="37">
        <f t="shared" si="0"/>
        <v>18</v>
      </c>
      <c r="C22" s="108" t="s">
        <v>233</v>
      </c>
      <c r="D22" s="351">
        <v>78</v>
      </c>
      <c r="E22" s="351">
        <v>81</v>
      </c>
      <c r="F22" s="472">
        <v>85</v>
      </c>
      <c r="G22" s="129">
        <v>71</v>
      </c>
      <c r="H22" s="914">
        <v>39</v>
      </c>
      <c r="I22" s="390">
        <v>7</v>
      </c>
      <c r="J22" s="390" t="s">
        <v>473</v>
      </c>
      <c r="K22" s="552">
        <v>7.8</v>
      </c>
      <c r="L22" s="508">
        <v>6.6</v>
      </c>
      <c r="M22" s="917">
        <v>3.7</v>
      </c>
      <c r="O22" s="1028"/>
      <c r="P22" s="1029"/>
    </row>
    <row r="23" spans="2:16" ht="15.75" customHeight="1">
      <c r="B23" s="37">
        <f t="shared" si="0"/>
        <v>19</v>
      </c>
      <c r="C23" s="107" t="s">
        <v>234</v>
      </c>
      <c r="D23" s="351">
        <v>42</v>
      </c>
      <c r="E23" s="351">
        <v>28</v>
      </c>
      <c r="F23" s="472">
        <v>32</v>
      </c>
      <c r="G23" s="129">
        <v>31</v>
      </c>
      <c r="H23" s="914">
        <v>13</v>
      </c>
      <c r="I23" s="390">
        <v>4</v>
      </c>
      <c r="J23" s="390" t="s">
        <v>896</v>
      </c>
      <c r="K23" s="552">
        <v>3.1</v>
      </c>
      <c r="L23" s="508">
        <v>3</v>
      </c>
      <c r="M23" s="917">
        <v>1.3</v>
      </c>
      <c r="O23" s="1028"/>
      <c r="P23" s="1029"/>
    </row>
    <row r="24" spans="2:16" ht="15.75" customHeight="1">
      <c r="B24" s="37">
        <f t="shared" si="0"/>
        <v>20</v>
      </c>
      <c r="C24" s="107" t="s">
        <v>235</v>
      </c>
      <c r="D24" s="351">
        <v>92</v>
      </c>
      <c r="E24" s="351">
        <v>115</v>
      </c>
      <c r="F24" s="472">
        <v>127</v>
      </c>
      <c r="G24" s="129">
        <v>131</v>
      </c>
      <c r="H24" s="914">
        <v>113</v>
      </c>
      <c r="I24" s="390">
        <v>3.4</v>
      </c>
      <c r="J24" s="390" t="s">
        <v>491</v>
      </c>
      <c r="K24" s="552">
        <v>4.7</v>
      </c>
      <c r="L24" s="508">
        <v>4.9</v>
      </c>
      <c r="M24" s="917">
        <v>4.3</v>
      </c>
      <c r="O24" s="1028"/>
      <c r="P24" s="1029"/>
    </row>
    <row r="25" spans="2:16" ht="15.75" customHeight="1">
      <c r="B25" s="37">
        <f t="shared" si="0"/>
        <v>21</v>
      </c>
      <c r="C25" s="107" t="s">
        <v>236</v>
      </c>
      <c r="D25" s="351">
        <v>208</v>
      </c>
      <c r="E25" s="351">
        <v>202</v>
      </c>
      <c r="F25" s="472">
        <v>163</v>
      </c>
      <c r="G25" s="129">
        <v>155</v>
      </c>
      <c r="H25" s="914">
        <v>116</v>
      </c>
      <c r="I25" s="390">
        <v>19.6</v>
      </c>
      <c r="J25" s="390" t="s">
        <v>895</v>
      </c>
      <c r="K25" s="552">
        <v>15.6</v>
      </c>
      <c r="L25" s="508">
        <v>15</v>
      </c>
      <c r="M25" s="917">
        <v>11.3</v>
      </c>
      <c r="O25" s="1028"/>
      <c r="P25" s="1029"/>
    </row>
    <row r="26" spans="2:16" ht="15.75" customHeight="1">
      <c r="B26" s="37">
        <f t="shared" si="0"/>
        <v>22</v>
      </c>
      <c r="C26" s="107" t="s">
        <v>237</v>
      </c>
      <c r="D26" s="351">
        <v>98</v>
      </c>
      <c r="E26" s="351">
        <v>89</v>
      </c>
      <c r="F26" s="472">
        <v>89</v>
      </c>
      <c r="G26" s="129">
        <v>115</v>
      </c>
      <c r="H26" s="914">
        <v>64</v>
      </c>
      <c r="I26" s="390">
        <v>7.6</v>
      </c>
      <c r="J26" s="390" t="s">
        <v>471</v>
      </c>
      <c r="K26" s="552">
        <v>7</v>
      </c>
      <c r="L26" s="508">
        <v>9.1</v>
      </c>
      <c r="M26" s="917">
        <v>5.1</v>
      </c>
      <c r="O26" s="1028"/>
      <c r="P26" s="1029"/>
    </row>
    <row r="27" spans="2:16" ht="15.75" customHeight="1">
      <c r="B27" s="37">
        <f t="shared" si="0"/>
        <v>23</v>
      </c>
      <c r="C27" s="108" t="s">
        <v>238</v>
      </c>
      <c r="D27" s="351">
        <v>202</v>
      </c>
      <c r="E27" s="351">
        <v>185</v>
      </c>
      <c r="F27" s="472">
        <v>158</v>
      </c>
      <c r="G27" s="129">
        <v>155</v>
      </c>
      <c r="H27" s="914">
        <v>104</v>
      </c>
      <c r="I27" s="390">
        <v>16.3</v>
      </c>
      <c r="J27" s="390" t="s">
        <v>894</v>
      </c>
      <c r="K27" s="552">
        <v>13</v>
      </c>
      <c r="L27" s="508">
        <v>12.9</v>
      </c>
      <c r="M27" s="917">
        <v>8.8</v>
      </c>
      <c r="O27" s="1028"/>
      <c r="P27" s="1029"/>
    </row>
    <row r="28" spans="2:16" ht="15.75" customHeight="1">
      <c r="B28" s="37">
        <f t="shared" si="0"/>
        <v>24</v>
      </c>
      <c r="C28" s="108" t="s">
        <v>239</v>
      </c>
      <c r="D28" s="351">
        <v>21</v>
      </c>
      <c r="E28" s="351">
        <v>22</v>
      </c>
      <c r="F28" s="472">
        <v>26</v>
      </c>
      <c r="G28" s="129">
        <v>20</v>
      </c>
      <c r="H28" s="914">
        <v>21</v>
      </c>
      <c r="I28" s="390">
        <v>2.3</v>
      </c>
      <c r="J28" s="390" t="s">
        <v>483</v>
      </c>
      <c r="K28" s="552">
        <v>2.9</v>
      </c>
      <c r="L28" s="508">
        <v>2.2</v>
      </c>
      <c r="M28" s="917">
        <v>2.3</v>
      </c>
      <c r="O28" s="1028"/>
      <c r="P28" s="1029"/>
    </row>
    <row r="29" spans="2:16" ht="15.75" customHeight="1">
      <c r="B29" s="37">
        <f t="shared" si="0"/>
        <v>25</v>
      </c>
      <c r="C29" s="108" t="s">
        <v>240</v>
      </c>
      <c r="D29" s="351">
        <v>158</v>
      </c>
      <c r="E29" s="351">
        <v>164</v>
      </c>
      <c r="F29" s="472">
        <v>151</v>
      </c>
      <c r="G29" s="129">
        <v>121</v>
      </c>
      <c r="H29" s="914">
        <v>71</v>
      </c>
      <c r="I29" s="390">
        <v>15.2</v>
      </c>
      <c r="J29" s="390">
        <v>16</v>
      </c>
      <c r="K29" s="552">
        <v>14.9</v>
      </c>
      <c r="L29" s="508">
        <v>12.1</v>
      </c>
      <c r="M29" s="917">
        <v>7.2</v>
      </c>
      <c r="O29" s="1028"/>
      <c r="P29" s="1029"/>
    </row>
    <row r="30" spans="2:16" ht="15.75" customHeight="1">
      <c r="B30" s="37">
        <f t="shared" si="0"/>
        <v>26</v>
      </c>
      <c r="C30" s="108" t="s">
        <v>241</v>
      </c>
      <c r="D30" s="351">
        <v>400</v>
      </c>
      <c r="E30" s="351">
        <v>428</v>
      </c>
      <c r="F30" s="472">
        <v>362</v>
      </c>
      <c r="G30" s="129">
        <v>350</v>
      </c>
      <c r="H30" s="914">
        <v>202</v>
      </c>
      <c r="I30" s="390">
        <v>14</v>
      </c>
      <c r="J30" s="390" t="s">
        <v>884</v>
      </c>
      <c r="K30" s="552">
        <v>12.5</v>
      </c>
      <c r="L30" s="508">
        <v>12</v>
      </c>
      <c r="M30" s="917">
        <v>6.9</v>
      </c>
      <c r="O30" s="1028"/>
      <c r="P30" s="1029"/>
    </row>
    <row r="31" spans="2:16" ht="15.75" customHeight="1" thickBot="1">
      <c r="B31" s="496">
        <f t="shared" si="0"/>
        <v>27</v>
      </c>
      <c r="C31" s="497" t="s">
        <v>242</v>
      </c>
      <c r="D31" s="348" t="s">
        <v>297</v>
      </c>
      <c r="E31" s="348" t="s">
        <v>297</v>
      </c>
      <c r="F31" s="471" t="s">
        <v>297</v>
      </c>
      <c r="G31" s="506" t="s">
        <v>297</v>
      </c>
      <c r="H31" s="918" t="s">
        <v>297</v>
      </c>
      <c r="I31" s="388" t="s">
        <v>297</v>
      </c>
      <c r="J31" s="388" t="s">
        <v>297</v>
      </c>
      <c r="K31" s="471" t="s">
        <v>297</v>
      </c>
      <c r="L31" s="549" t="s">
        <v>297</v>
      </c>
      <c r="M31" s="919" t="s">
        <v>297</v>
      </c>
      <c r="O31" s="1028"/>
      <c r="P31" s="1029"/>
    </row>
    <row r="32" spans="2:16" ht="15.75" customHeight="1" thickBot="1">
      <c r="B32" s="1410" t="s">
        <v>117</v>
      </c>
      <c r="C32" s="1618"/>
      <c r="D32" s="342">
        <v>5622</v>
      </c>
      <c r="E32" s="342">
        <v>5646</v>
      </c>
      <c r="F32" s="507">
        <v>5788</v>
      </c>
      <c r="G32" s="507">
        <v>5524</v>
      </c>
      <c r="H32" s="1025">
        <v>3674</v>
      </c>
      <c r="I32" s="385" t="s">
        <v>711</v>
      </c>
      <c r="J32" s="385" t="s">
        <v>712</v>
      </c>
      <c r="K32" s="132" t="s">
        <v>495</v>
      </c>
      <c r="L32" s="548">
        <v>13.2</v>
      </c>
      <c r="M32" s="1026">
        <v>8.8</v>
      </c>
      <c r="O32" s="411"/>
      <c r="P32" s="1029"/>
    </row>
    <row r="33" spans="2:15" ht="12.75" customHeight="1">
      <c r="B33" s="1169" t="s">
        <v>153</v>
      </c>
      <c r="C33" s="1169"/>
      <c r="D33" s="1169"/>
      <c r="E33" s="1169"/>
      <c r="F33" s="1169"/>
      <c r="G33" s="1169"/>
      <c r="H33" s="1169"/>
      <c r="I33" s="1169"/>
      <c r="J33" s="1169"/>
      <c r="K33" s="1169"/>
      <c r="L33" s="1169"/>
      <c r="M33" s="1169"/>
      <c r="N33" s="140"/>
      <c r="O33" s="140"/>
    </row>
    <row r="34" spans="2:14" ht="12.75" customHeight="1">
      <c r="B34" s="1169" t="s">
        <v>356</v>
      </c>
      <c r="C34" s="1169"/>
      <c r="D34" s="1169"/>
      <c r="E34" s="1169"/>
      <c r="F34" s="1169"/>
      <c r="G34" s="1169"/>
      <c r="H34" s="1169"/>
      <c r="I34" s="1169"/>
      <c r="J34" s="1169"/>
      <c r="K34" s="1169"/>
      <c r="L34" s="1169"/>
      <c r="M34" s="1169"/>
      <c r="N34" s="140"/>
    </row>
    <row r="35" spans="2:10" ht="12.75">
      <c r="B35" s="140"/>
      <c r="C35" s="140"/>
      <c r="D35" s="140"/>
      <c r="E35" s="140"/>
      <c r="F35" s="140"/>
      <c r="G35" s="140"/>
      <c r="H35" s="140"/>
      <c r="I35" s="140"/>
      <c r="J35" s="140"/>
    </row>
    <row r="36" spans="2:11" ht="12.75">
      <c r="B36" s="140"/>
      <c r="C36" s="140"/>
      <c r="D36" s="140"/>
      <c r="E36" s="140"/>
      <c r="F36" s="140"/>
      <c r="G36" s="140"/>
      <c r="H36" s="140"/>
      <c r="I36" s="140"/>
      <c r="J36" s="140"/>
      <c r="K36" s="140"/>
    </row>
  </sheetData>
  <sheetProtection/>
  <mergeCells count="9">
    <mergeCell ref="B32:C32"/>
    <mergeCell ref="B33:M33"/>
    <mergeCell ref="B34:M34"/>
    <mergeCell ref="K1:M1"/>
    <mergeCell ref="B2:M2"/>
    <mergeCell ref="B3:B4"/>
    <mergeCell ref="C3:C4"/>
    <mergeCell ref="D3:H3"/>
    <mergeCell ref="I3:M3"/>
  </mergeCells>
  <printOptions/>
  <pageMargins left="0.24" right="0.2" top="0.22" bottom="0.42" header="0.16" footer="0.29"/>
  <pageSetup horizontalDpi="600" verticalDpi="600" orientation="landscape" paperSize="9" r:id="rId1"/>
  <ignoredErrors>
    <ignoredError sqref="J9:K32 J6:K8 I9:I32" numberStoredAsText="1"/>
  </ignoredErrors>
</worksheet>
</file>

<file path=xl/worksheets/sheet47.xml><?xml version="1.0" encoding="utf-8"?>
<worksheet xmlns="http://schemas.openxmlformats.org/spreadsheetml/2006/main" xmlns:r="http://schemas.openxmlformats.org/officeDocument/2006/relationships">
  <sheetPr>
    <tabColor theme="0"/>
  </sheetPr>
  <dimension ref="A1:S37"/>
  <sheetViews>
    <sheetView zoomScalePageLayoutView="0" workbookViewId="0" topLeftCell="A1">
      <selection activeCell="P35" sqref="P35"/>
    </sheetView>
  </sheetViews>
  <sheetFormatPr defaultColWidth="9.140625" defaultRowHeight="12.75"/>
  <cols>
    <col min="1" max="1" width="4.7109375" style="165" customWidth="1"/>
    <col min="2" max="2" width="4.57421875" style="165" customWidth="1"/>
    <col min="3" max="3" width="22.140625" style="165" customWidth="1"/>
    <col min="4" max="4" width="9.140625" style="165" customWidth="1"/>
    <col min="5" max="5" width="8.28125" style="165" customWidth="1"/>
    <col min="6" max="6" width="8.57421875" style="165" customWidth="1"/>
    <col min="7" max="7" width="7.00390625" style="165" customWidth="1"/>
    <col min="8" max="9" width="8.57421875" style="165" customWidth="1"/>
    <col min="10" max="10" width="7.00390625" style="165" customWidth="1"/>
    <col min="11" max="11" width="8.7109375" style="165" customWidth="1"/>
    <col min="12" max="12" width="8.28125" style="165" customWidth="1"/>
    <col min="13" max="13" width="8.57421875" style="165" customWidth="1"/>
    <col min="14" max="14" width="6.8515625" style="165" customWidth="1"/>
    <col min="15" max="15" width="8.28125" style="165" customWidth="1"/>
    <col min="16" max="16" width="8.57421875" style="165" customWidth="1"/>
    <col min="17" max="17" width="7.140625" style="165" customWidth="1"/>
    <col min="18" max="16384" width="9.140625" style="165" customWidth="1"/>
  </cols>
  <sheetData>
    <row r="1" spans="16:17" ht="15.75">
      <c r="P1" s="1316" t="s">
        <v>302</v>
      </c>
      <c r="Q1" s="1316"/>
    </row>
    <row r="2" spans="2:17" ht="32.25" customHeight="1" thickBot="1">
      <c r="B2" s="1317" t="s">
        <v>613</v>
      </c>
      <c r="C2" s="1317"/>
      <c r="D2" s="1317"/>
      <c r="E2" s="1317"/>
      <c r="F2" s="1317"/>
      <c r="G2" s="1317"/>
      <c r="H2" s="1317"/>
      <c r="I2" s="1317"/>
      <c r="J2" s="1317"/>
      <c r="K2" s="1317"/>
      <c r="L2" s="1317"/>
      <c r="M2" s="1317"/>
      <c r="N2" s="1317"/>
      <c r="O2" s="1317"/>
      <c r="P2" s="1317"/>
      <c r="Q2" s="1317"/>
    </row>
    <row r="3" spans="2:17" ht="10.5" customHeight="1">
      <c r="B3" s="1300" t="s">
        <v>294</v>
      </c>
      <c r="C3" s="1302" t="s">
        <v>213</v>
      </c>
      <c r="D3" s="1320">
        <v>2019</v>
      </c>
      <c r="E3" s="1321"/>
      <c r="F3" s="1321"/>
      <c r="G3" s="1321"/>
      <c r="H3" s="1321"/>
      <c r="I3" s="1321"/>
      <c r="J3" s="1620"/>
      <c r="K3" s="1320">
        <v>2020</v>
      </c>
      <c r="L3" s="1321"/>
      <c r="M3" s="1321"/>
      <c r="N3" s="1321"/>
      <c r="O3" s="1321"/>
      <c r="P3" s="1321"/>
      <c r="Q3" s="1322"/>
    </row>
    <row r="4" spans="2:17" ht="12.75" customHeight="1">
      <c r="B4" s="1301"/>
      <c r="C4" s="1303"/>
      <c r="D4" s="1310" t="s">
        <v>614</v>
      </c>
      <c r="E4" s="1307" t="s">
        <v>282</v>
      </c>
      <c r="F4" s="1307"/>
      <c r="G4" s="1307"/>
      <c r="H4" s="1307"/>
      <c r="I4" s="1307"/>
      <c r="J4" s="1307"/>
      <c r="K4" s="1310" t="s">
        <v>614</v>
      </c>
      <c r="L4" s="1307" t="s">
        <v>282</v>
      </c>
      <c r="M4" s="1307"/>
      <c r="N4" s="1307"/>
      <c r="O4" s="1307"/>
      <c r="P4" s="1307"/>
      <c r="Q4" s="1312"/>
    </row>
    <row r="5" spans="2:17" ht="12.75">
      <c r="B5" s="1301"/>
      <c r="C5" s="1303"/>
      <c r="D5" s="1310"/>
      <c r="E5" s="1307" t="s">
        <v>608</v>
      </c>
      <c r="F5" s="1307"/>
      <c r="G5" s="1307"/>
      <c r="H5" s="1308" t="s">
        <v>609</v>
      </c>
      <c r="I5" s="1308"/>
      <c r="J5" s="1308"/>
      <c r="K5" s="1310"/>
      <c r="L5" s="1307" t="s">
        <v>608</v>
      </c>
      <c r="M5" s="1307"/>
      <c r="N5" s="1307"/>
      <c r="O5" s="1308" t="s">
        <v>609</v>
      </c>
      <c r="P5" s="1308"/>
      <c r="Q5" s="1309"/>
    </row>
    <row r="6" spans="2:17" ht="26.25" thickBot="1">
      <c r="B6" s="1318"/>
      <c r="C6" s="1319"/>
      <c r="D6" s="1311"/>
      <c r="E6" s="201" t="s">
        <v>593</v>
      </c>
      <c r="F6" s="201" t="s">
        <v>594</v>
      </c>
      <c r="G6" s="201" t="s">
        <v>610</v>
      </c>
      <c r="H6" s="201" t="s">
        <v>593</v>
      </c>
      <c r="I6" s="201" t="s">
        <v>594</v>
      </c>
      <c r="J6" s="201" t="s">
        <v>610</v>
      </c>
      <c r="K6" s="1311"/>
      <c r="L6" s="201" t="s">
        <v>593</v>
      </c>
      <c r="M6" s="201" t="s">
        <v>594</v>
      </c>
      <c r="N6" s="201" t="s">
        <v>610</v>
      </c>
      <c r="O6" s="201" t="s">
        <v>593</v>
      </c>
      <c r="P6" s="201" t="s">
        <v>594</v>
      </c>
      <c r="Q6" s="202" t="s">
        <v>610</v>
      </c>
    </row>
    <row r="7" spans="2:19" ht="13.5" customHeight="1">
      <c r="B7" s="652">
        <v>1</v>
      </c>
      <c r="C7" s="671" t="s">
        <v>216</v>
      </c>
      <c r="D7" s="663">
        <f>SUM(E7:J7)</f>
        <v>0</v>
      </c>
      <c r="E7" s="656" t="s">
        <v>297</v>
      </c>
      <c r="F7" s="203" t="s">
        <v>297</v>
      </c>
      <c r="G7" s="204" t="s">
        <v>297</v>
      </c>
      <c r="H7" s="204" t="s">
        <v>297</v>
      </c>
      <c r="I7" s="205" t="s">
        <v>297</v>
      </c>
      <c r="J7" s="206" t="s">
        <v>297</v>
      </c>
      <c r="K7" s="672">
        <f>SUM(L7:Q7)</f>
        <v>0</v>
      </c>
      <c r="L7" s="656" t="s">
        <v>297</v>
      </c>
      <c r="M7" s="203" t="s">
        <v>297</v>
      </c>
      <c r="N7" s="204" t="s">
        <v>297</v>
      </c>
      <c r="O7" s="204" t="s">
        <v>297</v>
      </c>
      <c r="P7" s="205" t="s">
        <v>297</v>
      </c>
      <c r="Q7" s="207" t="s">
        <v>297</v>
      </c>
      <c r="S7" s="1027"/>
    </row>
    <row r="8" spans="2:19" ht="13.5" customHeight="1">
      <c r="B8" s="658">
        <f aca="true" t="shared" si="0" ref="B8:B33">B7+1</f>
        <v>2</v>
      </c>
      <c r="C8" s="673" t="s">
        <v>217</v>
      </c>
      <c r="D8" s="663">
        <f>SUM(E8:J8)</f>
        <v>124</v>
      </c>
      <c r="E8" s="674">
        <v>71</v>
      </c>
      <c r="F8" s="208">
        <v>24</v>
      </c>
      <c r="G8" s="209">
        <v>2</v>
      </c>
      <c r="H8" s="209">
        <v>26</v>
      </c>
      <c r="I8" s="210">
        <v>1</v>
      </c>
      <c r="J8" s="211">
        <v>0</v>
      </c>
      <c r="K8" s="672">
        <f>SUM(L8:Q8)</f>
        <v>96</v>
      </c>
      <c r="L8" s="674">
        <v>53</v>
      </c>
      <c r="M8" s="208">
        <v>21</v>
      </c>
      <c r="N8" s="209">
        <v>2</v>
      </c>
      <c r="O8" s="209">
        <v>17</v>
      </c>
      <c r="P8" s="210">
        <v>3</v>
      </c>
      <c r="Q8" s="211">
        <v>0</v>
      </c>
      <c r="R8" s="212"/>
      <c r="S8" s="1027"/>
    </row>
    <row r="9" spans="2:19" ht="13.5" customHeight="1">
      <c r="B9" s="658">
        <f t="shared" si="0"/>
        <v>3</v>
      </c>
      <c r="C9" s="673" t="s">
        <v>218</v>
      </c>
      <c r="D9" s="663">
        <f aca="true" t="shared" si="1" ref="D9:D35">SUM(E9:J9)</f>
        <v>69</v>
      </c>
      <c r="E9" s="674">
        <v>35</v>
      </c>
      <c r="F9" s="208">
        <v>20</v>
      </c>
      <c r="G9" s="209">
        <v>6</v>
      </c>
      <c r="H9" s="209">
        <v>7</v>
      </c>
      <c r="I9" s="210">
        <v>1</v>
      </c>
      <c r="J9" s="211">
        <v>0</v>
      </c>
      <c r="K9" s="672">
        <f aca="true" t="shared" si="2" ref="K9:K35">SUM(L9:Q9)</f>
        <v>56</v>
      </c>
      <c r="L9" s="674">
        <v>33</v>
      </c>
      <c r="M9" s="208">
        <v>14</v>
      </c>
      <c r="N9" s="209">
        <v>3</v>
      </c>
      <c r="O9" s="209">
        <v>5</v>
      </c>
      <c r="P9" s="210">
        <v>0</v>
      </c>
      <c r="Q9" s="211">
        <v>1</v>
      </c>
      <c r="R9" s="212"/>
      <c r="S9" s="1027"/>
    </row>
    <row r="10" spans="2:19" ht="13.5" customHeight="1">
      <c r="B10" s="658">
        <f t="shared" si="0"/>
        <v>4</v>
      </c>
      <c r="C10" s="673" t="s">
        <v>219</v>
      </c>
      <c r="D10" s="663">
        <f t="shared" si="1"/>
        <v>1086</v>
      </c>
      <c r="E10" s="674">
        <v>581</v>
      </c>
      <c r="F10" s="208">
        <v>163</v>
      </c>
      <c r="G10" s="209">
        <v>246</v>
      </c>
      <c r="H10" s="209">
        <v>62</v>
      </c>
      <c r="I10" s="210">
        <v>23</v>
      </c>
      <c r="J10" s="211">
        <v>11</v>
      </c>
      <c r="K10" s="672">
        <f t="shared" si="2"/>
        <v>605</v>
      </c>
      <c r="L10" s="674">
        <v>359</v>
      </c>
      <c r="M10" s="208">
        <v>111</v>
      </c>
      <c r="N10" s="209">
        <v>95</v>
      </c>
      <c r="O10" s="209">
        <v>22</v>
      </c>
      <c r="P10" s="210">
        <v>12</v>
      </c>
      <c r="Q10" s="211">
        <v>6</v>
      </c>
      <c r="R10" s="212"/>
      <c r="S10" s="1027"/>
    </row>
    <row r="11" spans="2:19" ht="13.5" customHeight="1">
      <c r="B11" s="658">
        <f t="shared" si="0"/>
        <v>5</v>
      </c>
      <c r="C11" s="673" t="s">
        <v>220</v>
      </c>
      <c r="D11" s="663">
        <f t="shared" si="1"/>
        <v>478</v>
      </c>
      <c r="E11" s="674">
        <v>313</v>
      </c>
      <c r="F11" s="208">
        <v>82</v>
      </c>
      <c r="G11" s="209">
        <v>45</v>
      </c>
      <c r="H11" s="209">
        <v>31</v>
      </c>
      <c r="I11" s="210">
        <v>7</v>
      </c>
      <c r="J11" s="211">
        <v>0</v>
      </c>
      <c r="K11" s="672">
        <f t="shared" si="2"/>
        <v>421</v>
      </c>
      <c r="L11" s="674">
        <v>279</v>
      </c>
      <c r="M11" s="208">
        <v>64</v>
      </c>
      <c r="N11" s="209">
        <v>19</v>
      </c>
      <c r="O11" s="209">
        <v>54</v>
      </c>
      <c r="P11" s="210">
        <v>5</v>
      </c>
      <c r="Q11" s="211">
        <v>0</v>
      </c>
      <c r="R11" s="212"/>
      <c r="S11" s="1027"/>
    </row>
    <row r="12" spans="2:19" ht="13.5" customHeight="1">
      <c r="B12" s="658">
        <f t="shared" si="0"/>
        <v>6</v>
      </c>
      <c r="C12" s="673" t="s">
        <v>221</v>
      </c>
      <c r="D12" s="663">
        <f t="shared" si="1"/>
        <v>140</v>
      </c>
      <c r="E12" s="674">
        <v>96</v>
      </c>
      <c r="F12" s="208">
        <v>22</v>
      </c>
      <c r="G12" s="209">
        <v>12</v>
      </c>
      <c r="H12" s="209">
        <v>9</v>
      </c>
      <c r="I12" s="210">
        <v>1</v>
      </c>
      <c r="J12" s="211">
        <v>0</v>
      </c>
      <c r="K12" s="672">
        <f t="shared" si="2"/>
        <v>85</v>
      </c>
      <c r="L12" s="674">
        <v>54</v>
      </c>
      <c r="M12" s="208">
        <v>20</v>
      </c>
      <c r="N12" s="209">
        <v>7</v>
      </c>
      <c r="O12" s="209">
        <v>2</v>
      </c>
      <c r="P12" s="210">
        <v>1</v>
      </c>
      <c r="Q12" s="211">
        <v>1</v>
      </c>
      <c r="R12" s="212"/>
      <c r="S12" s="1027"/>
    </row>
    <row r="13" spans="2:19" ht="13.5" customHeight="1">
      <c r="B13" s="658">
        <f t="shared" si="0"/>
        <v>7</v>
      </c>
      <c r="C13" s="673" t="s">
        <v>222</v>
      </c>
      <c r="D13" s="663">
        <f t="shared" si="1"/>
        <v>36</v>
      </c>
      <c r="E13" s="674">
        <v>20</v>
      </c>
      <c r="F13" s="208">
        <v>3</v>
      </c>
      <c r="G13" s="209">
        <v>10</v>
      </c>
      <c r="H13" s="209">
        <v>3</v>
      </c>
      <c r="I13" s="210">
        <v>0</v>
      </c>
      <c r="J13" s="211">
        <v>0</v>
      </c>
      <c r="K13" s="672">
        <f t="shared" si="2"/>
        <v>20</v>
      </c>
      <c r="L13" s="674">
        <v>14</v>
      </c>
      <c r="M13" s="208">
        <v>2</v>
      </c>
      <c r="N13" s="209">
        <v>4</v>
      </c>
      <c r="O13" s="209">
        <v>0</v>
      </c>
      <c r="P13" s="210">
        <v>0</v>
      </c>
      <c r="Q13" s="211">
        <v>0</v>
      </c>
      <c r="R13" s="212"/>
      <c r="S13" s="1027"/>
    </row>
    <row r="14" spans="2:19" ht="13.5" customHeight="1">
      <c r="B14" s="658">
        <f t="shared" si="0"/>
        <v>8</v>
      </c>
      <c r="C14" s="673" t="s">
        <v>223</v>
      </c>
      <c r="D14" s="663">
        <f t="shared" si="1"/>
        <v>160</v>
      </c>
      <c r="E14" s="674">
        <v>87</v>
      </c>
      <c r="F14" s="208">
        <v>40</v>
      </c>
      <c r="G14" s="209">
        <v>7</v>
      </c>
      <c r="H14" s="209">
        <v>21</v>
      </c>
      <c r="I14" s="210">
        <v>5</v>
      </c>
      <c r="J14" s="211">
        <v>0</v>
      </c>
      <c r="K14" s="672">
        <f t="shared" si="2"/>
        <v>122</v>
      </c>
      <c r="L14" s="674">
        <v>61</v>
      </c>
      <c r="M14" s="208">
        <v>31</v>
      </c>
      <c r="N14" s="209">
        <v>4</v>
      </c>
      <c r="O14" s="209">
        <v>16</v>
      </c>
      <c r="P14" s="210">
        <v>10</v>
      </c>
      <c r="Q14" s="211">
        <v>0</v>
      </c>
      <c r="R14" s="212"/>
      <c r="S14" s="1027"/>
    </row>
    <row r="15" spans="2:19" ht="13.5" customHeight="1">
      <c r="B15" s="658">
        <f t="shared" si="0"/>
        <v>9</v>
      </c>
      <c r="C15" s="673" t="s">
        <v>224</v>
      </c>
      <c r="D15" s="663">
        <f t="shared" si="1"/>
        <v>32</v>
      </c>
      <c r="E15" s="674">
        <v>20</v>
      </c>
      <c r="F15" s="208">
        <v>4</v>
      </c>
      <c r="G15" s="209">
        <v>4</v>
      </c>
      <c r="H15" s="209">
        <v>4</v>
      </c>
      <c r="I15" s="210">
        <v>0</v>
      </c>
      <c r="J15" s="211">
        <v>0</v>
      </c>
      <c r="K15" s="672">
        <f t="shared" si="2"/>
        <v>27</v>
      </c>
      <c r="L15" s="674">
        <v>17</v>
      </c>
      <c r="M15" s="208">
        <v>7</v>
      </c>
      <c r="N15" s="209">
        <v>2</v>
      </c>
      <c r="O15" s="209">
        <v>1</v>
      </c>
      <c r="P15" s="210">
        <v>0</v>
      </c>
      <c r="Q15" s="211">
        <v>0</v>
      </c>
      <c r="R15" s="212"/>
      <c r="S15" s="1027"/>
    </row>
    <row r="16" spans="1:19" ht="13.5" customHeight="1">
      <c r="A16" s="1313">
        <v>63</v>
      </c>
      <c r="B16" s="658">
        <f t="shared" si="0"/>
        <v>10</v>
      </c>
      <c r="C16" s="673" t="s">
        <v>225</v>
      </c>
      <c r="D16" s="663">
        <f t="shared" si="1"/>
        <v>337</v>
      </c>
      <c r="E16" s="674">
        <v>217</v>
      </c>
      <c r="F16" s="208">
        <v>37</v>
      </c>
      <c r="G16" s="209">
        <v>23</v>
      </c>
      <c r="H16" s="209">
        <v>48</v>
      </c>
      <c r="I16" s="210">
        <v>7</v>
      </c>
      <c r="J16" s="211">
        <v>5</v>
      </c>
      <c r="K16" s="672">
        <f t="shared" si="2"/>
        <v>190</v>
      </c>
      <c r="L16" s="674">
        <v>130</v>
      </c>
      <c r="M16" s="208">
        <v>22</v>
      </c>
      <c r="N16" s="209">
        <v>12</v>
      </c>
      <c r="O16" s="209">
        <v>22</v>
      </c>
      <c r="P16" s="210">
        <v>1</v>
      </c>
      <c r="Q16" s="211">
        <v>3</v>
      </c>
      <c r="R16" s="212"/>
      <c r="S16" s="1027"/>
    </row>
    <row r="17" spans="1:19" ht="13.5" customHeight="1">
      <c r="A17" s="1313"/>
      <c r="B17" s="658">
        <f t="shared" si="0"/>
        <v>11</v>
      </c>
      <c r="C17" s="673" t="s">
        <v>226</v>
      </c>
      <c r="D17" s="663">
        <f t="shared" si="1"/>
        <v>200</v>
      </c>
      <c r="E17" s="674">
        <v>138</v>
      </c>
      <c r="F17" s="208">
        <v>21</v>
      </c>
      <c r="G17" s="209">
        <v>22</v>
      </c>
      <c r="H17" s="209">
        <v>17</v>
      </c>
      <c r="I17" s="210">
        <v>2</v>
      </c>
      <c r="J17" s="211">
        <v>0</v>
      </c>
      <c r="K17" s="672">
        <f t="shared" si="2"/>
        <v>119</v>
      </c>
      <c r="L17" s="674">
        <v>82</v>
      </c>
      <c r="M17" s="208">
        <v>22</v>
      </c>
      <c r="N17" s="209">
        <v>8</v>
      </c>
      <c r="O17" s="209">
        <v>5</v>
      </c>
      <c r="P17" s="210">
        <v>2</v>
      </c>
      <c r="Q17" s="211">
        <v>0</v>
      </c>
      <c r="R17" s="212"/>
      <c r="S17" s="1027"/>
    </row>
    <row r="18" spans="2:19" ht="13.5" customHeight="1">
      <c r="B18" s="658">
        <f t="shared" si="0"/>
        <v>12</v>
      </c>
      <c r="C18" s="673" t="s">
        <v>227</v>
      </c>
      <c r="D18" s="663">
        <f t="shared" si="1"/>
        <v>71</v>
      </c>
      <c r="E18" s="674">
        <v>44</v>
      </c>
      <c r="F18" s="208">
        <v>15</v>
      </c>
      <c r="G18" s="209">
        <v>7</v>
      </c>
      <c r="H18" s="209">
        <v>4</v>
      </c>
      <c r="I18" s="210">
        <v>1</v>
      </c>
      <c r="J18" s="211">
        <v>0</v>
      </c>
      <c r="K18" s="672">
        <f t="shared" si="2"/>
        <v>61</v>
      </c>
      <c r="L18" s="674">
        <v>35</v>
      </c>
      <c r="M18" s="208">
        <v>17</v>
      </c>
      <c r="N18" s="209">
        <v>7</v>
      </c>
      <c r="O18" s="209">
        <v>1</v>
      </c>
      <c r="P18" s="210">
        <v>1</v>
      </c>
      <c r="Q18" s="211">
        <v>0</v>
      </c>
      <c r="R18" s="212"/>
      <c r="S18" s="1027"/>
    </row>
    <row r="19" spans="2:19" ht="13.5" customHeight="1">
      <c r="B19" s="658">
        <f t="shared" si="0"/>
        <v>13</v>
      </c>
      <c r="C19" s="673" t="s">
        <v>228</v>
      </c>
      <c r="D19" s="663">
        <f t="shared" si="1"/>
        <v>206</v>
      </c>
      <c r="E19" s="674">
        <v>128</v>
      </c>
      <c r="F19" s="208">
        <v>51</v>
      </c>
      <c r="G19" s="209">
        <v>6</v>
      </c>
      <c r="H19" s="209">
        <v>18</v>
      </c>
      <c r="I19" s="210">
        <v>3</v>
      </c>
      <c r="J19" s="211">
        <v>0</v>
      </c>
      <c r="K19" s="672">
        <f t="shared" si="2"/>
        <v>166</v>
      </c>
      <c r="L19" s="674">
        <v>95</v>
      </c>
      <c r="M19" s="208">
        <v>28</v>
      </c>
      <c r="N19" s="209">
        <v>7</v>
      </c>
      <c r="O19" s="209">
        <v>29</v>
      </c>
      <c r="P19" s="210">
        <v>6</v>
      </c>
      <c r="Q19" s="211">
        <v>1</v>
      </c>
      <c r="R19" s="212"/>
      <c r="S19" s="1027"/>
    </row>
    <row r="20" spans="2:19" ht="13.5" customHeight="1">
      <c r="B20" s="658">
        <f t="shared" si="0"/>
        <v>14</v>
      </c>
      <c r="C20" s="673" t="s">
        <v>229</v>
      </c>
      <c r="D20" s="663">
        <f t="shared" si="1"/>
        <v>249</v>
      </c>
      <c r="E20" s="674">
        <v>159</v>
      </c>
      <c r="F20" s="208">
        <v>39</v>
      </c>
      <c r="G20" s="209">
        <v>41</v>
      </c>
      <c r="H20" s="209">
        <v>8</v>
      </c>
      <c r="I20" s="210">
        <v>2</v>
      </c>
      <c r="J20" s="211">
        <v>0</v>
      </c>
      <c r="K20" s="672">
        <f t="shared" si="2"/>
        <v>156</v>
      </c>
      <c r="L20" s="674">
        <v>118</v>
      </c>
      <c r="M20" s="208">
        <v>20</v>
      </c>
      <c r="N20" s="209">
        <v>14</v>
      </c>
      <c r="O20" s="209">
        <v>2</v>
      </c>
      <c r="P20" s="210">
        <v>2</v>
      </c>
      <c r="Q20" s="211">
        <v>0</v>
      </c>
      <c r="R20" s="212"/>
      <c r="S20" s="1027"/>
    </row>
    <row r="21" spans="2:19" ht="13.5" customHeight="1">
      <c r="B21" s="658">
        <f t="shared" si="0"/>
        <v>15</v>
      </c>
      <c r="C21" s="673" t="s">
        <v>230</v>
      </c>
      <c r="D21" s="663">
        <f t="shared" si="1"/>
        <v>1599</v>
      </c>
      <c r="E21" s="674">
        <v>798</v>
      </c>
      <c r="F21" s="208">
        <v>232</v>
      </c>
      <c r="G21" s="209">
        <v>72</v>
      </c>
      <c r="H21" s="209">
        <v>430</v>
      </c>
      <c r="I21" s="210">
        <v>55</v>
      </c>
      <c r="J21" s="211">
        <v>12</v>
      </c>
      <c r="K21" s="672">
        <f t="shared" si="2"/>
        <v>927</v>
      </c>
      <c r="L21" s="674">
        <v>528</v>
      </c>
      <c r="M21" s="208">
        <v>152</v>
      </c>
      <c r="N21" s="209">
        <v>62</v>
      </c>
      <c r="O21" s="209">
        <v>141</v>
      </c>
      <c r="P21" s="210">
        <v>36</v>
      </c>
      <c r="Q21" s="211">
        <v>8</v>
      </c>
      <c r="R21" s="212"/>
      <c r="S21" s="1027"/>
    </row>
    <row r="22" spans="2:19" ht="13.5" customHeight="1">
      <c r="B22" s="658">
        <f t="shared" si="0"/>
        <v>16</v>
      </c>
      <c r="C22" s="673" t="s">
        <v>231</v>
      </c>
      <c r="D22" s="663">
        <f t="shared" si="1"/>
        <v>116</v>
      </c>
      <c r="E22" s="674">
        <v>70</v>
      </c>
      <c r="F22" s="208">
        <v>18</v>
      </c>
      <c r="G22" s="209">
        <v>13</v>
      </c>
      <c r="H22" s="209">
        <v>14</v>
      </c>
      <c r="I22" s="210">
        <v>1</v>
      </c>
      <c r="J22" s="211">
        <v>0</v>
      </c>
      <c r="K22" s="672">
        <f t="shared" si="2"/>
        <v>75</v>
      </c>
      <c r="L22" s="674">
        <v>46</v>
      </c>
      <c r="M22" s="208">
        <v>9</v>
      </c>
      <c r="N22" s="209">
        <v>6</v>
      </c>
      <c r="O22" s="209">
        <v>13</v>
      </c>
      <c r="P22" s="210">
        <v>1</v>
      </c>
      <c r="Q22" s="211">
        <v>0</v>
      </c>
      <c r="R22" s="212"/>
      <c r="S22" s="1027"/>
    </row>
    <row r="23" spans="2:19" ht="13.5" customHeight="1">
      <c r="B23" s="658">
        <f t="shared" si="0"/>
        <v>17</v>
      </c>
      <c r="C23" s="673" t="s">
        <v>232</v>
      </c>
      <c r="D23" s="663">
        <f t="shared" si="1"/>
        <v>62</v>
      </c>
      <c r="E23" s="674">
        <v>46</v>
      </c>
      <c r="F23" s="208">
        <v>12</v>
      </c>
      <c r="G23" s="209">
        <v>2</v>
      </c>
      <c r="H23" s="209">
        <v>2</v>
      </c>
      <c r="I23" s="210">
        <v>0</v>
      </c>
      <c r="J23" s="211">
        <v>0</v>
      </c>
      <c r="K23" s="672">
        <f t="shared" si="2"/>
        <v>48</v>
      </c>
      <c r="L23" s="674">
        <v>35</v>
      </c>
      <c r="M23" s="208">
        <v>6</v>
      </c>
      <c r="N23" s="209">
        <v>6</v>
      </c>
      <c r="O23" s="209">
        <v>1</v>
      </c>
      <c r="P23" s="210">
        <v>0</v>
      </c>
      <c r="Q23" s="211">
        <v>0</v>
      </c>
      <c r="R23" s="212"/>
      <c r="S23" s="1027"/>
    </row>
    <row r="24" spans="2:19" ht="13.5" customHeight="1">
      <c r="B24" s="658">
        <f t="shared" si="0"/>
        <v>18</v>
      </c>
      <c r="C24" s="673" t="s">
        <v>233</v>
      </c>
      <c r="D24" s="663">
        <f t="shared" si="1"/>
        <v>75</v>
      </c>
      <c r="E24" s="674">
        <v>46</v>
      </c>
      <c r="F24" s="208">
        <v>17</v>
      </c>
      <c r="G24" s="209">
        <v>4</v>
      </c>
      <c r="H24" s="209">
        <v>6</v>
      </c>
      <c r="I24" s="210">
        <v>2</v>
      </c>
      <c r="J24" s="211">
        <v>0</v>
      </c>
      <c r="K24" s="672">
        <f t="shared" si="2"/>
        <v>41</v>
      </c>
      <c r="L24" s="674">
        <v>30</v>
      </c>
      <c r="M24" s="208">
        <v>8</v>
      </c>
      <c r="N24" s="209">
        <v>1</v>
      </c>
      <c r="O24" s="209">
        <v>1</v>
      </c>
      <c r="P24" s="210">
        <v>1</v>
      </c>
      <c r="Q24" s="211">
        <v>0</v>
      </c>
      <c r="R24" s="212"/>
      <c r="S24" s="1027"/>
    </row>
    <row r="25" spans="2:19" ht="13.5" customHeight="1">
      <c r="B25" s="658">
        <f t="shared" si="0"/>
        <v>19</v>
      </c>
      <c r="C25" s="673" t="s">
        <v>234</v>
      </c>
      <c r="D25" s="663">
        <f t="shared" si="1"/>
        <v>31</v>
      </c>
      <c r="E25" s="674">
        <v>20</v>
      </c>
      <c r="F25" s="208">
        <v>9</v>
      </c>
      <c r="G25" s="209">
        <v>1</v>
      </c>
      <c r="H25" s="209">
        <v>1</v>
      </c>
      <c r="I25" s="210">
        <v>0</v>
      </c>
      <c r="J25" s="211">
        <v>0</v>
      </c>
      <c r="K25" s="672">
        <f t="shared" si="2"/>
        <v>17</v>
      </c>
      <c r="L25" s="674">
        <v>11</v>
      </c>
      <c r="M25" s="208">
        <v>4</v>
      </c>
      <c r="N25" s="209">
        <v>0</v>
      </c>
      <c r="O25" s="209">
        <v>2</v>
      </c>
      <c r="P25" s="210">
        <v>0</v>
      </c>
      <c r="Q25" s="211">
        <v>0</v>
      </c>
      <c r="R25" s="212"/>
      <c r="S25" s="1027"/>
    </row>
    <row r="26" spans="2:19" ht="13.5" customHeight="1">
      <c r="B26" s="658">
        <f t="shared" si="0"/>
        <v>20</v>
      </c>
      <c r="C26" s="673" t="s">
        <v>235</v>
      </c>
      <c r="D26" s="663">
        <f t="shared" si="1"/>
        <v>141</v>
      </c>
      <c r="E26" s="674">
        <v>84</v>
      </c>
      <c r="F26" s="208">
        <v>26</v>
      </c>
      <c r="G26" s="209">
        <v>15</v>
      </c>
      <c r="H26" s="209">
        <v>10</v>
      </c>
      <c r="I26" s="210">
        <v>5</v>
      </c>
      <c r="J26" s="211">
        <v>1</v>
      </c>
      <c r="K26" s="672">
        <f t="shared" si="2"/>
        <v>124</v>
      </c>
      <c r="L26" s="674">
        <v>75</v>
      </c>
      <c r="M26" s="208">
        <v>15</v>
      </c>
      <c r="N26" s="209">
        <v>16</v>
      </c>
      <c r="O26" s="209">
        <v>13</v>
      </c>
      <c r="P26" s="210">
        <v>4</v>
      </c>
      <c r="Q26" s="211">
        <v>1</v>
      </c>
      <c r="R26" s="212"/>
      <c r="S26" s="1027"/>
    </row>
    <row r="27" spans="2:19" ht="13.5" customHeight="1">
      <c r="B27" s="658">
        <f t="shared" si="0"/>
        <v>21</v>
      </c>
      <c r="C27" s="673" t="s">
        <v>236</v>
      </c>
      <c r="D27" s="663">
        <f t="shared" si="1"/>
        <v>157</v>
      </c>
      <c r="E27" s="674">
        <v>101</v>
      </c>
      <c r="F27" s="208">
        <v>27</v>
      </c>
      <c r="G27" s="209">
        <v>12</v>
      </c>
      <c r="H27" s="209">
        <v>12</v>
      </c>
      <c r="I27" s="210">
        <v>4</v>
      </c>
      <c r="J27" s="211">
        <v>1</v>
      </c>
      <c r="K27" s="672">
        <f t="shared" si="2"/>
        <v>119</v>
      </c>
      <c r="L27" s="674">
        <v>65</v>
      </c>
      <c r="M27" s="208">
        <v>33</v>
      </c>
      <c r="N27" s="209">
        <v>11</v>
      </c>
      <c r="O27" s="209">
        <v>7</v>
      </c>
      <c r="P27" s="210">
        <v>3</v>
      </c>
      <c r="Q27" s="211">
        <v>0</v>
      </c>
      <c r="R27" s="212"/>
      <c r="S27" s="1027"/>
    </row>
    <row r="28" spans="2:19" ht="13.5" customHeight="1">
      <c r="B28" s="658">
        <f t="shared" si="0"/>
        <v>22</v>
      </c>
      <c r="C28" s="673" t="s">
        <v>237</v>
      </c>
      <c r="D28" s="663">
        <f t="shared" si="1"/>
        <v>125</v>
      </c>
      <c r="E28" s="674">
        <v>65</v>
      </c>
      <c r="F28" s="208">
        <v>29</v>
      </c>
      <c r="G28" s="209">
        <v>8</v>
      </c>
      <c r="H28" s="209">
        <v>15</v>
      </c>
      <c r="I28" s="210">
        <v>7</v>
      </c>
      <c r="J28" s="211">
        <v>1</v>
      </c>
      <c r="K28" s="672">
        <f t="shared" si="2"/>
        <v>75</v>
      </c>
      <c r="L28" s="674">
        <v>37</v>
      </c>
      <c r="M28" s="208">
        <v>9</v>
      </c>
      <c r="N28" s="209">
        <v>10</v>
      </c>
      <c r="O28" s="209">
        <v>15</v>
      </c>
      <c r="P28" s="210">
        <v>3</v>
      </c>
      <c r="Q28" s="211">
        <v>1</v>
      </c>
      <c r="R28" s="212"/>
      <c r="S28" s="1027"/>
    </row>
    <row r="29" spans="2:19" ht="13.5" customHeight="1">
      <c r="B29" s="658">
        <f t="shared" si="0"/>
        <v>23</v>
      </c>
      <c r="C29" s="673" t="s">
        <v>238</v>
      </c>
      <c r="D29" s="663">
        <f t="shared" si="1"/>
        <v>173</v>
      </c>
      <c r="E29" s="674">
        <v>87</v>
      </c>
      <c r="F29" s="208">
        <v>23</v>
      </c>
      <c r="G29" s="209">
        <v>11</v>
      </c>
      <c r="H29" s="209">
        <v>40</v>
      </c>
      <c r="I29" s="210">
        <v>11</v>
      </c>
      <c r="J29" s="211">
        <v>1</v>
      </c>
      <c r="K29" s="672">
        <f t="shared" si="2"/>
        <v>124</v>
      </c>
      <c r="L29" s="674">
        <v>61</v>
      </c>
      <c r="M29" s="208">
        <v>24</v>
      </c>
      <c r="N29" s="209">
        <v>8</v>
      </c>
      <c r="O29" s="209">
        <v>19</v>
      </c>
      <c r="P29" s="210">
        <v>7</v>
      </c>
      <c r="Q29" s="211">
        <v>5</v>
      </c>
      <c r="R29" s="212"/>
      <c r="S29" s="1027"/>
    </row>
    <row r="30" spans="2:19" ht="13.5" customHeight="1">
      <c r="B30" s="658">
        <f t="shared" si="0"/>
        <v>24</v>
      </c>
      <c r="C30" s="673" t="s">
        <v>239</v>
      </c>
      <c r="D30" s="663">
        <f t="shared" si="1"/>
        <v>24</v>
      </c>
      <c r="E30" s="674">
        <v>20</v>
      </c>
      <c r="F30" s="208">
        <v>0</v>
      </c>
      <c r="G30" s="209">
        <v>3</v>
      </c>
      <c r="H30" s="209">
        <v>1</v>
      </c>
      <c r="I30" s="210">
        <v>0</v>
      </c>
      <c r="J30" s="211">
        <v>0</v>
      </c>
      <c r="K30" s="672">
        <f t="shared" si="2"/>
        <v>21</v>
      </c>
      <c r="L30" s="674">
        <v>14</v>
      </c>
      <c r="M30" s="208">
        <v>7</v>
      </c>
      <c r="N30" s="209">
        <v>0</v>
      </c>
      <c r="O30" s="209">
        <v>0</v>
      </c>
      <c r="P30" s="210">
        <v>0</v>
      </c>
      <c r="Q30" s="211">
        <v>0</v>
      </c>
      <c r="R30" s="212"/>
      <c r="S30" s="1027"/>
    </row>
    <row r="31" spans="2:19" ht="13.5" customHeight="1">
      <c r="B31" s="658">
        <f t="shared" si="0"/>
        <v>25</v>
      </c>
      <c r="C31" s="673" t="s">
        <v>240</v>
      </c>
      <c r="D31" s="663">
        <f t="shared" si="1"/>
        <v>135</v>
      </c>
      <c r="E31" s="674">
        <v>85</v>
      </c>
      <c r="F31" s="208">
        <v>32</v>
      </c>
      <c r="G31" s="209">
        <v>13</v>
      </c>
      <c r="H31" s="209">
        <v>4</v>
      </c>
      <c r="I31" s="210">
        <v>0</v>
      </c>
      <c r="J31" s="211">
        <v>1</v>
      </c>
      <c r="K31" s="672">
        <f t="shared" si="2"/>
        <v>79</v>
      </c>
      <c r="L31" s="674">
        <v>43</v>
      </c>
      <c r="M31" s="208">
        <v>21</v>
      </c>
      <c r="N31" s="209">
        <v>7</v>
      </c>
      <c r="O31" s="209">
        <v>6</v>
      </c>
      <c r="P31" s="210">
        <v>1</v>
      </c>
      <c r="Q31" s="211">
        <v>1</v>
      </c>
      <c r="R31" s="212"/>
      <c r="S31" s="1027"/>
    </row>
    <row r="32" spans="2:19" ht="13.5" customHeight="1">
      <c r="B32" s="658">
        <f t="shared" si="0"/>
        <v>26</v>
      </c>
      <c r="C32" s="673" t="s">
        <v>241</v>
      </c>
      <c r="D32" s="663">
        <f t="shared" si="1"/>
        <v>392</v>
      </c>
      <c r="E32" s="674">
        <v>248</v>
      </c>
      <c r="F32" s="208">
        <v>46</v>
      </c>
      <c r="G32" s="209">
        <v>30</v>
      </c>
      <c r="H32" s="209">
        <v>53</v>
      </c>
      <c r="I32" s="210">
        <v>12</v>
      </c>
      <c r="J32" s="211">
        <v>3</v>
      </c>
      <c r="K32" s="672">
        <f t="shared" si="2"/>
        <v>228</v>
      </c>
      <c r="L32" s="674">
        <v>136</v>
      </c>
      <c r="M32" s="208">
        <v>28</v>
      </c>
      <c r="N32" s="209">
        <v>25</v>
      </c>
      <c r="O32" s="209">
        <v>32</v>
      </c>
      <c r="P32" s="210">
        <v>5</v>
      </c>
      <c r="Q32" s="211">
        <v>2</v>
      </c>
      <c r="R32" s="212"/>
      <c r="S32" s="1027"/>
    </row>
    <row r="33" spans="2:19" ht="13.5" customHeight="1">
      <c r="B33" s="658">
        <f t="shared" si="0"/>
        <v>27</v>
      </c>
      <c r="C33" s="673" t="s">
        <v>242</v>
      </c>
      <c r="D33" s="663">
        <f t="shared" si="1"/>
        <v>0</v>
      </c>
      <c r="E33" s="216" t="s">
        <v>297</v>
      </c>
      <c r="F33" s="216" t="s">
        <v>297</v>
      </c>
      <c r="G33" s="216" t="s">
        <v>297</v>
      </c>
      <c r="H33" s="216" t="s">
        <v>297</v>
      </c>
      <c r="I33" s="216" t="s">
        <v>297</v>
      </c>
      <c r="J33" s="217" t="s">
        <v>297</v>
      </c>
      <c r="K33" s="672">
        <f t="shared" si="2"/>
        <v>0</v>
      </c>
      <c r="L33" s="216" t="s">
        <v>297</v>
      </c>
      <c r="M33" s="216" t="s">
        <v>297</v>
      </c>
      <c r="N33" s="216" t="s">
        <v>297</v>
      </c>
      <c r="O33" s="216" t="s">
        <v>297</v>
      </c>
      <c r="P33" s="216" t="s">
        <v>297</v>
      </c>
      <c r="Q33" s="217" t="s">
        <v>297</v>
      </c>
      <c r="R33" s="212"/>
      <c r="S33" s="1027"/>
    </row>
    <row r="34" spans="2:19" ht="13.5" customHeight="1">
      <c r="B34" s="664">
        <v>28</v>
      </c>
      <c r="C34" s="683" t="s">
        <v>629</v>
      </c>
      <c r="D34" s="663">
        <f t="shared" si="1"/>
        <v>265</v>
      </c>
      <c r="E34" s="674">
        <v>104</v>
      </c>
      <c r="F34" s="208">
        <v>98</v>
      </c>
      <c r="G34" s="209">
        <v>43</v>
      </c>
      <c r="H34" s="209">
        <v>10</v>
      </c>
      <c r="I34" s="210">
        <v>7</v>
      </c>
      <c r="J34" s="211">
        <v>3</v>
      </c>
      <c r="K34" s="672">
        <f t="shared" si="2"/>
        <v>178</v>
      </c>
      <c r="L34" s="674">
        <v>74</v>
      </c>
      <c r="M34" s="208">
        <v>69</v>
      </c>
      <c r="N34" s="209">
        <v>24</v>
      </c>
      <c r="O34" s="209">
        <v>5</v>
      </c>
      <c r="P34" s="210">
        <v>5</v>
      </c>
      <c r="Q34" s="211">
        <v>1</v>
      </c>
      <c r="R34" s="212"/>
      <c r="S34" s="212"/>
    </row>
    <row r="35" spans="2:19" ht="13.5" customHeight="1" thickBot="1">
      <c r="B35" s="676">
        <v>29</v>
      </c>
      <c r="C35" s="677" t="s">
        <v>596</v>
      </c>
      <c r="D35" s="663">
        <f t="shared" si="1"/>
        <v>3</v>
      </c>
      <c r="E35" s="669">
        <v>1</v>
      </c>
      <c r="F35" s="218">
        <v>0</v>
      </c>
      <c r="G35" s="213">
        <v>0</v>
      </c>
      <c r="H35" s="213">
        <v>2</v>
      </c>
      <c r="I35" s="214">
        <v>0</v>
      </c>
      <c r="J35" s="215">
        <v>0</v>
      </c>
      <c r="K35" s="672">
        <f t="shared" si="2"/>
        <v>5</v>
      </c>
      <c r="L35" s="669">
        <v>5</v>
      </c>
      <c r="M35" s="218">
        <v>0</v>
      </c>
      <c r="N35" s="213">
        <v>0</v>
      </c>
      <c r="O35" s="213">
        <v>0</v>
      </c>
      <c r="P35" s="214">
        <v>0</v>
      </c>
      <c r="Q35" s="215">
        <v>0</v>
      </c>
      <c r="R35" s="212"/>
      <c r="S35" s="212"/>
    </row>
    <row r="36" spans="2:19" ht="13.5" customHeight="1" thickBot="1">
      <c r="B36" s="1314" t="s">
        <v>117</v>
      </c>
      <c r="C36" s="1315"/>
      <c r="D36" s="678">
        <f>SUM(D8:D35)</f>
        <v>6486</v>
      </c>
      <c r="E36" s="678">
        <f aca="true" t="shared" si="3" ref="E36:J36">SUM(E8:E35)</f>
        <v>3684</v>
      </c>
      <c r="F36" s="678">
        <f t="shared" si="3"/>
        <v>1090</v>
      </c>
      <c r="G36" s="678">
        <f t="shared" si="3"/>
        <v>658</v>
      </c>
      <c r="H36" s="678">
        <f t="shared" si="3"/>
        <v>858</v>
      </c>
      <c r="I36" s="678">
        <f t="shared" si="3"/>
        <v>157</v>
      </c>
      <c r="J36" s="678">
        <f t="shared" si="3"/>
        <v>39</v>
      </c>
      <c r="K36" s="679">
        <f>SUM(K8:K35)</f>
        <v>4185</v>
      </c>
      <c r="L36" s="679">
        <f aca="true" t="shared" si="4" ref="L36:Q36">SUM(L8:L35)</f>
        <v>2490</v>
      </c>
      <c r="M36" s="679">
        <f t="shared" si="4"/>
        <v>764</v>
      </c>
      <c r="N36" s="679">
        <f t="shared" si="4"/>
        <v>360</v>
      </c>
      <c r="O36" s="679">
        <f t="shared" si="4"/>
        <v>431</v>
      </c>
      <c r="P36" s="679">
        <f t="shared" si="4"/>
        <v>109</v>
      </c>
      <c r="Q36" s="1112">
        <f t="shared" si="4"/>
        <v>31</v>
      </c>
      <c r="R36" s="212"/>
      <c r="S36" s="212"/>
    </row>
    <row r="37" spans="2:17" ht="20.25" customHeight="1">
      <c r="B37" s="1298" t="s">
        <v>611</v>
      </c>
      <c r="C37" s="1298"/>
      <c r="D37" s="1298"/>
      <c r="E37" s="1298"/>
      <c r="F37" s="1298"/>
      <c r="G37" s="1298"/>
      <c r="H37" s="1298"/>
      <c r="I37" s="1298"/>
      <c r="J37" s="1298"/>
      <c r="K37" s="1298"/>
      <c r="L37" s="1298"/>
      <c r="M37" s="1298"/>
      <c r="N37" s="1298"/>
      <c r="O37" s="1298"/>
      <c r="P37" s="1298"/>
      <c r="Q37" s="1298"/>
    </row>
  </sheetData>
  <sheetProtection/>
  <mergeCells count="17">
    <mergeCell ref="A16:A17"/>
    <mergeCell ref="B36:C36"/>
    <mergeCell ref="P1:Q1"/>
    <mergeCell ref="B2:Q2"/>
    <mergeCell ref="B3:B6"/>
    <mergeCell ref="C3:C6"/>
    <mergeCell ref="D3:J3"/>
    <mergeCell ref="K3:Q3"/>
    <mergeCell ref="D4:D6"/>
    <mergeCell ref="E4:J4"/>
    <mergeCell ref="B37:Q37"/>
    <mergeCell ref="E5:G5"/>
    <mergeCell ref="H5:J5"/>
    <mergeCell ref="L5:N5"/>
    <mergeCell ref="O5:Q5"/>
    <mergeCell ref="K4:K6"/>
    <mergeCell ref="L4:Q4"/>
  </mergeCells>
  <printOptions/>
  <pageMargins left="0.27" right="0.19" top="0.27" bottom="0.28" header="0.22" footer="0.2"/>
  <pageSetup horizontalDpi="600" verticalDpi="600" orientation="landscape" paperSize="9" scale="99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T34"/>
  <sheetViews>
    <sheetView zoomScalePageLayoutView="0" workbookViewId="0" topLeftCell="A1">
      <selection activeCell="O33" sqref="O33"/>
    </sheetView>
  </sheetViews>
  <sheetFormatPr defaultColWidth="9.140625" defaultRowHeight="12.75"/>
  <cols>
    <col min="1" max="1" width="6.28125" style="0" customWidth="1"/>
    <col min="2" max="2" width="6.8515625" style="0" customWidth="1"/>
    <col min="3" max="3" width="21.421875" style="0" customWidth="1"/>
    <col min="4" max="13" width="11.140625" style="0" customWidth="1"/>
    <col min="14" max="15" width="8.8515625" style="0" customWidth="1"/>
    <col min="16" max="16" width="9.00390625" style="0" customWidth="1"/>
    <col min="17" max="17" width="7.7109375" style="0" customWidth="1"/>
  </cols>
  <sheetData>
    <row r="1" spans="1:17" ht="15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181" t="s">
        <v>314</v>
      </c>
      <c r="M1" s="1181"/>
      <c r="N1" s="70"/>
      <c r="O1" s="70"/>
      <c r="P1" s="70"/>
      <c r="Q1" s="70"/>
    </row>
    <row r="2" spans="1:17" ht="21.75" customHeight="1" thickBot="1">
      <c r="A2" s="1"/>
      <c r="B2" s="1236" t="s">
        <v>352</v>
      </c>
      <c r="C2" s="1236"/>
      <c r="D2" s="1236"/>
      <c r="E2" s="1236"/>
      <c r="F2" s="1236"/>
      <c r="G2" s="1236"/>
      <c r="H2" s="1236"/>
      <c r="I2" s="1236"/>
      <c r="J2" s="1236"/>
      <c r="K2" s="1236"/>
      <c r="L2" s="1236"/>
      <c r="M2" s="1236"/>
      <c r="N2" s="77"/>
      <c r="O2" s="77"/>
      <c r="P2" s="77"/>
      <c r="Q2" s="77"/>
    </row>
    <row r="3" spans="1:17" ht="18.75" customHeight="1">
      <c r="A3" s="14"/>
      <c r="B3" s="1196" t="s">
        <v>294</v>
      </c>
      <c r="C3" s="1239" t="s">
        <v>213</v>
      </c>
      <c r="D3" s="1248" t="s">
        <v>323</v>
      </c>
      <c r="E3" s="1248"/>
      <c r="F3" s="1248"/>
      <c r="G3" s="1248"/>
      <c r="H3" s="1248"/>
      <c r="I3" s="1248" t="s">
        <v>116</v>
      </c>
      <c r="J3" s="1248"/>
      <c r="K3" s="1248"/>
      <c r="L3" s="1248"/>
      <c r="M3" s="1249"/>
      <c r="N3" s="93"/>
      <c r="O3" s="93"/>
      <c r="P3" s="93"/>
      <c r="Q3" s="93"/>
    </row>
    <row r="4" spans="1:20" ht="18.75" customHeight="1" thickBot="1">
      <c r="A4" s="14"/>
      <c r="B4" s="1238"/>
      <c r="C4" s="1240"/>
      <c r="D4" s="106">
        <v>2016</v>
      </c>
      <c r="E4" s="106">
        <v>2017</v>
      </c>
      <c r="F4" s="356">
        <v>2018</v>
      </c>
      <c r="G4" s="356">
        <v>2019</v>
      </c>
      <c r="H4" s="356">
        <v>2020</v>
      </c>
      <c r="I4" s="106">
        <v>2016</v>
      </c>
      <c r="J4" s="106">
        <v>2017</v>
      </c>
      <c r="K4" s="356">
        <v>2018</v>
      </c>
      <c r="L4" s="356">
        <v>2019</v>
      </c>
      <c r="M4" s="966">
        <v>2020</v>
      </c>
      <c r="O4" s="89"/>
      <c r="P4" s="89"/>
      <c r="Q4" s="90"/>
      <c r="R4" s="133"/>
      <c r="S4" s="133"/>
      <c r="T4" s="42"/>
    </row>
    <row r="5" spans="1:20" ht="15.75">
      <c r="A5" s="1"/>
      <c r="B5" s="121">
        <v>1</v>
      </c>
      <c r="C5" s="167" t="s">
        <v>216</v>
      </c>
      <c r="D5" s="474" t="s">
        <v>297</v>
      </c>
      <c r="E5" s="49" t="s">
        <v>297</v>
      </c>
      <c r="F5" s="128" t="s">
        <v>297</v>
      </c>
      <c r="G5" s="128" t="s">
        <v>297</v>
      </c>
      <c r="H5" s="128" t="s">
        <v>297</v>
      </c>
      <c r="I5" s="60" t="s">
        <v>297</v>
      </c>
      <c r="J5" s="60" t="s">
        <v>297</v>
      </c>
      <c r="K5" s="60" t="s">
        <v>297</v>
      </c>
      <c r="L5" s="60" t="s">
        <v>297</v>
      </c>
      <c r="M5" s="982" t="s">
        <v>297</v>
      </c>
      <c r="O5" s="133"/>
      <c r="P5" s="92"/>
      <c r="Q5" s="54"/>
      <c r="R5" s="133"/>
      <c r="S5" s="133"/>
      <c r="T5" s="51"/>
    </row>
    <row r="6" spans="1:20" ht="15.75">
      <c r="A6" s="1"/>
      <c r="B6" s="122">
        <f aca="true" t="shared" si="0" ref="B6:B31">B5+1</f>
        <v>2</v>
      </c>
      <c r="C6" s="166" t="s">
        <v>217</v>
      </c>
      <c r="D6" s="472">
        <v>19</v>
      </c>
      <c r="E6" s="44">
        <v>23</v>
      </c>
      <c r="F6" s="129">
        <v>23</v>
      </c>
      <c r="G6" s="129">
        <v>19</v>
      </c>
      <c r="H6" s="129">
        <v>36</v>
      </c>
      <c r="I6" s="35">
        <v>1.2</v>
      </c>
      <c r="J6" s="46">
        <v>1.5</v>
      </c>
      <c r="K6" s="35">
        <v>1.5</v>
      </c>
      <c r="L6" s="552">
        <v>1.2231951273056423</v>
      </c>
      <c r="M6" s="983">
        <v>2.3401986</v>
      </c>
      <c r="O6" s="133"/>
      <c r="P6" s="92"/>
      <c r="Q6" s="54"/>
      <c r="R6" s="133"/>
      <c r="S6" s="133"/>
      <c r="T6" s="51"/>
    </row>
    <row r="7" spans="1:20" ht="15.75">
      <c r="A7" s="1"/>
      <c r="B7" s="122">
        <f t="shared" si="0"/>
        <v>3</v>
      </c>
      <c r="C7" s="166" t="s">
        <v>218</v>
      </c>
      <c r="D7" s="472">
        <v>23</v>
      </c>
      <c r="E7" s="44">
        <v>29</v>
      </c>
      <c r="F7" s="129">
        <v>25</v>
      </c>
      <c r="G7" s="129">
        <v>18</v>
      </c>
      <c r="H7" s="129">
        <v>18</v>
      </c>
      <c r="I7" s="35">
        <v>2.2</v>
      </c>
      <c r="J7" s="46">
        <v>2.8</v>
      </c>
      <c r="K7" s="35">
        <v>2.4</v>
      </c>
      <c r="L7" s="552">
        <v>1.7431691978129038</v>
      </c>
      <c r="M7" s="983">
        <v>1.7497932</v>
      </c>
      <c r="O7" s="133"/>
      <c r="P7" s="92"/>
      <c r="Q7" s="54"/>
      <c r="R7" s="133"/>
      <c r="S7" s="133"/>
      <c r="T7" s="51"/>
    </row>
    <row r="8" spans="1:20" ht="15.75">
      <c r="A8" s="1"/>
      <c r="B8" s="122">
        <f t="shared" si="0"/>
        <v>4</v>
      </c>
      <c r="C8" s="166" t="s">
        <v>219</v>
      </c>
      <c r="D8" s="472">
        <v>459</v>
      </c>
      <c r="E8" s="44">
        <v>379</v>
      </c>
      <c r="F8" s="129">
        <v>340</v>
      </c>
      <c r="G8" s="129">
        <v>300</v>
      </c>
      <c r="H8" s="129">
        <v>186</v>
      </c>
      <c r="I8" s="35">
        <v>14.1</v>
      </c>
      <c r="J8" s="46">
        <v>11.7</v>
      </c>
      <c r="K8" s="35">
        <v>10.5</v>
      </c>
      <c r="L8" s="552">
        <v>9.365727929349944</v>
      </c>
      <c r="M8" s="983">
        <v>5.8613341</v>
      </c>
      <c r="O8" s="133"/>
      <c r="P8" s="92"/>
      <c r="Q8" s="54"/>
      <c r="R8" s="133"/>
      <c r="S8" s="133"/>
      <c r="T8" s="51"/>
    </row>
    <row r="9" spans="1:20" ht="15.75">
      <c r="A9" s="1"/>
      <c r="B9" s="122">
        <f t="shared" si="0"/>
        <v>5</v>
      </c>
      <c r="C9" s="166" t="s">
        <v>696</v>
      </c>
      <c r="D9" s="472">
        <v>179</v>
      </c>
      <c r="E9" s="44">
        <v>140</v>
      </c>
      <c r="F9" s="129">
        <v>148</v>
      </c>
      <c r="G9" s="129">
        <v>108</v>
      </c>
      <c r="H9" s="129">
        <v>75</v>
      </c>
      <c r="I9" s="35">
        <v>9.1</v>
      </c>
      <c r="J9" s="46">
        <v>7.2</v>
      </c>
      <c r="K9" s="35">
        <v>7.7</v>
      </c>
      <c r="L9" s="552">
        <v>5.667741263412998</v>
      </c>
      <c r="M9" s="983">
        <v>3.9814982</v>
      </c>
      <c r="O9" s="133"/>
      <c r="P9" s="92"/>
      <c r="Q9" s="54"/>
      <c r="R9" s="133"/>
      <c r="S9" s="133"/>
      <c r="T9" s="51"/>
    </row>
    <row r="10" spans="1:20" ht="15.75">
      <c r="A10" s="1"/>
      <c r="B10" s="122">
        <f t="shared" si="0"/>
        <v>6</v>
      </c>
      <c r="C10" s="166" t="s">
        <v>221</v>
      </c>
      <c r="D10" s="472">
        <v>39</v>
      </c>
      <c r="E10" s="44">
        <v>43</v>
      </c>
      <c r="F10" s="129">
        <v>46</v>
      </c>
      <c r="G10" s="129">
        <v>36</v>
      </c>
      <c r="H10" s="129">
        <v>15</v>
      </c>
      <c r="I10" s="35">
        <v>3.1</v>
      </c>
      <c r="J10" s="46">
        <v>3.5</v>
      </c>
      <c r="K10" s="35">
        <v>3.7</v>
      </c>
      <c r="L10" s="552">
        <v>2.9484947115471245</v>
      </c>
      <c r="M10" s="983">
        <v>1.2407143</v>
      </c>
      <c r="O10" s="133"/>
      <c r="P10" s="92"/>
      <c r="Q10" s="54"/>
      <c r="R10" s="133"/>
      <c r="S10" s="133"/>
      <c r="T10" s="51"/>
    </row>
    <row r="11" spans="1:20" ht="15.75">
      <c r="A11" s="1"/>
      <c r="B11" s="122">
        <f t="shared" si="0"/>
        <v>7</v>
      </c>
      <c r="C11" s="166" t="s">
        <v>222</v>
      </c>
      <c r="D11" s="472">
        <v>4</v>
      </c>
      <c r="E11" s="44">
        <v>4</v>
      </c>
      <c r="F11" s="129">
        <v>4</v>
      </c>
      <c r="G11" s="129">
        <v>4</v>
      </c>
      <c r="H11" s="129">
        <v>3</v>
      </c>
      <c r="I11" s="35">
        <v>0.3</v>
      </c>
      <c r="J11" s="46">
        <v>0.3</v>
      </c>
      <c r="K11" s="35">
        <v>0.3</v>
      </c>
      <c r="L11" s="552">
        <v>0.3189871519949855</v>
      </c>
      <c r="M11" s="983">
        <v>0.2398162</v>
      </c>
      <c r="O11" s="133"/>
      <c r="P11" s="92"/>
      <c r="Q11" s="54"/>
      <c r="R11" s="133"/>
      <c r="S11" s="133"/>
      <c r="T11" s="51"/>
    </row>
    <row r="12" spans="1:20" ht="15.75">
      <c r="A12" s="1"/>
      <c r="B12" s="122">
        <f t="shared" si="0"/>
        <v>8</v>
      </c>
      <c r="C12" s="166" t="s">
        <v>223</v>
      </c>
      <c r="D12" s="472">
        <v>48</v>
      </c>
      <c r="E12" s="44">
        <v>45</v>
      </c>
      <c r="F12" s="129">
        <v>31</v>
      </c>
      <c r="G12" s="129">
        <v>24</v>
      </c>
      <c r="H12" s="129">
        <v>26</v>
      </c>
      <c r="I12" s="35">
        <v>2.7</v>
      </c>
      <c r="J12" s="46">
        <v>2.6</v>
      </c>
      <c r="K12" s="35">
        <v>1.8</v>
      </c>
      <c r="L12" s="552">
        <v>1.4075858319448085</v>
      </c>
      <c r="M12" s="983">
        <v>1.5415519</v>
      </c>
      <c r="O12" s="133"/>
      <c r="P12" s="92"/>
      <c r="Q12" s="54"/>
      <c r="R12" s="133"/>
      <c r="S12" s="133"/>
      <c r="T12" s="51"/>
    </row>
    <row r="13" spans="1:20" ht="15.75">
      <c r="A13" s="1"/>
      <c r="B13" s="122">
        <f t="shared" si="0"/>
        <v>9</v>
      </c>
      <c r="C13" s="166" t="s">
        <v>224</v>
      </c>
      <c r="D13" s="472">
        <v>15</v>
      </c>
      <c r="E13" s="44">
        <v>21</v>
      </c>
      <c r="F13" s="129">
        <v>17</v>
      </c>
      <c r="G13" s="129">
        <v>6</v>
      </c>
      <c r="H13" s="129">
        <v>7</v>
      </c>
      <c r="I13" s="35">
        <v>1.1</v>
      </c>
      <c r="J13" s="46">
        <v>1.5</v>
      </c>
      <c r="K13" s="35">
        <v>1.2</v>
      </c>
      <c r="L13" s="552">
        <v>0.4377881193060183</v>
      </c>
      <c r="M13" s="983">
        <v>0.5126812</v>
      </c>
      <c r="O13" s="133"/>
      <c r="P13" s="92"/>
      <c r="Q13" s="54"/>
      <c r="R13" s="133"/>
      <c r="S13" s="133"/>
      <c r="T13" s="51"/>
    </row>
    <row r="14" spans="1:20" ht="15.75">
      <c r="A14" s="1"/>
      <c r="B14" s="122">
        <f t="shared" si="0"/>
        <v>10</v>
      </c>
      <c r="C14" s="166" t="s">
        <v>225</v>
      </c>
      <c r="D14" s="472">
        <v>103</v>
      </c>
      <c r="E14" s="44">
        <v>120</v>
      </c>
      <c r="F14" s="129">
        <v>109</v>
      </c>
      <c r="G14" s="129">
        <v>106</v>
      </c>
      <c r="H14" s="129">
        <v>65</v>
      </c>
      <c r="I14" s="46">
        <v>6</v>
      </c>
      <c r="J14" s="46">
        <v>6.9</v>
      </c>
      <c r="K14" s="35">
        <v>6.2</v>
      </c>
      <c r="L14" s="552">
        <v>6.015341390485887</v>
      </c>
      <c r="M14" s="983">
        <v>3.6614252</v>
      </c>
      <c r="O14" s="133"/>
      <c r="P14" s="92"/>
      <c r="Q14" s="54"/>
      <c r="R14" s="133"/>
      <c r="S14" s="133"/>
      <c r="T14" s="51"/>
    </row>
    <row r="15" spans="1:20" ht="15.75">
      <c r="A15" s="1231"/>
      <c r="B15" s="122">
        <f t="shared" si="0"/>
        <v>11</v>
      </c>
      <c r="C15" s="166" t="s">
        <v>226</v>
      </c>
      <c r="D15" s="472">
        <v>32</v>
      </c>
      <c r="E15" s="44">
        <v>33</v>
      </c>
      <c r="F15" s="129">
        <v>26</v>
      </c>
      <c r="G15" s="129">
        <v>10</v>
      </c>
      <c r="H15" s="129">
        <v>16</v>
      </c>
      <c r="I15" s="35">
        <v>3.3</v>
      </c>
      <c r="J15" s="46">
        <v>3.4</v>
      </c>
      <c r="K15" s="35">
        <v>2.7</v>
      </c>
      <c r="L15" s="552">
        <v>1.064810772477623</v>
      </c>
      <c r="M15" s="983">
        <v>1.7265678</v>
      </c>
      <c r="O15" s="133"/>
      <c r="P15" s="92"/>
      <c r="Q15" s="54"/>
      <c r="R15" s="133"/>
      <c r="S15" s="133"/>
      <c r="T15" s="51"/>
    </row>
    <row r="16" spans="1:20" ht="15.75">
      <c r="A16" s="1231"/>
      <c r="B16" s="122">
        <f t="shared" si="0"/>
        <v>12</v>
      </c>
      <c r="C16" s="166" t="s">
        <v>697</v>
      </c>
      <c r="D16" s="472">
        <v>12</v>
      </c>
      <c r="E16" s="44">
        <v>16</v>
      </c>
      <c r="F16" s="129">
        <v>23</v>
      </c>
      <c r="G16" s="129">
        <v>24</v>
      </c>
      <c r="H16" s="129">
        <v>16</v>
      </c>
      <c r="I16" s="35">
        <v>1.7</v>
      </c>
      <c r="J16" s="46">
        <v>2.3</v>
      </c>
      <c r="K16" s="35">
        <v>3.3</v>
      </c>
      <c r="L16" s="552">
        <v>3.5055841033446193</v>
      </c>
      <c r="M16" s="983">
        <v>2.3663458</v>
      </c>
      <c r="O16" s="133"/>
      <c r="P16" s="92"/>
      <c r="Q16" s="54"/>
      <c r="R16" s="133"/>
      <c r="S16" s="133"/>
      <c r="T16" s="51"/>
    </row>
    <row r="17" spans="1:20" ht="15.75">
      <c r="A17" s="1"/>
      <c r="B17" s="122">
        <f t="shared" si="0"/>
        <v>13</v>
      </c>
      <c r="C17" s="166" t="s">
        <v>228</v>
      </c>
      <c r="D17" s="472">
        <v>41</v>
      </c>
      <c r="E17" s="44">
        <v>66</v>
      </c>
      <c r="F17" s="129">
        <v>53</v>
      </c>
      <c r="G17" s="129">
        <v>41</v>
      </c>
      <c r="H17" s="129">
        <v>30</v>
      </c>
      <c r="I17" s="35">
        <v>1.6</v>
      </c>
      <c r="J17" s="46">
        <v>2.6</v>
      </c>
      <c r="K17" s="35">
        <v>2.1</v>
      </c>
      <c r="L17" s="552">
        <v>1.6376084366391321</v>
      </c>
      <c r="M17" s="983">
        <v>1.2030249</v>
      </c>
      <c r="O17" s="133"/>
      <c r="P17" s="92"/>
      <c r="Q17" s="54"/>
      <c r="R17" s="133"/>
      <c r="S17" s="133"/>
      <c r="T17" s="51"/>
    </row>
    <row r="18" spans="1:20" ht="15.75">
      <c r="A18" s="1"/>
      <c r="B18" s="122">
        <f t="shared" si="0"/>
        <v>14</v>
      </c>
      <c r="C18" s="166" t="s">
        <v>229</v>
      </c>
      <c r="D18" s="472">
        <v>115</v>
      </c>
      <c r="E18" s="44">
        <v>93</v>
      </c>
      <c r="F18" s="129">
        <v>111</v>
      </c>
      <c r="G18" s="129">
        <v>71</v>
      </c>
      <c r="H18" s="129">
        <v>52</v>
      </c>
      <c r="I18" s="35">
        <v>9.9</v>
      </c>
      <c r="J18" s="46">
        <v>8.1</v>
      </c>
      <c r="K18" s="35">
        <v>9.7</v>
      </c>
      <c r="L18" s="552">
        <v>6.281068064661384</v>
      </c>
      <c r="M18" s="983">
        <v>4.6463959</v>
      </c>
      <c r="O18" s="133"/>
      <c r="P18" s="92"/>
      <c r="Q18" s="54"/>
      <c r="R18" s="133"/>
      <c r="S18" s="133"/>
      <c r="T18" s="51"/>
    </row>
    <row r="19" spans="1:20" ht="15.75">
      <c r="A19" s="1"/>
      <c r="B19" s="122">
        <f t="shared" si="0"/>
        <v>15</v>
      </c>
      <c r="C19" s="166" t="s">
        <v>230</v>
      </c>
      <c r="D19" s="472">
        <v>275</v>
      </c>
      <c r="E19" s="44">
        <v>263</v>
      </c>
      <c r="F19" s="129">
        <v>307</v>
      </c>
      <c r="G19" s="129">
        <v>335</v>
      </c>
      <c r="H19" s="129">
        <v>198</v>
      </c>
      <c r="I19" s="35">
        <v>11.6</v>
      </c>
      <c r="J19" s="46">
        <v>11.1</v>
      </c>
      <c r="K19" s="35">
        <v>12.9</v>
      </c>
      <c r="L19" s="552">
        <v>14.1395075568282</v>
      </c>
      <c r="M19" s="983">
        <v>8.3679533</v>
      </c>
      <c r="O19" s="133"/>
      <c r="P19" s="92"/>
      <c r="Q19" s="54"/>
      <c r="R19" s="133"/>
      <c r="S19" s="133"/>
      <c r="T19" s="51"/>
    </row>
    <row r="20" spans="1:20" ht="15.75">
      <c r="A20" s="1"/>
      <c r="B20" s="122">
        <f t="shared" si="0"/>
        <v>16</v>
      </c>
      <c r="C20" s="166" t="s">
        <v>231</v>
      </c>
      <c r="D20" s="472">
        <v>37</v>
      </c>
      <c r="E20" s="44">
        <v>28</v>
      </c>
      <c r="F20" s="129">
        <v>36</v>
      </c>
      <c r="G20" s="129">
        <v>31</v>
      </c>
      <c r="H20" s="129">
        <v>16</v>
      </c>
      <c r="I20" s="35">
        <v>2.6</v>
      </c>
      <c r="J20" s="46">
        <v>2</v>
      </c>
      <c r="K20" s="35">
        <v>2.6</v>
      </c>
      <c r="L20" s="552">
        <v>2.2260503906000353</v>
      </c>
      <c r="M20" s="983">
        <v>1.1601433</v>
      </c>
      <c r="O20" s="133"/>
      <c r="P20" s="92"/>
      <c r="Q20" s="54"/>
      <c r="R20" s="133"/>
      <c r="S20" s="133"/>
      <c r="T20" s="51"/>
    </row>
    <row r="21" spans="1:20" ht="15.75">
      <c r="A21" s="1"/>
      <c r="B21" s="122">
        <f t="shared" si="0"/>
        <v>17</v>
      </c>
      <c r="C21" s="166" t="s">
        <v>232</v>
      </c>
      <c r="D21" s="472">
        <v>10</v>
      </c>
      <c r="E21" s="44">
        <v>16</v>
      </c>
      <c r="F21" s="129">
        <v>16</v>
      </c>
      <c r="G21" s="129">
        <v>8</v>
      </c>
      <c r="H21" s="129">
        <v>9</v>
      </c>
      <c r="I21" s="35">
        <v>0.9</v>
      </c>
      <c r="J21" s="46">
        <v>1.4</v>
      </c>
      <c r="K21" s="35">
        <v>1.4</v>
      </c>
      <c r="L21" s="552">
        <v>0.6918972774707003</v>
      </c>
      <c r="M21" s="983">
        <v>0.7813171</v>
      </c>
      <c r="O21" s="133"/>
      <c r="P21" s="92"/>
      <c r="Q21" s="54"/>
      <c r="R21" s="133"/>
      <c r="S21" s="133"/>
      <c r="T21" s="51"/>
    </row>
    <row r="22" spans="1:20" ht="15.75">
      <c r="A22" s="1"/>
      <c r="B22" s="122">
        <f t="shared" si="0"/>
        <v>18</v>
      </c>
      <c r="C22" s="166" t="s">
        <v>233</v>
      </c>
      <c r="D22" s="472">
        <v>11</v>
      </c>
      <c r="E22" s="44">
        <v>14</v>
      </c>
      <c r="F22" s="129">
        <v>21</v>
      </c>
      <c r="G22" s="129">
        <v>7</v>
      </c>
      <c r="H22" s="129">
        <v>6</v>
      </c>
      <c r="I22" s="46">
        <v>1</v>
      </c>
      <c r="J22" s="46">
        <v>1.3</v>
      </c>
      <c r="K22" s="35">
        <v>1.9</v>
      </c>
      <c r="L22" s="552">
        <v>0.6486129874558249</v>
      </c>
      <c r="M22" s="983">
        <v>0.5628227</v>
      </c>
      <c r="O22" s="133"/>
      <c r="P22" s="92"/>
      <c r="Q22" s="54"/>
      <c r="R22" s="133"/>
      <c r="S22" s="133"/>
      <c r="T22" s="51"/>
    </row>
    <row r="23" spans="1:20" ht="15.75">
      <c r="A23" s="1"/>
      <c r="B23" s="122">
        <f t="shared" si="0"/>
        <v>19</v>
      </c>
      <c r="C23" s="166" t="s">
        <v>234</v>
      </c>
      <c r="D23" s="472">
        <v>8</v>
      </c>
      <c r="E23" s="44">
        <v>10</v>
      </c>
      <c r="F23" s="129">
        <v>3</v>
      </c>
      <c r="G23" s="129">
        <v>4</v>
      </c>
      <c r="H23" s="129">
        <v>2</v>
      </c>
      <c r="I23" s="35">
        <v>0.8</v>
      </c>
      <c r="J23" s="46">
        <v>0.9</v>
      </c>
      <c r="K23" s="35">
        <v>0.3</v>
      </c>
      <c r="L23" s="552">
        <v>0.383645940834123</v>
      </c>
      <c r="M23" s="983">
        <v>0.1931539</v>
      </c>
      <c r="O23" s="133"/>
      <c r="P23" s="92"/>
      <c r="Q23" s="54"/>
      <c r="R23" s="133"/>
      <c r="S23" s="133"/>
      <c r="T23" s="51"/>
    </row>
    <row r="24" spans="1:20" ht="15.75">
      <c r="A24" s="1"/>
      <c r="B24" s="122">
        <f t="shared" si="0"/>
        <v>20</v>
      </c>
      <c r="C24" s="166" t="s">
        <v>235</v>
      </c>
      <c r="D24" s="472">
        <v>35</v>
      </c>
      <c r="E24" s="44">
        <v>36</v>
      </c>
      <c r="F24" s="129">
        <v>41</v>
      </c>
      <c r="G24" s="129">
        <v>33</v>
      </c>
      <c r="H24" s="129">
        <v>35</v>
      </c>
      <c r="I24" s="35">
        <v>1.3</v>
      </c>
      <c r="J24" s="46">
        <v>1.3</v>
      </c>
      <c r="K24" s="35">
        <v>1.5</v>
      </c>
      <c r="L24" s="552">
        <v>1.2406192268912113</v>
      </c>
      <c r="M24" s="983">
        <v>1.3243404</v>
      </c>
      <c r="O24" s="133"/>
      <c r="P24" s="92"/>
      <c r="Q24" s="54"/>
      <c r="R24" s="133"/>
      <c r="S24" s="133"/>
      <c r="T24" s="51"/>
    </row>
    <row r="25" spans="1:20" ht="15.75">
      <c r="A25" s="1"/>
      <c r="B25" s="122">
        <f t="shared" si="0"/>
        <v>21</v>
      </c>
      <c r="C25" s="166" t="s">
        <v>236</v>
      </c>
      <c r="D25" s="472">
        <v>63</v>
      </c>
      <c r="E25" s="44">
        <v>42</v>
      </c>
      <c r="F25" s="129">
        <v>44</v>
      </c>
      <c r="G25" s="129">
        <v>28</v>
      </c>
      <c r="H25" s="129">
        <v>25</v>
      </c>
      <c r="I25" s="35">
        <v>5.9</v>
      </c>
      <c r="J25" s="46">
        <v>4</v>
      </c>
      <c r="K25" s="35">
        <v>4.2</v>
      </c>
      <c r="L25" s="552">
        <v>2.702160184055711</v>
      </c>
      <c r="M25" s="983">
        <v>2.4355054</v>
      </c>
      <c r="O25" s="133"/>
      <c r="P25" s="92"/>
      <c r="Q25" s="54"/>
      <c r="R25" s="133"/>
      <c r="S25" s="133"/>
      <c r="T25" s="51"/>
    </row>
    <row r="26" spans="1:20" ht="15.75">
      <c r="A26" s="1"/>
      <c r="B26" s="122">
        <f t="shared" si="0"/>
        <v>22</v>
      </c>
      <c r="C26" s="166" t="s">
        <v>237</v>
      </c>
      <c r="D26" s="472">
        <v>18</v>
      </c>
      <c r="E26" s="44">
        <v>15</v>
      </c>
      <c r="F26" s="129">
        <v>22</v>
      </c>
      <c r="G26" s="129">
        <v>18</v>
      </c>
      <c r="H26" s="129">
        <v>17</v>
      </c>
      <c r="I26" s="35">
        <v>1.4</v>
      </c>
      <c r="J26" s="46">
        <v>1.2</v>
      </c>
      <c r="K26" s="35">
        <v>1.7</v>
      </c>
      <c r="L26" s="552">
        <v>1.4268252662218142</v>
      </c>
      <c r="M26" s="983">
        <v>1.3583276</v>
      </c>
      <c r="O26" s="133"/>
      <c r="P26" s="92"/>
      <c r="Q26" s="54"/>
      <c r="R26" s="133"/>
      <c r="S26" s="133"/>
      <c r="T26" s="51"/>
    </row>
    <row r="27" spans="1:20" ht="15.75">
      <c r="A27" s="1"/>
      <c r="B27" s="122">
        <f t="shared" si="0"/>
        <v>23</v>
      </c>
      <c r="C27" s="166" t="s">
        <v>238</v>
      </c>
      <c r="D27" s="472">
        <v>51</v>
      </c>
      <c r="E27" s="44">
        <v>42</v>
      </c>
      <c r="F27" s="129">
        <v>40</v>
      </c>
      <c r="G27" s="129">
        <v>32</v>
      </c>
      <c r="H27" s="129">
        <v>24</v>
      </c>
      <c r="I27" s="35">
        <v>4.1</v>
      </c>
      <c r="J27" s="46">
        <v>3.4</v>
      </c>
      <c r="K27" s="35">
        <v>3.3</v>
      </c>
      <c r="L27" s="552">
        <v>2.6606314676209464</v>
      </c>
      <c r="M27" s="983">
        <v>2.0193385</v>
      </c>
      <c r="O27" s="133"/>
      <c r="P27" s="92"/>
      <c r="Q27" s="54"/>
      <c r="R27" s="133"/>
      <c r="S27" s="133"/>
      <c r="T27" s="51"/>
    </row>
    <row r="28" spans="1:20" ht="15.75">
      <c r="A28" s="1"/>
      <c r="B28" s="122">
        <f t="shared" si="0"/>
        <v>24</v>
      </c>
      <c r="C28" s="166" t="s">
        <v>239</v>
      </c>
      <c r="D28" s="472">
        <v>4</v>
      </c>
      <c r="E28" s="44">
        <v>8</v>
      </c>
      <c r="F28" s="129">
        <v>5</v>
      </c>
      <c r="G28" s="129">
        <v>7</v>
      </c>
      <c r="H28" s="129">
        <v>8</v>
      </c>
      <c r="I28" s="35">
        <v>0.4</v>
      </c>
      <c r="J28" s="46">
        <v>0.9</v>
      </c>
      <c r="K28" s="35">
        <v>0.6</v>
      </c>
      <c r="L28" s="552">
        <v>0.7766481861381612</v>
      </c>
      <c r="M28" s="983">
        <v>0.8903065</v>
      </c>
      <c r="O28" s="133"/>
      <c r="P28" s="92"/>
      <c r="Q28" s="54"/>
      <c r="R28" s="133"/>
      <c r="S28" s="133"/>
      <c r="T28" s="51"/>
    </row>
    <row r="29" spans="1:20" ht="15.75">
      <c r="A29" s="1"/>
      <c r="B29" s="122">
        <f t="shared" si="0"/>
        <v>25</v>
      </c>
      <c r="C29" s="166" t="s">
        <v>240</v>
      </c>
      <c r="D29" s="472">
        <v>51</v>
      </c>
      <c r="E29" s="44">
        <v>45</v>
      </c>
      <c r="F29" s="129">
        <v>44</v>
      </c>
      <c r="G29" s="129">
        <v>36</v>
      </c>
      <c r="H29" s="129">
        <v>23</v>
      </c>
      <c r="I29" s="35">
        <v>4.9</v>
      </c>
      <c r="J29" s="46">
        <v>4.4</v>
      </c>
      <c r="K29" s="35">
        <v>4.3</v>
      </c>
      <c r="L29" s="552">
        <v>3.6100974425468033</v>
      </c>
      <c r="M29" s="983">
        <v>2.3403666</v>
      </c>
      <c r="O29" s="133"/>
      <c r="P29" s="92"/>
      <c r="Q29" s="54"/>
      <c r="R29" s="133"/>
      <c r="S29" s="133"/>
      <c r="T29" s="51"/>
    </row>
    <row r="30" spans="1:20" ht="15.75">
      <c r="A30" s="1"/>
      <c r="B30" s="122">
        <f t="shared" si="0"/>
        <v>26</v>
      </c>
      <c r="C30" s="166" t="s">
        <v>241</v>
      </c>
      <c r="D30" s="472">
        <v>136</v>
      </c>
      <c r="E30" s="44">
        <v>132</v>
      </c>
      <c r="F30" s="129">
        <v>116</v>
      </c>
      <c r="G30" s="129">
        <v>112</v>
      </c>
      <c r="H30" s="129">
        <v>73</v>
      </c>
      <c r="I30" s="35">
        <v>4.7</v>
      </c>
      <c r="J30" s="46">
        <v>4.6</v>
      </c>
      <c r="K30" s="35">
        <v>4</v>
      </c>
      <c r="L30" s="552">
        <v>3.8494427931556907</v>
      </c>
      <c r="M30" s="983">
        <v>2.4948284</v>
      </c>
      <c r="O30" s="133"/>
      <c r="P30" s="92"/>
      <c r="Q30" s="54"/>
      <c r="R30" s="133"/>
      <c r="S30" s="133"/>
      <c r="T30" s="42"/>
    </row>
    <row r="31" spans="1:20" ht="16.5" thickBot="1">
      <c r="A31" s="1"/>
      <c r="B31" s="123">
        <f t="shared" si="0"/>
        <v>27</v>
      </c>
      <c r="C31" s="168" t="s">
        <v>242</v>
      </c>
      <c r="D31" s="471" t="s">
        <v>297</v>
      </c>
      <c r="E31" s="559" t="s">
        <v>297</v>
      </c>
      <c r="F31" s="506" t="s">
        <v>297</v>
      </c>
      <c r="G31" s="506" t="s">
        <v>297</v>
      </c>
      <c r="H31" s="506" t="s">
        <v>297</v>
      </c>
      <c r="I31" s="50" t="s">
        <v>297</v>
      </c>
      <c r="J31" s="50" t="s">
        <v>297</v>
      </c>
      <c r="K31" s="50" t="s">
        <v>297</v>
      </c>
      <c r="L31" s="50" t="s">
        <v>297</v>
      </c>
      <c r="M31" s="984" t="s">
        <v>297</v>
      </c>
      <c r="O31" s="133"/>
      <c r="P31" s="92"/>
      <c r="Q31" s="54"/>
      <c r="R31" s="134"/>
      <c r="S31" s="134"/>
      <c r="T31" s="51"/>
    </row>
    <row r="32" spans="1:19" ht="16.5" thickBot="1">
      <c r="A32" s="19"/>
      <c r="B32" s="1258" t="s">
        <v>117</v>
      </c>
      <c r="C32" s="1621"/>
      <c r="D32" s="507">
        <v>1788</v>
      </c>
      <c r="E32" s="606">
        <v>1663</v>
      </c>
      <c r="F32" s="507">
        <v>1651</v>
      </c>
      <c r="G32" s="507">
        <v>1418</v>
      </c>
      <c r="H32" s="507">
        <v>981</v>
      </c>
      <c r="I32" s="588">
        <v>4.2</v>
      </c>
      <c r="J32" s="588">
        <v>3.9</v>
      </c>
      <c r="K32" s="588">
        <v>3.9</v>
      </c>
      <c r="L32" s="132">
        <v>3.4</v>
      </c>
      <c r="M32" s="1041">
        <v>2.3506702</v>
      </c>
      <c r="O32" s="134"/>
      <c r="P32" s="92"/>
      <c r="Q32" s="69"/>
      <c r="R32" s="42"/>
      <c r="S32" s="42"/>
    </row>
    <row r="33" spans="2:16" ht="12" customHeight="1">
      <c r="B33" s="1600" t="s">
        <v>161</v>
      </c>
      <c r="C33" s="1600"/>
      <c r="D33" s="1600"/>
      <c r="E33" s="1600"/>
      <c r="F33" s="1600"/>
      <c r="G33" s="1600"/>
      <c r="H33" s="1600"/>
      <c r="I33" s="1600"/>
      <c r="J33" s="1600"/>
      <c r="K33" s="1600"/>
      <c r="L33" s="1600"/>
      <c r="M33" s="1600"/>
      <c r="N33" s="43"/>
      <c r="P33" s="43"/>
    </row>
    <row r="34" spans="2:11" ht="12" customHeight="1">
      <c r="B34" s="1169" t="s">
        <v>356</v>
      </c>
      <c r="C34" s="1169"/>
      <c r="D34" s="1169"/>
      <c r="E34" s="1169"/>
      <c r="F34" s="1169"/>
      <c r="G34" s="1169"/>
      <c r="H34" s="1169"/>
      <c r="I34" s="1169"/>
      <c r="J34" s="1169"/>
      <c r="K34" s="1169"/>
    </row>
  </sheetData>
  <sheetProtection/>
  <mergeCells count="10">
    <mergeCell ref="B34:K34"/>
    <mergeCell ref="B33:M33"/>
    <mergeCell ref="A15:A16"/>
    <mergeCell ref="B32:C32"/>
    <mergeCell ref="L1:M1"/>
    <mergeCell ref="D3:H3"/>
    <mergeCell ref="I3:M3"/>
    <mergeCell ref="B2:M2"/>
    <mergeCell ref="B3:B4"/>
    <mergeCell ref="C3:C4"/>
  </mergeCells>
  <printOptions/>
  <pageMargins left="0.26" right="0.26" top="0.3937007874015748" bottom="0.3937007874015748" header="0.31496062992125984" footer="0.31496062992125984"/>
  <pageSetup horizontalDpi="600" verticalDpi="600" orientation="landscape" paperSize="9"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O34"/>
  <sheetViews>
    <sheetView zoomScaleSheetLayoutView="100" zoomScalePageLayoutView="0" workbookViewId="0" topLeftCell="A1">
      <selection activeCell="N33" sqref="N33"/>
    </sheetView>
  </sheetViews>
  <sheetFormatPr defaultColWidth="9.140625" defaultRowHeight="12.75"/>
  <cols>
    <col min="1" max="1" width="4.57421875" style="165" customWidth="1"/>
    <col min="2" max="2" width="5.57421875" style="165" customWidth="1"/>
    <col min="3" max="3" width="21.28125" style="165" customWidth="1"/>
    <col min="4" max="13" width="11.140625" style="165" customWidth="1"/>
    <col min="14" max="16384" width="9.140625" style="165" customWidth="1"/>
  </cols>
  <sheetData>
    <row r="1" spans="1:15" ht="15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181" t="s">
        <v>616</v>
      </c>
      <c r="M1" s="1181"/>
      <c r="N1" s="70"/>
      <c r="O1" s="70"/>
    </row>
    <row r="2" spans="1:15" ht="18.75" customHeight="1" thickBot="1">
      <c r="A2" s="1"/>
      <c r="B2" s="1236" t="s">
        <v>354</v>
      </c>
      <c r="C2" s="1236"/>
      <c r="D2" s="1236"/>
      <c r="E2" s="1236"/>
      <c r="F2" s="1236"/>
      <c r="G2" s="1236"/>
      <c r="H2" s="1236"/>
      <c r="I2" s="1236"/>
      <c r="J2" s="1236"/>
      <c r="K2" s="1236"/>
      <c r="L2" s="1236"/>
      <c r="M2" s="1236"/>
      <c r="N2" s="141"/>
      <c r="O2" s="141"/>
    </row>
    <row r="3" spans="1:15" ht="18" customHeight="1">
      <c r="A3" s="14"/>
      <c r="B3" s="1227" t="s">
        <v>294</v>
      </c>
      <c r="C3" s="1361" t="s">
        <v>213</v>
      </c>
      <c r="D3" s="1237" t="s">
        <v>323</v>
      </c>
      <c r="E3" s="1237"/>
      <c r="F3" s="1237"/>
      <c r="G3" s="1237"/>
      <c r="H3" s="1237"/>
      <c r="I3" s="1237" t="s">
        <v>116</v>
      </c>
      <c r="J3" s="1237"/>
      <c r="K3" s="1237"/>
      <c r="L3" s="1237"/>
      <c r="M3" s="1363"/>
      <c r="N3" s="67"/>
      <c r="O3" s="67"/>
    </row>
    <row r="4" spans="1:13" ht="18" customHeight="1" thickBot="1">
      <c r="A4" s="14"/>
      <c r="B4" s="1228"/>
      <c r="C4" s="1362"/>
      <c r="D4" s="580">
        <v>2016</v>
      </c>
      <c r="E4" s="580">
        <v>2017</v>
      </c>
      <c r="F4" s="520">
        <v>2018</v>
      </c>
      <c r="G4" s="520">
        <v>2019</v>
      </c>
      <c r="H4" s="520">
        <v>2020</v>
      </c>
      <c r="I4" s="580">
        <v>2016</v>
      </c>
      <c r="J4" s="580">
        <v>2017</v>
      </c>
      <c r="K4" s="520">
        <v>2018</v>
      </c>
      <c r="L4" s="520">
        <v>2019</v>
      </c>
      <c r="M4" s="521">
        <v>2020</v>
      </c>
    </row>
    <row r="5" spans="1:13" ht="15.75">
      <c r="A5" s="1"/>
      <c r="B5" s="121">
        <v>1</v>
      </c>
      <c r="C5" s="167" t="s">
        <v>216</v>
      </c>
      <c r="D5" s="354" t="s">
        <v>297</v>
      </c>
      <c r="E5" s="333" t="s">
        <v>297</v>
      </c>
      <c r="F5" s="128" t="s">
        <v>297</v>
      </c>
      <c r="G5" s="128" t="s">
        <v>297</v>
      </c>
      <c r="H5" s="915" t="s">
        <v>297</v>
      </c>
      <c r="I5" s="393" t="s">
        <v>297</v>
      </c>
      <c r="J5" s="394" t="s">
        <v>297</v>
      </c>
      <c r="K5" s="514" t="s">
        <v>297</v>
      </c>
      <c r="L5" s="514" t="s">
        <v>297</v>
      </c>
      <c r="M5" s="916" t="s">
        <v>297</v>
      </c>
    </row>
    <row r="6" spans="1:13" ht="15.75">
      <c r="A6" s="1"/>
      <c r="B6" s="122">
        <f aca="true" t="shared" si="0" ref="B6:B31">B5+1</f>
        <v>2</v>
      </c>
      <c r="C6" s="166" t="s">
        <v>217</v>
      </c>
      <c r="D6" s="351">
        <v>107</v>
      </c>
      <c r="E6" s="332">
        <v>94</v>
      </c>
      <c r="F6" s="129">
        <v>85</v>
      </c>
      <c r="G6" s="129">
        <v>131</v>
      </c>
      <c r="H6" s="914">
        <v>120</v>
      </c>
      <c r="I6" s="390" t="s">
        <v>507</v>
      </c>
      <c r="J6" s="391" t="s">
        <v>457</v>
      </c>
      <c r="K6" s="508">
        <v>5.4</v>
      </c>
      <c r="L6" s="508">
        <v>8.4</v>
      </c>
      <c r="M6" s="917" t="s">
        <v>857</v>
      </c>
    </row>
    <row r="7" spans="1:13" ht="15.75">
      <c r="A7" s="1"/>
      <c r="B7" s="122">
        <f t="shared" si="0"/>
        <v>3</v>
      </c>
      <c r="C7" s="166" t="s">
        <v>218</v>
      </c>
      <c r="D7" s="351">
        <v>64</v>
      </c>
      <c r="E7" s="332">
        <v>76</v>
      </c>
      <c r="F7" s="129">
        <v>69</v>
      </c>
      <c r="G7" s="129">
        <v>55</v>
      </c>
      <c r="H7" s="914">
        <v>37</v>
      </c>
      <c r="I7" s="390" t="s">
        <v>464</v>
      </c>
      <c r="J7" s="391" t="s">
        <v>473</v>
      </c>
      <c r="K7" s="508">
        <v>6.7</v>
      </c>
      <c r="L7" s="508">
        <v>5.3</v>
      </c>
      <c r="M7" s="917" t="s">
        <v>915</v>
      </c>
    </row>
    <row r="8" spans="1:13" ht="15.75">
      <c r="A8" s="1"/>
      <c r="B8" s="122">
        <f t="shared" si="0"/>
        <v>4</v>
      </c>
      <c r="C8" s="166" t="s">
        <v>219</v>
      </c>
      <c r="D8" s="351">
        <v>1072</v>
      </c>
      <c r="E8" s="332">
        <v>1096</v>
      </c>
      <c r="F8" s="129">
        <v>1081</v>
      </c>
      <c r="G8" s="129">
        <v>1001</v>
      </c>
      <c r="H8" s="914">
        <v>518</v>
      </c>
      <c r="I8" s="390">
        <v>33</v>
      </c>
      <c r="J8" s="391">
        <v>34</v>
      </c>
      <c r="K8" s="508">
        <v>33.5</v>
      </c>
      <c r="L8" s="508">
        <v>31.3</v>
      </c>
      <c r="M8" s="917" t="s">
        <v>600</v>
      </c>
    </row>
    <row r="9" spans="1:13" ht="15.75">
      <c r="A9" s="1"/>
      <c r="B9" s="122">
        <f t="shared" si="0"/>
        <v>5</v>
      </c>
      <c r="C9" s="166" t="s">
        <v>220</v>
      </c>
      <c r="D9" s="351">
        <v>493</v>
      </c>
      <c r="E9" s="332">
        <v>501</v>
      </c>
      <c r="F9" s="129">
        <v>484</v>
      </c>
      <c r="G9" s="129">
        <v>461</v>
      </c>
      <c r="H9" s="914">
        <v>395</v>
      </c>
      <c r="I9" s="390" t="s">
        <v>532</v>
      </c>
      <c r="J9" s="391" t="s">
        <v>918</v>
      </c>
      <c r="K9" s="508">
        <v>25.1</v>
      </c>
      <c r="L9" s="508">
        <v>24.2</v>
      </c>
      <c r="M9" s="917">
        <v>21</v>
      </c>
    </row>
    <row r="10" spans="1:13" ht="15.75">
      <c r="A10" s="1"/>
      <c r="B10" s="122">
        <f t="shared" si="0"/>
        <v>6</v>
      </c>
      <c r="C10" s="166" t="s">
        <v>221</v>
      </c>
      <c r="D10" s="351">
        <v>180</v>
      </c>
      <c r="E10" s="332">
        <v>176</v>
      </c>
      <c r="F10" s="129">
        <v>182</v>
      </c>
      <c r="G10" s="129">
        <v>168</v>
      </c>
      <c r="H10" s="914">
        <v>104</v>
      </c>
      <c r="I10" s="390" t="s">
        <v>533</v>
      </c>
      <c r="J10" s="391" t="s">
        <v>917</v>
      </c>
      <c r="K10" s="508">
        <v>14.8</v>
      </c>
      <c r="L10" s="508">
        <v>13.8</v>
      </c>
      <c r="M10" s="917" t="s">
        <v>861</v>
      </c>
    </row>
    <row r="11" spans="1:13" ht="15.75">
      <c r="A11" s="1"/>
      <c r="B11" s="122">
        <f t="shared" si="0"/>
        <v>7</v>
      </c>
      <c r="C11" s="166" t="s">
        <v>222</v>
      </c>
      <c r="D11" s="351">
        <v>37</v>
      </c>
      <c r="E11" s="332">
        <v>43</v>
      </c>
      <c r="F11" s="129">
        <v>34</v>
      </c>
      <c r="G11" s="129">
        <v>36</v>
      </c>
      <c r="H11" s="914">
        <v>14</v>
      </c>
      <c r="I11" s="390" t="s">
        <v>534</v>
      </c>
      <c r="J11" s="391" t="s">
        <v>469</v>
      </c>
      <c r="K11" s="508">
        <v>2.7</v>
      </c>
      <c r="L11" s="508">
        <v>2.9</v>
      </c>
      <c r="M11" s="917" t="s">
        <v>601</v>
      </c>
    </row>
    <row r="12" spans="1:13" ht="15.75">
      <c r="A12" s="1"/>
      <c r="B12" s="122">
        <f t="shared" si="0"/>
        <v>8</v>
      </c>
      <c r="C12" s="166" t="s">
        <v>223</v>
      </c>
      <c r="D12" s="351">
        <v>269</v>
      </c>
      <c r="E12" s="332">
        <v>275</v>
      </c>
      <c r="F12" s="129">
        <v>249</v>
      </c>
      <c r="G12" s="129">
        <v>203</v>
      </c>
      <c r="H12" s="914">
        <v>158</v>
      </c>
      <c r="I12" s="390" t="s">
        <v>535</v>
      </c>
      <c r="J12" s="391" t="s">
        <v>916</v>
      </c>
      <c r="K12" s="508">
        <v>14.5</v>
      </c>
      <c r="L12" s="508">
        <v>11.9</v>
      </c>
      <c r="M12" s="917" t="s">
        <v>887</v>
      </c>
    </row>
    <row r="13" spans="1:13" ht="15.75">
      <c r="A13" s="1"/>
      <c r="B13" s="122">
        <f t="shared" si="0"/>
        <v>9</v>
      </c>
      <c r="C13" s="166" t="s">
        <v>224</v>
      </c>
      <c r="D13" s="351">
        <v>48</v>
      </c>
      <c r="E13" s="332">
        <v>49</v>
      </c>
      <c r="F13" s="129">
        <v>34</v>
      </c>
      <c r="G13" s="129">
        <v>36</v>
      </c>
      <c r="H13" s="914">
        <v>25</v>
      </c>
      <c r="I13" s="390" t="s">
        <v>536</v>
      </c>
      <c r="J13" s="391" t="s">
        <v>915</v>
      </c>
      <c r="K13" s="508">
        <v>2.5</v>
      </c>
      <c r="L13" s="508">
        <v>2.6</v>
      </c>
      <c r="M13" s="917" t="s">
        <v>548</v>
      </c>
    </row>
    <row r="14" spans="1:13" ht="15.75">
      <c r="A14" s="1"/>
      <c r="B14" s="122">
        <f t="shared" si="0"/>
        <v>10</v>
      </c>
      <c r="C14" s="166" t="s">
        <v>225</v>
      </c>
      <c r="D14" s="351">
        <v>473</v>
      </c>
      <c r="E14" s="332">
        <v>451</v>
      </c>
      <c r="F14" s="129">
        <v>389</v>
      </c>
      <c r="G14" s="129">
        <v>336</v>
      </c>
      <c r="H14" s="914">
        <v>192</v>
      </c>
      <c r="I14" s="390" t="s">
        <v>363</v>
      </c>
      <c r="J14" s="391" t="s">
        <v>914</v>
      </c>
      <c r="K14" s="508">
        <v>22.2</v>
      </c>
      <c r="L14" s="508">
        <v>19.1</v>
      </c>
      <c r="M14" s="917" t="s">
        <v>97</v>
      </c>
    </row>
    <row r="15" spans="1:13" ht="15.75">
      <c r="A15" s="1231"/>
      <c r="B15" s="122">
        <f t="shared" si="0"/>
        <v>11</v>
      </c>
      <c r="C15" s="166" t="s">
        <v>226</v>
      </c>
      <c r="D15" s="351">
        <v>192</v>
      </c>
      <c r="E15" s="332">
        <v>217</v>
      </c>
      <c r="F15" s="129">
        <v>191</v>
      </c>
      <c r="G15" s="129">
        <v>218</v>
      </c>
      <c r="H15" s="914">
        <v>174</v>
      </c>
      <c r="I15" s="390" t="s">
        <v>537</v>
      </c>
      <c r="J15" s="391" t="s">
        <v>913</v>
      </c>
      <c r="K15" s="508">
        <v>20.1</v>
      </c>
      <c r="L15" s="508">
        <v>23.2</v>
      </c>
      <c r="M15" s="917" t="s">
        <v>490</v>
      </c>
    </row>
    <row r="16" spans="1:13" ht="15.75">
      <c r="A16" s="1231"/>
      <c r="B16" s="122">
        <f t="shared" si="0"/>
        <v>12</v>
      </c>
      <c r="C16" s="166" t="s">
        <v>227</v>
      </c>
      <c r="D16" s="351">
        <v>104</v>
      </c>
      <c r="E16" s="332">
        <v>105</v>
      </c>
      <c r="F16" s="129">
        <v>89</v>
      </c>
      <c r="G16" s="129">
        <v>73</v>
      </c>
      <c r="H16" s="914">
        <v>85</v>
      </c>
      <c r="I16" s="390" t="s">
        <v>538</v>
      </c>
      <c r="J16" s="391" t="s">
        <v>88</v>
      </c>
      <c r="K16" s="508">
        <v>12.8</v>
      </c>
      <c r="L16" s="508">
        <v>10.7</v>
      </c>
      <c r="M16" s="917" t="s">
        <v>602</v>
      </c>
    </row>
    <row r="17" spans="1:13" ht="15.75">
      <c r="A17" s="102"/>
      <c r="B17" s="122">
        <f t="shared" si="0"/>
        <v>13</v>
      </c>
      <c r="C17" s="166" t="s">
        <v>228</v>
      </c>
      <c r="D17" s="351">
        <v>203</v>
      </c>
      <c r="E17" s="332">
        <v>198</v>
      </c>
      <c r="F17" s="129">
        <v>158</v>
      </c>
      <c r="G17" s="129">
        <v>146</v>
      </c>
      <c r="H17" s="914">
        <v>103</v>
      </c>
      <c r="I17" s="390" t="s">
        <v>539</v>
      </c>
      <c r="J17" s="391" t="s">
        <v>900</v>
      </c>
      <c r="K17" s="508">
        <v>6.3</v>
      </c>
      <c r="L17" s="508">
        <v>5.8</v>
      </c>
      <c r="M17" s="917" t="s">
        <v>860</v>
      </c>
    </row>
    <row r="18" spans="1:13" ht="15.75">
      <c r="A18" s="1"/>
      <c r="B18" s="122">
        <f t="shared" si="0"/>
        <v>14</v>
      </c>
      <c r="C18" s="166" t="s">
        <v>229</v>
      </c>
      <c r="D18" s="351">
        <v>380</v>
      </c>
      <c r="E18" s="332">
        <v>333</v>
      </c>
      <c r="F18" s="129">
        <v>345</v>
      </c>
      <c r="G18" s="129">
        <v>322</v>
      </c>
      <c r="H18" s="914">
        <v>263</v>
      </c>
      <c r="I18" s="390" t="s">
        <v>452</v>
      </c>
      <c r="J18" s="391">
        <v>29</v>
      </c>
      <c r="K18" s="508">
        <v>30.2</v>
      </c>
      <c r="L18" s="508">
        <v>28.5</v>
      </c>
      <c r="M18" s="917" t="s">
        <v>603</v>
      </c>
    </row>
    <row r="19" spans="1:13" ht="15.75">
      <c r="A19" s="1"/>
      <c r="B19" s="122">
        <f t="shared" si="0"/>
        <v>15</v>
      </c>
      <c r="C19" s="166" t="s">
        <v>230</v>
      </c>
      <c r="D19" s="351">
        <v>1151</v>
      </c>
      <c r="E19" s="332">
        <v>1394</v>
      </c>
      <c r="F19" s="129">
        <v>1565</v>
      </c>
      <c r="G19" s="129">
        <v>1493</v>
      </c>
      <c r="H19" s="914">
        <v>1171</v>
      </c>
      <c r="I19" s="390" t="s">
        <v>540</v>
      </c>
      <c r="J19" s="391" t="s">
        <v>803</v>
      </c>
      <c r="K19" s="508">
        <v>66</v>
      </c>
      <c r="L19" s="508">
        <v>63</v>
      </c>
      <c r="M19" s="917" t="s">
        <v>604</v>
      </c>
    </row>
    <row r="20" spans="1:13" ht="15.75">
      <c r="A20" s="1"/>
      <c r="B20" s="122">
        <f t="shared" si="0"/>
        <v>16</v>
      </c>
      <c r="C20" s="166" t="s">
        <v>231</v>
      </c>
      <c r="D20" s="351">
        <v>151</v>
      </c>
      <c r="E20" s="332">
        <v>143</v>
      </c>
      <c r="F20" s="129">
        <v>131</v>
      </c>
      <c r="G20" s="129">
        <v>124</v>
      </c>
      <c r="H20" s="914">
        <v>97</v>
      </c>
      <c r="I20" s="390" t="s">
        <v>541</v>
      </c>
      <c r="J20" s="391" t="s">
        <v>488</v>
      </c>
      <c r="K20" s="508">
        <v>9.3</v>
      </c>
      <c r="L20" s="508">
        <v>8.9</v>
      </c>
      <c r="M20" s="917">
        <v>7</v>
      </c>
    </row>
    <row r="21" spans="1:13" ht="15.75">
      <c r="A21" s="1"/>
      <c r="B21" s="122">
        <f t="shared" si="0"/>
        <v>17</v>
      </c>
      <c r="C21" s="166" t="s">
        <v>232</v>
      </c>
      <c r="D21" s="351">
        <v>60</v>
      </c>
      <c r="E21" s="332">
        <v>68</v>
      </c>
      <c r="F21" s="129">
        <v>45</v>
      </c>
      <c r="G21" s="129">
        <v>66</v>
      </c>
      <c r="H21" s="914">
        <v>62</v>
      </c>
      <c r="I21" s="390" t="s">
        <v>542</v>
      </c>
      <c r="J21" s="391" t="s">
        <v>457</v>
      </c>
      <c r="K21" s="508">
        <v>3.9</v>
      </c>
      <c r="L21" s="508">
        <v>5.7</v>
      </c>
      <c r="M21" s="917" t="s">
        <v>852</v>
      </c>
    </row>
    <row r="22" spans="1:13" ht="15.75">
      <c r="A22" s="1"/>
      <c r="B22" s="122">
        <f t="shared" si="0"/>
        <v>18</v>
      </c>
      <c r="C22" s="166" t="s">
        <v>233</v>
      </c>
      <c r="D22" s="351">
        <v>59</v>
      </c>
      <c r="E22" s="332">
        <v>70</v>
      </c>
      <c r="F22" s="129">
        <v>60</v>
      </c>
      <c r="G22" s="129">
        <v>49</v>
      </c>
      <c r="H22" s="914">
        <v>25</v>
      </c>
      <c r="I22" s="390" t="s">
        <v>475</v>
      </c>
      <c r="J22" s="391" t="s">
        <v>456</v>
      </c>
      <c r="K22" s="508">
        <v>5.5</v>
      </c>
      <c r="L22" s="508">
        <v>4.5</v>
      </c>
      <c r="M22" s="917" t="s">
        <v>605</v>
      </c>
    </row>
    <row r="23" spans="1:13" ht="15.75">
      <c r="A23" s="1"/>
      <c r="B23" s="122">
        <f t="shared" si="0"/>
        <v>19</v>
      </c>
      <c r="C23" s="166" t="s">
        <v>234</v>
      </c>
      <c r="D23" s="351">
        <v>39</v>
      </c>
      <c r="E23" s="332">
        <v>31</v>
      </c>
      <c r="F23" s="129">
        <v>31</v>
      </c>
      <c r="G23" s="129">
        <v>26</v>
      </c>
      <c r="H23" s="914">
        <v>11</v>
      </c>
      <c r="I23" s="390" t="s">
        <v>543</v>
      </c>
      <c r="J23" s="391" t="s">
        <v>534</v>
      </c>
      <c r="K23" s="508">
        <v>3</v>
      </c>
      <c r="L23" s="508">
        <v>2.5</v>
      </c>
      <c r="M23" s="917" t="s">
        <v>601</v>
      </c>
    </row>
    <row r="24" spans="1:13" ht="15.75">
      <c r="A24" s="1"/>
      <c r="B24" s="122">
        <f t="shared" si="0"/>
        <v>20</v>
      </c>
      <c r="C24" s="166" t="s">
        <v>235</v>
      </c>
      <c r="D24" s="351">
        <v>114</v>
      </c>
      <c r="E24" s="332">
        <v>121</v>
      </c>
      <c r="F24" s="129">
        <v>146</v>
      </c>
      <c r="G24" s="129">
        <v>146</v>
      </c>
      <c r="H24" s="914">
        <v>130</v>
      </c>
      <c r="I24" s="390" t="s">
        <v>544</v>
      </c>
      <c r="J24" s="391" t="s">
        <v>912</v>
      </c>
      <c r="K24" s="508">
        <v>5.5</v>
      </c>
      <c r="L24" s="508">
        <v>5.5</v>
      </c>
      <c r="M24" s="917" t="s">
        <v>883</v>
      </c>
    </row>
    <row r="25" spans="1:13" ht="15.75">
      <c r="A25" s="1"/>
      <c r="B25" s="122">
        <f t="shared" si="0"/>
        <v>21</v>
      </c>
      <c r="C25" s="166" t="s">
        <v>236</v>
      </c>
      <c r="D25" s="351">
        <v>188</v>
      </c>
      <c r="E25" s="332">
        <v>194</v>
      </c>
      <c r="F25" s="129">
        <v>159</v>
      </c>
      <c r="G25" s="129">
        <v>151</v>
      </c>
      <c r="H25" s="914">
        <v>125</v>
      </c>
      <c r="I25" s="390" t="s">
        <v>545</v>
      </c>
      <c r="J25" s="391" t="s">
        <v>909</v>
      </c>
      <c r="K25" s="508">
        <v>15.2</v>
      </c>
      <c r="L25" s="508">
        <v>14.6</v>
      </c>
      <c r="M25" s="917" t="s">
        <v>486</v>
      </c>
    </row>
    <row r="26" spans="1:13" ht="15.75">
      <c r="A26" s="1"/>
      <c r="B26" s="122">
        <f t="shared" si="0"/>
        <v>22</v>
      </c>
      <c r="C26" s="166" t="s">
        <v>237</v>
      </c>
      <c r="D26" s="351">
        <v>99</v>
      </c>
      <c r="E26" s="332">
        <v>90</v>
      </c>
      <c r="F26" s="129">
        <v>84</v>
      </c>
      <c r="G26" s="129">
        <v>114</v>
      </c>
      <c r="H26" s="914">
        <v>64</v>
      </c>
      <c r="I26" s="390" t="s">
        <v>546</v>
      </c>
      <c r="J26" s="391">
        <v>7</v>
      </c>
      <c r="K26" s="508">
        <v>6.6</v>
      </c>
      <c r="L26" s="508">
        <v>9</v>
      </c>
      <c r="M26" s="917" t="s">
        <v>466</v>
      </c>
    </row>
    <row r="27" spans="1:13" ht="15.75">
      <c r="A27" s="1"/>
      <c r="B27" s="122">
        <f t="shared" si="0"/>
        <v>23</v>
      </c>
      <c r="C27" s="166" t="s">
        <v>238</v>
      </c>
      <c r="D27" s="351">
        <v>207</v>
      </c>
      <c r="E27" s="332">
        <v>185</v>
      </c>
      <c r="F27" s="129">
        <v>174</v>
      </c>
      <c r="G27" s="129">
        <v>144</v>
      </c>
      <c r="H27" s="914">
        <v>86</v>
      </c>
      <c r="I27" s="390" t="s">
        <v>547</v>
      </c>
      <c r="J27" s="391" t="s">
        <v>894</v>
      </c>
      <c r="K27" s="508">
        <v>14.3</v>
      </c>
      <c r="L27" s="508">
        <v>12</v>
      </c>
      <c r="M27" s="917" t="s">
        <v>470</v>
      </c>
    </row>
    <row r="28" spans="1:13" ht="15.75">
      <c r="A28" s="1"/>
      <c r="B28" s="122">
        <f t="shared" si="0"/>
        <v>24</v>
      </c>
      <c r="C28" s="166" t="s">
        <v>239</v>
      </c>
      <c r="D28" s="351">
        <v>34</v>
      </c>
      <c r="E28" s="332">
        <v>34</v>
      </c>
      <c r="F28" s="129">
        <v>35</v>
      </c>
      <c r="G28" s="129">
        <v>33</v>
      </c>
      <c r="H28" s="914">
        <v>29</v>
      </c>
      <c r="I28" s="390" t="s">
        <v>543</v>
      </c>
      <c r="J28" s="391" t="s">
        <v>95</v>
      </c>
      <c r="K28" s="508">
        <v>3.9</v>
      </c>
      <c r="L28" s="508">
        <v>3.7</v>
      </c>
      <c r="M28" s="917" t="s">
        <v>862</v>
      </c>
    </row>
    <row r="29" spans="1:13" ht="15.75">
      <c r="A29" s="1"/>
      <c r="B29" s="122">
        <f t="shared" si="0"/>
        <v>25</v>
      </c>
      <c r="C29" s="166" t="s">
        <v>240</v>
      </c>
      <c r="D29" s="351">
        <v>197</v>
      </c>
      <c r="E29" s="332">
        <v>209</v>
      </c>
      <c r="F29" s="129">
        <v>190</v>
      </c>
      <c r="G29" s="129">
        <v>150</v>
      </c>
      <c r="H29" s="914">
        <v>114</v>
      </c>
      <c r="I29" s="390">
        <v>19</v>
      </c>
      <c r="J29" s="391" t="s">
        <v>908</v>
      </c>
      <c r="K29" s="508">
        <v>18.8</v>
      </c>
      <c r="L29" s="508">
        <v>15</v>
      </c>
      <c r="M29" s="917" t="s">
        <v>498</v>
      </c>
    </row>
    <row r="30" spans="1:13" ht="15.75">
      <c r="A30" s="1"/>
      <c r="B30" s="122">
        <f t="shared" si="0"/>
        <v>26</v>
      </c>
      <c r="C30" s="166" t="s">
        <v>241</v>
      </c>
      <c r="D30" s="351">
        <v>465</v>
      </c>
      <c r="E30" s="332">
        <v>441</v>
      </c>
      <c r="F30" s="129">
        <v>375</v>
      </c>
      <c r="G30" s="129">
        <v>351</v>
      </c>
      <c r="H30" s="914">
        <v>233</v>
      </c>
      <c r="I30" s="390" t="s">
        <v>94</v>
      </c>
      <c r="J30" s="391" t="s">
        <v>535</v>
      </c>
      <c r="K30" s="508">
        <v>13</v>
      </c>
      <c r="L30" s="508">
        <v>12.1</v>
      </c>
      <c r="M30" s="917">
        <v>8</v>
      </c>
    </row>
    <row r="31" spans="1:13" ht="16.5" thickBot="1">
      <c r="A31" s="1"/>
      <c r="B31" s="123">
        <f t="shared" si="0"/>
        <v>27</v>
      </c>
      <c r="C31" s="168" t="s">
        <v>242</v>
      </c>
      <c r="D31" s="348" t="s">
        <v>297</v>
      </c>
      <c r="E31" s="331" t="s">
        <v>297</v>
      </c>
      <c r="F31" s="506" t="s">
        <v>297</v>
      </c>
      <c r="G31" s="506" t="s">
        <v>297</v>
      </c>
      <c r="H31" s="918" t="s">
        <v>297</v>
      </c>
      <c r="I31" s="388" t="s">
        <v>297</v>
      </c>
      <c r="J31" s="389" t="s">
        <v>297</v>
      </c>
      <c r="K31" s="549" t="s">
        <v>297</v>
      </c>
      <c r="L31" s="549" t="s">
        <v>297</v>
      </c>
      <c r="M31" s="919" t="s">
        <v>297</v>
      </c>
    </row>
    <row r="32" spans="1:15" ht="16.5" thickBot="1">
      <c r="A32" s="19"/>
      <c r="B32" s="1622" t="s">
        <v>117</v>
      </c>
      <c r="C32" s="1623"/>
      <c r="D32" s="920">
        <v>6386</v>
      </c>
      <c r="E32" s="921">
        <v>6594</v>
      </c>
      <c r="F32" s="922">
        <v>6385</v>
      </c>
      <c r="G32" s="922">
        <v>6033</v>
      </c>
      <c r="H32" s="923">
        <v>4335</v>
      </c>
      <c r="I32" s="924">
        <v>15</v>
      </c>
      <c r="J32" s="925" t="s">
        <v>907</v>
      </c>
      <c r="K32" s="926">
        <v>15.1</v>
      </c>
      <c r="L32" s="926">
        <v>14.4</v>
      </c>
      <c r="M32" s="927" t="s">
        <v>691</v>
      </c>
      <c r="N32" s="339"/>
      <c r="O32" s="384"/>
    </row>
    <row r="33" spans="2:15" ht="9.75" customHeight="1">
      <c r="B33" s="1356" t="s">
        <v>166</v>
      </c>
      <c r="C33" s="1356"/>
      <c r="D33" s="1356"/>
      <c r="E33" s="1356"/>
      <c r="F33" s="1356"/>
      <c r="G33" s="1356"/>
      <c r="H33" s="1356"/>
      <c r="I33" s="1356"/>
      <c r="J33" s="1356"/>
      <c r="K33" s="1356"/>
      <c r="L33" s="1356"/>
      <c r="M33" s="1356"/>
      <c r="N33" s="173"/>
      <c r="O33" s="173"/>
    </row>
    <row r="34" spans="2:13" ht="9.75" customHeight="1">
      <c r="B34" s="1169" t="s">
        <v>356</v>
      </c>
      <c r="C34" s="1169"/>
      <c r="D34" s="1169"/>
      <c r="E34" s="1169"/>
      <c r="F34" s="1169"/>
      <c r="G34" s="1169"/>
      <c r="H34" s="1169"/>
      <c r="I34" s="1169"/>
      <c r="J34" s="1169"/>
      <c r="K34" s="1169"/>
      <c r="L34" s="1169"/>
      <c r="M34" s="1169"/>
    </row>
  </sheetData>
  <sheetProtection/>
  <mergeCells count="10">
    <mergeCell ref="B34:M34"/>
    <mergeCell ref="B33:M33"/>
    <mergeCell ref="L1:M1"/>
    <mergeCell ref="A15:A16"/>
    <mergeCell ref="B32:C32"/>
    <mergeCell ref="B3:B4"/>
    <mergeCell ref="C3:C4"/>
    <mergeCell ref="D3:H3"/>
    <mergeCell ref="I3:M3"/>
    <mergeCell ref="B2:M2"/>
  </mergeCells>
  <printOptions/>
  <pageMargins left="0.55" right="0.26" top="0.45" bottom="0.44" header="0.29" footer="0.28"/>
  <pageSetup horizontalDpi="600" verticalDpi="600" orientation="landscape" paperSize="9" r:id="rId1"/>
  <ignoredErrors>
    <ignoredError sqref="I6:M32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Q36"/>
  <sheetViews>
    <sheetView zoomScalePageLayoutView="0" workbookViewId="0" topLeftCell="A1">
      <selection activeCell="M13" sqref="M13"/>
    </sheetView>
  </sheetViews>
  <sheetFormatPr defaultColWidth="9.140625" defaultRowHeight="12.75"/>
  <cols>
    <col min="1" max="1" width="4.421875" style="165" customWidth="1"/>
    <col min="2" max="2" width="6.8515625" style="165" customWidth="1"/>
    <col min="3" max="3" width="23.00390625" style="165" customWidth="1"/>
    <col min="4" max="13" width="11.140625" style="165" customWidth="1"/>
    <col min="14" max="15" width="9.421875" style="165" customWidth="1"/>
    <col min="16" max="16384" width="9.140625" style="165" customWidth="1"/>
  </cols>
  <sheetData>
    <row r="1" spans="1:15" ht="15.75" customHeight="1">
      <c r="A1" s="20"/>
      <c r="B1" s="20"/>
      <c r="C1" s="20"/>
      <c r="D1" s="20"/>
      <c r="E1" s="20"/>
      <c r="F1" s="20"/>
      <c r="G1" s="99"/>
      <c r="H1" s="99"/>
      <c r="I1" s="99"/>
      <c r="J1" s="99"/>
      <c r="K1" s="99"/>
      <c r="L1" s="1216" t="s">
        <v>170</v>
      </c>
      <c r="M1" s="1216"/>
      <c r="N1" s="1215"/>
      <c r="O1" s="1215"/>
    </row>
    <row r="2" spans="1:15" ht="18.75" customHeight="1" thickBot="1">
      <c r="A2" s="21"/>
      <c r="B2" s="1214" t="s">
        <v>331</v>
      </c>
      <c r="C2" s="1214"/>
      <c r="D2" s="1214"/>
      <c r="E2" s="1214"/>
      <c r="F2" s="1214"/>
      <c r="G2" s="1214"/>
      <c r="H2" s="1214"/>
      <c r="I2" s="1214"/>
      <c r="J2" s="1214"/>
      <c r="K2" s="1214"/>
      <c r="L2" s="1214"/>
      <c r="M2" s="1214"/>
      <c r="N2" s="127"/>
      <c r="O2" s="127"/>
    </row>
    <row r="3" spans="1:15" ht="21" customHeight="1">
      <c r="A3" s="25"/>
      <c r="B3" s="1210" t="s">
        <v>294</v>
      </c>
      <c r="C3" s="1212" t="s">
        <v>213</v>
      </c>
      <c r="D3" s="1206" t="s">
        <v>323</v>
      </c>
      <c r="E3" s="1206"/>
      <c r="F3" s="1206"/>
      <c r="G3" s="1206"/>
      <c r="H3" s="1206"/>
      <c r="I3" s="1200" t="s">
        <v>116</v>
      </c>
      <c r="J3" s="1200"/>
      <c r="K3" s="1200"/>
      <c r="L3" s="1200"/>
      <c r="M3" s="1201"/>
      <c r="N3" s="126"/>
      <c r="O3" s="126"/>
    </row>
    <row r="4" spans="1:13" ht="21" customHeight="1" thickBot="1">
      <c r="A4" s="25"/>
      <c r="B4" s="1211"/>
      <c r="C4" s="1213"/>
      <c r="D4" s="581">
        <v>2016</v>
      </c>
      <c r="E4" s="581">
        <v>2017</v>
      </c>
      <c r="F4" s="581">
        <v>2018</v>
      </c>
      <c r="G4" s="589">
        <v>2019</v>
      </c>
      <c r="H4" s="589">
        <v>2020</v>
      </c>
      <c r="I4" s="895">
        <v>2016</v>
      </c>
      <c r="J4" s="895">
        <v>2017</v>
      </c>
      <c r="K4" s="581">
        <v>2018</v>
      </c>
      <c r="L4" s="589">
        <v>2019</v>
      </c>
      <c r="M4" s="590">
        <v>2020</v>
      </c>
    </row>
    <row r="5" spans="1:17" ht="15.75">
      <c r="A5" s="20"/>
      <c r="B5" s="26">
        <v>1</v>
      </c>
      <c r="C5" s="117" t="s">
        <v>216</v>
      </c>
      <c r="D5" s="354" t="s">
        <v>297</v>
      </c>
      <c r="E5" s="354" t="s">
        <v>297</v>
      </c>
      <c r="F5" s="128" t="s">
        <v>297</v>
      </c>
      <c r="G5" s="128" t="s">
        <v>297</v>
      </c>
      <c r="H5" s="128" t="s">
        <v>297</v>
      </c>
      <c r="I5" s="393" t="s">
        <v>297</v>
      </c>
      <c r="J5" s="393" t="s">
        <v>297</v>
      </c>
      <c r="K5" s="514" t="s">
        <v>297</v>
      </c>
      <c r="L5" s="514" t="s">
        <v>297</v>
      </c>
      <c r="M5" s="509" t="s">
        <v>297</v>
      </c>
      <c r="Q5" s="239"/>
    </row>
    <row r="6" spans="1:17" ht="15.75">
      <c r="A6" s="20"/>
      <c r="B6" s="27">
        <f aca="true" t="shared" si="0" ref="B6:B31">B5+1</f>
        <v>2</v>
      </c>
      <c r="C6" s="115" t="s">
        <v>217</v>
      </c>
      <c r="D6" s="351">
        <v>881</v>
      </c>
      <c r="E6" s="351">
        <v>718</v>
      </c>
      <c r="F6" s="129">
        <v>735</v>
      </c>
      <c r="G6" s="129">
        <v>766</v>
      </c>
      <c r="H6" s="129">
        <v>453</v>
      </c>
      <c r="I6" s="390" t="s">
        <v>410</v>
      </c>
      <c r="J6" s="390" t="s">
        <v>839</v>
      </c>
      <c r="K6" s="508">
        <v>46.9</v>
      </c>
      <c r="L6" s="508">
        <v>49.3</v>
      </c>
      <c r="M6" s="510">
        <v>29.4</v>
      </c>
      <c r="Q6" s="239"/>
    </row>
    <row r="7" spans="1:17" ht="15.75">
      <c r="A7" s="20"/>
      <c r="B7" s="27">
        <f t="shared" si="0"/>
        <v>3</v>
      </c>
      <c r="C7" s="115" t="s">
        <v>218</v>
      </c>
      <c r="D7" s="351">
        <v>710</v>
      </c>
      <c r="E7" s="351">
        <v>651</v>
      </c>
      <c r="F7" s="129">
        <v>604</v>
      </c>
      <c r="G7" s="129">
        <v>572</v>
      </c>
      <c r="H7" s="129">
        <v>430</v>
      </c>
      <c r="I7" s="390" t="s">
        <v>411</v>
      </c>
      <c r="J7" s="390" t="s">
        <v>838</v>
      </c>
      <c r="K7" s="508">
        <v>58.3</v>
      </c>
      <c r="L7" s="508">
        <v>55.4</v>
      </c>
      <c r="M7" s="510">
        <v>41.8</v>
      </c>
      <c r="Q7" s="239"/>
    </row>
    <row r="8" spans="1:17" ht="15.75">
      <c r="A8" s="20"/>
      <c r="B8" s="27">
        <f t="shared" si="0"/>
        <v>4</v>
      </c>
      <c r="C8" s="115" t="s">
        <v>219</v>
      </c>
      <c r="D8" s="351">
        <v>2249</v>
      </c>
      <c r="E8" s="351">
        <v>2244</v>
      </c>
      <c r="F8" s="129">
        <v>2163</v>
      </c>
      <c r="G8" s="129">
        <v>2271</v>
      </c>
      <c r="H8" s="129">
        <v>1826</v>
      </c>
      <c r="I8" s="390" t="s">
        <v>412</v>
      </c>
      <c r="J8" s="390" t="s">
        <v>413</v>
      </c>
      <c r="K8" s="508">
        <v>67</v>
      </c>
      <c r="L8" s="508">
        <v>70.9</v>
      </c>
      <c r="M8" s="510">
        <v>57.5</v>
      </c>
      <c r="Q8" s="239"/>
    </row>
    <row r="9" spans="1:17" ht="15.75">
      <c r="A9" s="20"/>
      <c r="B9" s="27">
        <f t="shared" si="0"/>
        <v>5</v>
      </c>
      <c r="C9" s="115" t="s">
        <v>696</v>
      </c>
      <c r="D9" s="351">
        <v>1331</v>
      </c>
      <c r="E9" s="351">
        <v>1330</v>
      </c>
      <c r="F9" s="129">
        <v>1283</v>
      </c>
      <c r="G9" s="129">
        <v>1154</v>
      </c>
      <c r="H9" s="129">
        <v>962</v>
      </c>
      <c r="I9" s="390" t="s">
        <v>672</v>
      </c>
      <c r="J9" s="390" t="s">
        <v>411</v>
      </c>
      <c r="K9" s="508" t="s">
        <v>406</v>
      </c>
      <c r="L9" s="508">
        <v>60.6</v>
      </c>
      <c r="M9" s="510">
        <v>51.1</v>
      </c>
      <c r="Q9" s="239"/>
    </row>
    <row r="10" spans="1:17" ht="15.75">
      <c r="A10" s="20"/>
      <c r="B10" s="27">
        <f t="shared" si="0"/>
        <v>6</v>
      </c>
      <c r="C10" s="115" t="s">
        <v>221</v>
      </c>
      <c r="D10" s="351">
        <v>868</v>
      </c>
      <c r="E10" s="351">
        <v>865</v>
      </c>
      <c r="F10" s="129">
        <v>864</v>
      </c>
      <c r="G10" s="129">
        <v>765</v>
      </c>
      <c r="H10" s="129">
        <v>498</v>
      </c>
      <c r="I10" s="390" t="s">
        <v>413</v>
      </c>
      <c r="J10" s="390" t="s">
        <v>837</v>
      </c>
      <c r="K10" s="508">
        <v>70.1</v>
      </c>
      <c r="L10" s="508">
        <v>62.7</v>
      </c>
      <c r="M10" s="510">
        <v>41.2</v>
      </c>
      <c r="Q10" s="239"/>
    </row>
    <row r="11" spans="1:17" ht="15.75">
      <c r="A11" s="20"/>
      <c r="B11" s="27">
        <f t="shared" si="0"/>
        <v>7</v>
      </c>
      <c r="C11" s="115" t="s">
        <v>222</v>
      </c>
      <c r="D11" s="351">
        <v>847</v>
      </c>
      <c r="E11" s="351">
        <v>806</v>
      </c>
      <c r="F11" s="129">
        <v>809</v>
      </c>
      <c r="G11" s="129">
        <v>822</v>
      </c>
      <c r="H11" s="129">
        <v>609</v>
      </c>
      <c r="I11" s="390" t="s">
        <v>414</v>
      </c>
      <c r="J11" s="390" t="s">
        <v>836</v>
      </c>
      <c r="K11" s="508">
        <v>64.4</v>
      </c>
      <c r="L11" s="508">
        <v>65.6</v>
      </c>
      <c r="M11" s="510">
        <v>48.7</v>
      </c>
      <c r="Q11" s="239"/>
    </row>
    <row r="12" spans="1:17" ht="15.75">
      <c r="A12" s="20"/>
      <c r="B12" s="27">
        <f t="shared" si="0"/>
        <v>8</v>
      </c>
      <c r="C12" s="115" t="s">
        <v>223</v>
      </c>
      <c r="D12" s="351">
        <v>1214</v>
      </c>
      <c r="E12" s="351">
        <v>1173</v>
      </c>
      <c r="F12" s="129">
        <v>1245</v>
      </c>
      <c r="G12" s="129">
        <v>1116</v>
      </c>
      <c r="H12" s="129">
        <v>810</v>
      </c>
      <c r="I12" s="390" t="s">
        <v>415</v>
      </c>
      <c r="J12" s="390" t="s">
        <v>824</v>
      </c>
      <c r="K12" s="508">
        <v>72.3</v>
      </c>
      <c r="L12" s="508">
        <v>65.5</v>
      </c>
      <c r="M12" s="510">
        <v>48</v>
      </c>
      <c r="Q12" s="239"/>
    </row>
    <row r="13" spans="1:17" ht="15.75">
      <c r="A13" s="20"/>
      <c r="B13" s="27">
        <f t="shared" si="0"/>
        <v>9</v>
      </c>
      <c r="C13" s="115" t="s">
        <v>224</v>
      </c>
      <c r="D13" s="351">
        <v>827</v>
      </c>
      <c r="E13" s="351">
        <v>810</v>
      </c>
      <c r="F13" s="129">
        <v>705</v>
      </c>
      <c r="G13" s="129">
        <v>637</v>
      </c>
      <c r="H13" s="129">
        <v>373</v>
      </c>
      <c r="I13" s="390" t="s">
        <v>416</v>
      </c>
      <c r="J13" s="390" t="s">
        <v>752</v>
      </c>
      <c r="K13" s="508">
        <v>51.3</v>
      </c>
      <c r="L13" s="508">
        <v>46.5</v>
      </c>
      <c r="M13" s="510">
        <v>27.3</v>
      </c>
      <c r="Q13" s="239"/>
    </row>
    <row r="14" spans="1:17" ht="15.75">
      <c r="A14" s="20"/>
      <c r="B14" s="27">
        <f t="shared" si="0"/>
        <v>10</v>
      </c>
      <c r="C14" s="115" t="s">
        <v>225</v>
      </c>
      <c r="D14" s="351">
        <v>1200</v>
      </c>
      <c r="E14" s="351">
        <v>1122</v>
      </c>
      <c r="F14" s="129">
        <v>1136</v>
      </c>
      <c r="G14" s="129">
        <v>1119</v>
      </c>
      <c r="H14" s="129">
        <v>753</v>
      </c>
      <c r="I14" s="390" t="s">
        <v>413</v>
      </c>
      <c r="J14" s="390" t="s">
        <v>835</v>
      </c>
      <c r="K14" s="508">
        <v>65</v>
      </c>
      <c r="L14" s="508">
        <v>63.5</v>
      </c>
      <c r="M14" s="510">
        <v>42.4</v>
      </c>
      <c r="Q14" s="239"/>
    </row>
    <row r="15" spans="1:17" ht="15.75">
      <c r="A15" s="1202"/>
      <c r="B15" s="27">
        <f t="shared" si="0"/>
        <v>11</v>
      </c>
      <c r="C15" s="115" t="s">
        <v>226</v>
      </c>
      <c r="D15" s="351">
        <v>709</v>
      </c>
      <c r="E15" s="351">
        <v>679</v>
      </c>
      <c r="F15" s="129">
        <v>640</v>
      </c>
      <c r="G15" s="129">
        <v>628</v>
      </c>
      <c r="H15" s="129">
        <v>457</v>
      </c>
      <c r="I15" s="390" t="s">
        <v>417</v>
      </c>
      <c r="J15" s="390" t="s">
        <v>834</v>
      </c>
      <c r="K15" s="508">
        <v>67.4</v>
      </c>
      <c r="L15" s="508">
        <v>66.9</v>
      </c>
      <c r="M15" s="510">
        <v>49.3</v>
      </c>
      <c r="Q15" s="239"/>
    </row>
    <row r="16" spans="1:17" ht="15.75">
      <c r="A16" s="1202"/>
      <c r="B16" s="27">
        <f t="shared" si="0"/>
        <v>12</v>
      </c>
      <c r="C16" s="115" t="s">
        <v>697</v>
      </c>
      <c r="D16" s="351">
        <v>448</v>
      </c>
      <c r="E16" s="351">
        <v>440</v>
      </c>
      <c r="F16" s="129">
        <v>481</v>
      </c>
      <c r="G16" s="129">
        <v>403</v>
      </c>
      <c r="H16" s="129">
        <v>314</v>
      </c>
      <c r="I16" s="390" t="s">
        <v>842</v>
      </c>
      <c r="J16" s="390" t="s">
        <v>674</v>
      </c>
      <c r="K16" s="508" t="s">
        <v>673</v>
      </c>
      <c r="L16" s="508">
        <v>58.9</v>
      </c>
      <c r="M16" s="510">
        <v>46.4</v>
      </c>
      <c r="Q16" s="239"/>
    </row>
    <row r="17" spans="1:17" ht="15.75">
      <c r="A17" s="61"/>
      <c r="B17" s="27">
        <f t="shared" si="0"/>
        <v>13</v>
      </c>
      <c r="C17" s="115" t="s">
        <v>228</v>
      </c>
      <c r="D17" s="351">
        <v>1779</v>
      </c>
      <c r="E17" s="351">
        <v>1556</v>
      </c>
      <c r="F17" s="129">
        <v>1484</v>
      </c>
      <c r="G17" s="129">
        <v>1476</v>
      </c>
      <c r="H17" s="129">
        <v>992</v>
      </c>
      <c r="I17" s="390" t="s">
        <v>418</v>
      </c>
      <c r="J17" s="390" t="s">
        <v>833</v>
      </c>
      <c r="K17" s="508">
        <v>59.1</v>
      </c>
      <c r="L17" s="508">
        <v>59</v>
      </c>
      <c r="M17" s="510">
        <v>39.8</v>
      </c>
      <c r="Q17" s="239"/>
    </row>
    <row r="18" spans="1:17" ht="15.75">
      <c r="A18" s="61"/>
      <c r="B18" s="27">
        <f t="shared" si="0"/>
        <v>14</v>
      </c>
      <c r="C18" s="115" t="s">
        <v>229</v>
      </c>
      <c r="D18" s="351">
        <v>866</v>
      </c>
      <c r="E18" s="351">
        <v>783</v>
      </c>
      <c r="F18" s="129">
        <v>741</v>
      </c>
      <c r="G18" s="129">
        <v>717</v>
      </c>
      <c r="H18" s="129">
        <v>505</v>
      </c>
      <c r="I18" s="390" t="s">
        <v>419</v>
      </c>
      <c r="J18" s="390" t="s">
        <v>451</v>
      </c>
      <c r="K18" s="508">
        <v>65</v>
      </c>
      <c r="L18" s="508">
        <v>63.4</v>
      </c>
      <c r="M18" s="510">
        <v>45.1</v>
      </c>
      <c r="Q18" s="239"/>
    </row>
    <row r="19" spans="1:17" ht="15.75">
      <c r="A19" s="20"/>
      <c r="B19" s="27">
        <f t="shared" si="0"/>
        <v>15</v>
      </c>
      <c r="C19" s="115" t="s">
        <v>230</v>
      </c>
      <c r="D19" s="351">
        <v>2837</v>
      </c>
      <c r="E19" s="351">
        <v>2719</v>
      </c>
      <c r="F19" s="129">
        <v>2918</v>
      </c>
      <c r="G19" s="129">
        <v>2689</v>
      </c>
      <c r="H19" s="129">
        <v>1923</v>
      </c>
      <c r="I19" s="390" t="s">
        <v>420</v>
      </c>
      <c r="J19" s="390" t="s">
        <v>832</v>
      </c>
      <c r="K19" s="508">
        <v>123</v>
      </c>
      <c r="L19" s="508">
        <v>113.5</v>
      </c>
      <c r="M19" s="510">
        <v>81.3</v>
      </c>
      <c r="Q19" s="239"/>
    </row>
    <row r="20" spans="1:17" ht="15.75">
      <c r="A20" s="20"/>
      <c r="B20" s="27">
        <f t="shared" si="0"/>
        <v>16</v>
      </c>
      <c r="C20" s="115" t="s">
        <v>231</v>
      </c>
      <c r="D20" s="351">
        <v>941</v>
      </c>
      <c r="E20" s="351">
        <v>867</v>
      </c>
      <c r="F20" s="129">
        <v>796</v>
      </c>
      <c r="G20" s="129">
        <v>683</v>
      </c>
      <c r="H20" s="129">
        <v>477</v>
      </c>
      <c r="I20" s="390" t="s">
        <v>421</v>
      </c>
      <c r="J20" s="390" t="s">
        <v>831</v>
      </c>
      <c r="K20" s="508">
        <v>56.6</v>
      </c>
      <c r="L20" s="508">
        <v>49</v>
      </c>
      <c r="M20" s="510">
        <v>34.6</v>
      </c>
      <c r="Q20" s="239"/>
    </row>
    <row r="21" spans="1:17" ht="15.75">
      <c r="A21" s="20"/>
      <c r="B21" s="27">
        <f t="shared" si="0"/>
        <v>17</v>
      </c>
      <c r="C21" s="115" t="s">
        <v>232</v>
      </c>
      <c r="D21" s="351">
        <v>688</v>
      </c>
      <c r="E21" s="351">
        <v>590</v>
      </c>
      <c r="F21" s="129">
        <v>576</v>
      </c>
      <c r="G21" s="129">
        <v>542</v>
      </c>
      <c r="H21" s="129">
        <v>379</v>
      </c>
      <c r="I21" s="390" t="s">
        <v>422</v>
      </c>
      <c r="J21" s="390" t="s">
        <v>830</v>
      </c>
      <c r="K21" s="508">
        <v>49.7</v>
      </c>
      <c r="L21" s="508">
        <v>46.9</v>
      </c>
      <c r="M21" s="510">
        <v>32.9</v>
      </c>
      <c r="Q21" s="239"/>
    </row>
    <row r="22" spans="1:17" ht="15.75">
      <c r="A22" s="20"/>
      <c r="B22" s="27">
        <f t="shared" si="0"/>
        <v>18</v>
      </c>
      <c r="C22" s="115" t="s">
        <v>233</v>
      </c>
      <c r="D22" s="351">
        <v>723</v>
      </c>
      <c r="E22" s="351">
        <v>694</v>
      </c>
      <c r="F22" s="129">
        <v>706</v>
      </c>
      <c r="G22" s="129">
        <v>608</v>
      </c>
      <c r="H22" s="129">
        <v>409</v>
      </c>
      <c r="I22" s="390" t="s">
        <v>423</v>
      </c>
      <c r="J22" s="390">
        <v>63</v>
      </c>
      <c r="K22" s="508">
        <v>64.6</v>
      </c>
      <c r="L22" s="508">
        <v>56.3</v>
      </c>
      <c r="M22" s="510">
        <v>38.4</v>
      </c>
      <c r="Q22" s="239"/>
    </row>
    <row r="23" spans="1:17" ht="15.75">
      <c r="A23" s="20"/>
      <c r="B23" s="27">
        <f t="shared" si="0"/>
        <v>19</v>
      </c>
      <c r="C23" s="115" t="s">
        <v>234</v>
      </c>
      <c r="D23" s="351">
        <v>548</v>
      </c>
      <c r="E23" s="351">
        <v>457</v>
      </c>
      <c r="F23" s="129">
        <v>415</v>
      </c>
      <c r="G23" s="129">
        <v>401</v>
      </c>
      <c r="H23" s="129">
        <v>199</v>
      </c>
      <c r="I23" s="390" t="s">
        <v>424</v>
      </c>
      <c r="J23" s="390" t="s">
        <v>762</v>
      </c>
      <c r="K23" s="508">
        <v>39.6</v>
      </c>
      <c r="L23" s="508">
        <v>38.5</v>
      </c>
      <c r="M23" s="510">
        <v>19.2</v>
      </c>
      <c r="Q23" s="239"/>
    </row>
    <row r="24" spans="1:17" ht="15.75">
      <c r="A24" s="20"/>
      <c r="B24" s="27">
        <f t="shared" si="0"/>
        <v>20</v>
      </c>
      <c r="C24" s="115" t="s">
        <v>235</v>
      </c>
      <c r="D24" s="351">
        <v>1312</v>
      </c>
      <c r="E24" s="351">
        <v>1263</v>
      </c>
      <c r="F24" s="129">
        <v>1218</v>
      </c>
      <c r="G24" s="129">
        <v>1187</v>
      </c>
      <c r="H24" s="129">
        <v>829</v>
      </c>
      <c r="I24" s="390" t="s">
        <v>425</v>
      </c>
      <c r="J24" s="390">
        <v>47</v>
      </c>
      <c r="K24" s="508">
        <v>45.5</v>
      </c>
      <c r="L24" s="508">
        <v>44.6</v>
      </c>
      <c r="M24" s="510">
        <v>31.4</v>
      </c>
      <c r="Q24" s="239"/>
    </row>
    <row r="25" spans="1:17" ht="15.75">
      <c r="A25" s="20"/>
      <c r="B25" s="27">
        <f t="shared" si="0"/>
        <v>21</v>
      </c>
      <c r="C25" s="115" t="s">
        <v>236</v>
      </c>
      <c r="D25" s="351">
        <v>974</v>
      </c>
      <c r="E25" s="351">
        <v>896</v>
      </c>
      <c r="F25" s="129">
        <v>797</v>
      </c>
      <c r="G25" s="129">
        <v>737</v>
      </c>
      <c r="H25" s="129">
        <v>571</v>
      </c>
      <c r="I25" s="390" t="s">
        <v>426</v>
      </c>
      <c r="J25" s="390">
        <v>85</v>
      </c>
      <c r="K25" s="508">
        <v>76.2</v>
      </c>
      <c r="L25" s="508">
        <v>71.1</v>
      </c>
      <c r="M25" s="510">
        <v>55.6</v>
      </c>
      <c r="Q25" s="239"/>
    </row>
    <row r="26" spans="1:17" ht="15.75">
      <c r="A26" s="20"/>
      <c r="B26" s="27">
        <f t="shared" si="0"/>
        <v>22</v>
      </c>
      <c r="C26" s="115" t="s">
        <v>237</v>
      </c>
      <c r="D26" s="351">
        <v>779</v>
      </c>
      <c r="E26" s="351">
        <v>749</v>
      </c>
      <c r="F26" s="129">
        <v>690</v>
      </c>
      <c r="G26" s="129">
        <v>657</v>
      </c>
      <c r="H26" s="129">
        <v>409</v>
      </c>
      <c r="I26" s="390" t="s">
        <v>427</v>
      </c>
      <c r="J26" s="390" t="s">
        <v>829</v>
      </c>
      <c r="K26" s="508">
        <v>54.3</v>
      </c>
      <c r="L26" s="508">
        <v>52.1</v>
      </c>
      <c r="M26" s="510">
        <v>32.7</v>
      </c>
      <c r="Q26" s="239"/>
    </row>
    <row r="27" spans="1:17" ht="15.75">
      <c r="A27" s="20"/>
      <c r="B27" s="27">
        <f t="shared" si="0"/>
        <v>23</v>
      </c>
      <c r="C27" s="115" t="s">
        <v>238</v>
      </c>
      <c r="D27" s="351">
        <v>663</v>
      </c>
      <c r="E27" s="351">
        <v>637</v>
      </c>
      <c r="F27" s="129">
        <v>607</v>
      </c>
      <c r="G27" s="129">
        <v>554</v>
      </c>
      <c r="H27" s="129">
        <v>408</v>
      </c>
      <c r="I27" s="390" t="s">
        <v>367</v>
      </c>
      <c r="J27" s="390" t="s">
        <v>828</v>
      </c>
      <c r="K27" s="508">
        <v>49.9</v>
      </c>
      <c r="L27" s="508">
        <v>46.1</v>
      </c>
      <c r="M27" s="510">
        <v>34.3</v>
      </c>
      <c r="Q27" s="239"/>
    </row>
    <row r="28" spans="1:17" ht="15.75">
      <c r="A28" s="20"/>
      <c r="B28" s="27">
        <f t="shared" si="0"/>
        <v>24</v>
      </c>
      <c r="C28" s="115" t="s">
        <v>239</v>
      </c>
      <c r="D28" s="351">
        <v>327</v>
      </c>
      <c r="E28" s="351">
        <v>343</v>
      </c>
      <c r="F28" s="129">
        <v>291</v>
      </c>
      <c r="G28" s="129">
        <v>328</v>
      </c>
      <c r="H28" s="129">
        <v>194</v>
      </c>
      <c r="I28" s="390" t="s">
        <v>428</v>
      </c>
      <c r="J28" s="390" t="s">
        <v>827</v>
      </c>
      <c r="K28" s="508">
        <v>32.2</v>
      </c>
      <c r="L28" s="508">
        <v>36.4</v>
      </c>
      <c r="M28" s="510">
        <v>21.6</v>
      </c>
      <c r="Q28" s="239"/>
    </row>
    <row r="29" spans="1:17" ht="15.75">
      <c r="A29" s="20"/>
      <c r="B29" s="27">
        <f t="shared" si="0"/>
        <v>25</v>
      </c>
      <c r="C29" s="115" t="s">
        <v>240</v>
      </c>
      <c r="D29" s="351">
        <v>793</v>
      </c>
      <c r="E29" s="351">
        <v>710</v>
      </c>
      <c r="F29" s="129">
        <v>684</v>
      </c>
      <c r="G29" s="129">
        <v>558</v>
      </c>
      <c r="H29" s="129">
        <v>402</v>
      </c>
      <c r="I29" s="390" t="s">
        <v>429</v>
      </c>
      <c r="J29" s="390" t="s">
        <v>415</v>
      </c>
      <c r="K29" s="508">
        <v>67.6</v>
      </c>
      <c r="L29" s="508">
        <v>56</v>
      </c>
      <c r="M29" s="510">
        <v>40.9</v>
      </c>
      <c r="Q29" s="239"/>
    </row>
    <row r="30" spans="1:17" ht="15.75">
      <c r="A30" s="20"/>
      <c r="B30" s="27">
        <f t="shared" si="0"/>
        <v>26</v>
      </c>
      <c r="C30" s="115" t="s">
        <v>241</v>
      </c>
      <c r="D30" s="351">
        <v>1317</v>
      </c>
      <c r="E30" s="351">
        <v>1276</v>
      </c>
      <c r="F30" s="129">
        <v>1169</v>
      </c>
      <c r="G30" s="129">
        <v>1168</v>
      </c>
      <c r="H30" s="129">
        <v>721</v>
      </c>
      <c r="I30" s="390">
        <v>46</v>
      </c>
      <c r="J30" s="390" t="s">
        <v>765</v>
      </c>
      <c r="K30" s="508">
        <v>40.4</v>
      </c>
      <c r="L30" s="508">
        <v>40.1</v>
      </c>
      <c r="M30" s="510">
        <v>24.6</v>
      </c>
      <c r="Q30" s="239"/>
    </row>
    <row r="31" spans="1:17" ht="16.5" thickBot="1">
      <c r="A31" s="20"/>
      <c r="B31" s="100">
        <f t="shared" si="0"/>
        <v>27</v>
      </c>
      <c r="C31" s="118" t="s">
        <v>242</v>
      </c>
      <c r="D31" s="348" t="s">
        <v>297</v>
      </c>
      <c r="E31" s="348" t="s">
        <v>297</v>
      </c>
      <c r="F31" s="506" t="s">
        <v>297</v>
      </c>
      <c r="G31" s="506" t="s">
        <v>297</v>
      </c>
      <c r="H31" s="506" t="s">
        <v>297</v>
      </c>
      <c r="I31" s="388" t="s">
        <v>297</v>
      </c>
      <c r="J31" s="388" t="s">
        <v>297</v>
      </c>
      <c r="K31" s="549" t="s">
        <v>297</v>
      </c>
      <c r="L31" s="549" t="s">
        <v>297</v>
      </c>
      <c r="M31" s="512" t="s">
        <v>297</v>
      </c>
      <c r="Q31" s="239"/>
    </row>
    <row r="32" spans="1:17" ht="16.5" thickBot="1">
      <c r="A32" s="24"/>
      <c r="B32" s="1203" t="s">
        <v>248</v>
      </c>
      <c r="C32" s="1217"/>
      <c r="D32" s="342">
        <v>25831</v>
      </c>
      <c r="E32" s="342">
        <v>24378</v>
      </c>
      <c r="F32" s="507">
        <v>23757</v>
      </c>
      <c r="G32" s="507">
        <v>22558</v>
      </c>
      <c r="H32" s="360">
        <v>15903</v>
      </c>
      <c r="I32" s="385" t="s">
        <v>818</v>
      </c>
      <c r="J32" s="385" t="s">
        <v>675</v>
      </c>
      <c r="K32" s="548" t="s">
        <v>676</v>
      </c>
      <c r="L32" s="548">
        <v>53.7</v>
      </c>
      <c r="M32" s="989">
        <v>38.1</v>
      </c>
      <c r="Q32" s="239"/>
    </row>
    <row r="33" spans="2:15" ht="12.75" customHeight="1">
      <c r="B33" s="1169" t="s">
        <v>153</v>
      </c>
      <c r="C33" s="1169"/>
      <c r="D33" s="1169"/>
      <c r="E33" s="1169"/>
      <c r="F33" s="1169"/>
      <c r="G33" s="1169"/>
      <c r="H33" s="1169"/>
      <c r="I33" s="1169"/>
      <c r="J33" s="1169"/>
      <c r="K33" s="1169"/>
      <c r="L33" s="1169"/>
      <c r="M33" s="1169"/>
      <c r="N33" s="140"/>
      <c r="O33" s="140"/>
    </row>
    <row r="34" spans="2:14" ht="12.75" customHeight="1">
      <c r="B34" s="1169" t="s">
        <v>356</v>
      </c>
      <c r="C34" s="1169"/>
      <c r="D34" s="1169"/>
      <c r="E34" s="1169"/>
      <c r="F34" s="1169"/>
      <c r="G34" s="1169"/>
      <c r="H34" s="1169"/>
      <c r="I34" s="1169"/>
      <c r="J34" s="1169"/>
      <c r="K34" s="1169"/>
      <c r="L34" s="1169"/>
      <c r="M34" s="1169"/>
      <c r="N34" s="140"/>
    </row>
    <row r="35" spans="1:13" ht="12.75" customHeight="1">
      <c r="A35" s="357"/>
      <c r="B35" s="357"/>
      <c r="C35" s="357"/>
      <c r="D35" s="357"/>
      <c r="E35" s="357"/>
      <c r="F35" s="357"/>
      <c r="G35" s="357"/>
      <c r="H35" s="357"/>
      <c r="I35" s="357"/>
      <c r="J35" s="357"/>
      <c r="K35" s="357"/>
      <c r="L35" s="357"/>
      <c r="M35" s="357"/>
    </row>
    <row r="36" spans="1:13" ht="12.75" customHeight="1">
      <c r="A36" s="357"/>
      <c r="B36" s="357"/>
      <c r="C36" s="357"/>
      <c r="D36" s="357"/>
      <c r="E36" s="357"/>
      <c r="F36" s="357"/>
      <c r="G36" s="357"/>
      <c r="H36" s="357"/>
      <c r="I36" s="357"/>
      <c r="J36" s="357"/>
      <c r="K36" s="357"/>
      <c r="L36" s="357"/>
      <c r="M36" s="357"/>
    </row>
  </sheetData>
  <sheetProtection/>
  <mergeCells count="11">
    <mergeCell ref="B34:M34"/>
    <mergeCell ref="B33:M33"/>
    <mergeCell ref="B32:C32"/>
    <mergeCell ref="B3:B4"/>
    <mergeCell ref="C3:C4"/>
    <mergeCell ref="A15:A16"/>
    <mergeCell ref="B2:M2"/>
    <mergeCell ref="N1:O1"/>
    <mergeCell ref="D3:H3"/>
    <mergeCell ref="I3:M3"/>
    <mergeCell ref="L1:M1"/>
  </mergeCells>
  <printOptions/>
  <pageMargins left="0.44" right="0.19" top="0.34" bottom="0.42" header="0.16" footer="0.33"/>
  <pageSetup horizontalDpi="600" verticalDpi="600" orientation="landscape" paperSize="9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Q34"/>
  <sheetViews>
    <sheetView zoomScalePageLayoutView="0" workbookViewId="0" topLeftCell="A1">
      <selection activeCell="Q6" sqref="Q6"/>
    </sheetView>
  </sheetViews>
  <sheetFormatPr defaultColWidth="9.140625" defaultRowHeight="12.75"/>
  <cols>
    <col min="1" max="1" width="4.421875" style="165" customWidth="1"/>
    <col min="2" max="2" width="6.00390625" style="165" customWidth="1"/>
    <col min="3" max="3" width="22.57421875" style="165" customWidth="1"/>
    <col min="4" max="13" width="11.140625" style="165" customWidth="1"/>
    <col min="14" max="15" width="9.57421875" style="165" customWidth="1"/>
    <col min="16" max="16384" width="9.140625" style="165" customWidth="1"/>
  </cols>
  <sheetData>
    <row r="1" spans="1:15" ht="15.75">
      <c r="A1" s="17"/>
      <c r="B1" s="17"/>
      <c r="C1" s="17"/>
      <c r="D1" s="17"/>
      <c r="E1" s="17"/>
      <c r="F1" s="17"/>
      <c r="G1" s="1628"/>
      <c r="H1" s="1628"/>
      <c r="I1" s="52"/>
      <c r="L1" s="1627" t="s">
        <v>631</v>
      </c>
      <c r="M1" s="1627"/>
      <c r="N1" s="157"/>
      <c r="O1" s="157"/>
    </row>
    <row r="2" spans="1:15" ht="21.75" customHeight="1" thickBot="1">
      <c r="A2" s="18"/>
      <c r="B2" s="1633" t="s">
        <v>326</v>
      </c>
      <c r="C2" s="1633"/>
      <c r="D2" s="1633"/>
      <c r="E2" s="1633"/>
      <c r="F2" s="1633"/>
      <c r="G2" s="1633"/>
      <c r="H2" s="1633"/>
      <c r="I2" s="1633"/>
      <c r="J2" s="1633"/>
      <c r="K2" s="1633"/>
      <c r="L2" s="1633"/>
      <c r="M2" s="1633"/>
      <c r="N2" s="156"/>
      <c r="O2" s="156"/>
    </row>
    <row r="3" spans="1:17" ht="24.75" customHeight="1">
      <c r="A3" s="17"/>
      <c r="B3" s="1461" t="s">
        <v>296</v>
      </c>
      <c r="C3" s="1630" t="s">
        <v>213</v>
      </c>
      <c r="D3" s="1632" t="s">
        <v>323</v>
      </c>
      <c r="E3" s="1632"/>
      <c r="F3" s="1632"/>
      <c r="G3" s="1632"/>
      <c r="H3" s="1632"/>
      <c r="I3" s="1444" t="s">
        <v>143</v>
      </c>
      <c r="J3" s="1444"/>
      <c r="K3" s="1444"/>
      <c r="L3" s="1444"/>
      <c r="M3" s="1445"/>
      <c r="N3" s="370"/>
      <c r="O3" s="370"/>
      <c r="P3" s="239"/>
      <c r="Q3" s="239"/>
    </row>
    <row r="4" spans="1:17" ht="24.75" customHeight="1" thickBot="1">
      <c r="A4" s="17"/>
      <c r="B4" s="1629"/>
      <c r="C4" s="1631"/>
      <c r="D4" s="580">
        <v>2016</v>
      </c>
      <c r="E4" s="580">
        <v>2017</v>
      </c>
      <c r="F4" s="520">
        <v>2018</v>
      </c>
      <c r="G4" s="520">
        <v>2019</v>
      </c>
      <c r="H4" s="520">
        <v>2020</v>
      </c>
      <c r="I4" s="580">
        <v>2016</v>
      </c>
      <c r="J4" s="580">
        <v>2017</v>
      </c>
      <c r="K4" s="520">
        <v>2018</v>
      </c>
      <c r="L4" s="520">
        <v>2019</v>
      </c>
      <c r="M4" s="521">
        <v>2020</v>
      </c>
      <c r="N4" s="369"/>
      <c r="O4" s="368"/>
      <c r="P4" s="239"/>
      <c r="Q4" s="239"/>
    </row>
    <row r="5" spans="1:17" ht="15.75" customHeight="1">
      <c r="A5" s="17"/>
      <c r="B5" s="481">
        <v>1</v>
      </c>
      <c r="C5" s="482" t="s">
        <v>216</v>
      </c>
      <c r="D5" s="354" t="s">
        <v>297</v>
      </c>
      <c r="E5" s="333" t="s">
        <v>297</v>
      </c>
      <c r="F5" s="128" t="s">
        <v>297</v>
      </c>
      <c r="G5" s="556" t="s">
        <v>297</v>
      </c>
      <c r="H5" s="128" t="s">
        <v>297</v>
      </c>
      <c r="I5" s="352" t="s">
        <v>297</v>
      </c>
      <c r="J5" s="353" t="s">
        <v>297</v>
      </c>
      <c r="K5" s="513" t="s">
        <v>297</v>
      </c>
      <c r="L5" s="513" t="s">
        <v>297</v>
      </c>
      <c r="M5" s="955" t="s">
        <v>297</v>
      </c>
      <c r="N5" s="344"/>
      <c r="O5" s="343"/>
      <c r="P5" s="239"/>
      <c r="Q5" s="239"/>
    </row>
    <row r="6" spans="1:17" ht="15.75" customHeight="1">
      <c r="A6" s="17"/>
      <c r="B6" s="483">
        <v>2</v>
      </c>
      <c r="C6" s="484" t="s">
        <v>217</v>
      </c>
      <c r="D6" s="351">
        <v>88</v>
      </c>
      <c r="E6" s="332">
        <v>88</v>
      </c>
      <c r="F6" s="129">
        <v>86</v>
      </c>
      <c r="G6" s="555">
        <v>85</v>
      </c>
      <c r="H6" s="129">
        <v>69</v>
      </c>
      <c r="I6" s="349">
        <v>0.56</v>
      </c>
      <c r="J6" s="350">
        <v>0.56</v>
      </c>
      <c r="K6" s="954">
        <v>0.55</v>
      </c>
      <c r="L6" s="954">
        <v>0.55</v>
      </c>
      <c r="M6" s="956">
        <v>0.45</v>
      </c>
      <c r="N6" s="344"/>
      <c r="O6" s="343"/>
      <c r="P6" s="239"/>
      <c r="Q6" s="239"/>
    </row>
    <row r="7" spans="1:17" ht="15.75" customHeight="1">
      <c r="A7" s="17"/>
      <c r="B7" s="483">
        <v>3</v>
      </c>
      <c r="C7" s="484" t="s">
        <v>218</v>
      </c>
      <c r="D7" s="351">
        <v>54</v>
      </c>
      <c r="E7" s="332">
        <v>56</v>
      </c>
      <c r="F7" s="129">
        <v>52</v>
      </c>
      <c r="G7" s="555">
        <v>55</v>
      </c>
      <c r="H7" s="129">
        <v>34</v>
      </c>
      <c r="I7" s="349">
        <v>0.52</v>
      </c>
      <c r="J7" s="350">
        <v>0.54</v>
      </c>
      <c r="K7" s="954">
        <v>0.5</v>
      </c>
      <c r="L7" s="954">
        <v>0.53</v>
      </c>
      <c r="M7" s="956">
        <v>0.33</v>
      </c>
      <c r="N7" s="344"/>
      <c r="O7" s="343"/>
      <c r="P7" s="239"/>
      <c r="Q7" s="239"/>
    </row>
    <row r="8" spans="1:17" ht="15.75" customHeight="1">
      <c r="A8" s="17"/>
      <c r="B8" s="483">
        <v>4</v>
      </c>
      <c r="C8" s="484" t="s">
        <v>219</v>
      </c>
      <c r="D8" s="351">
        <v>157</v>
      </c>
      <c r="E8" s="332">
        <v>160</v>
      </c>
      <c r="F8" s="129">
        <v>160</v>
      </c>
      <c r="G8" s="555">
        <v>147</v>
      </c>
      <c r="H8" s="129">
        <v>113</v>
      </c>
      <c r="I8" s="349">
        <v>0.49</v>
      </c>
      <c r="J8" s="350">
        <v>0.5</v>
      </c>
      <c r="K8" s="954">
        <v>0.5</v>
      </c>
      <c r="L8" s="954">
        <v>0.46</v>
      </c>
      <c r="M8" s="956">
        <v>0.36</v>
      </c>
      <c r="N8" s="344"/>
      <c r="O8" s="343"/>
      <c r="P8" s="239"/>
      <c r="Q8" s="239"/>
    </row>
    <row r="9" spans="1:17" ht="15.75" customHeight="1">
      <c r="A9" s="17"/>
      <c r="B9" s="483">
        <v>5</v>
      </c>
      <c r="C9" s="484" t="s">
        <v>696</v>
      </c>
      <c r="D9" s="351">
        <v>69</v>
      </c>
      <c r="E9" s="332">
        <v>76</v>
      </c>
      <c r="F9" s="129">
        <v>76</v>
      </c>
      <c r="G9" s="555">
        <v>72</v>
      </c>
      <c r="H9" s="129">
        <v>59</v>
      </c>
      <c r="I9" s="349">
        <v>0.35</v>
      </c>
      <c r="J9" s="350">
        <v>0.4</v>
      </c>
      <c r="K9" s="954">
        <v>0.39</v>
      </c>
      <c r="L9" s="954">
        <v>0.38</v>
      </c>
      <c r="M9" s="956">
        <v>0.31</v>
      </c>
      <c r="N9" s="344"/>
      <c r="O9" s="343"/>
      <c r="P9" s="239"/>
      <c r="Q9" s="239"/>
    </row>
    <row r="10" spans="1:17" ht="15.75" customHeight="1">
      <c r="A10" s="17"/>
      <c r="B10" s="483">
        <v>6</v>
      </c>
      <c r="C10" s="484" t="s">
        <v>221</v>
      </c>
      <c r="D10" s="351">
        <v>62</v>
      </c>
      <c r="E10" s="332">
        <v>70</v>
      </c>
      <c r="F10" s="129">
        <v>66</v>
      </c>
      <c r="G10" s="555">
        <v>60</v>
      </c>
      <c r="H10" s="129">
        <v>47</v>
      </c>
      <c r="I10" s="349">
        <v>0.5</v>
      </c>
      <c r="J10" s="350">
        <v>0.57</v>
      </c>
      <c r="K10" s="954">
        <v>0.54</v>
      </c>
      <c r="L10" s="954">
        <v>0.5</v>
      </c>
      <c r="M10" s="956">
        <v>0.39</v>
      </c>
      <c r="N10" s="344"/>
      <c r="O10" s="343"/>
      <c r="P10" s="239"/>
      <c r="Q10" s="239"/>
    </row>
    <row r="11" spans="1:17" ht="15.75" customHeight="1">
      <c r="A11" s="17"/>
      <c r="B11" s="483">
        <v>7</v>
      </c>
      <c r="C11" s="484" t="s">
        <v>222</v>
      </c>
      <c r="D11" s="351">
        <v>84</v>
      </c>
      <c r="E11" s="332">
        <v>83</v>
      </c>
      <c r="F11" s="129">
        <v>80</v>
      </c>
      <c r="G11" s="555">
        <v>79</v>
      </c>
      <c r="H11" s="129">
        <v>66</v>
      </c>
      <c r="I11" s="349">
        <v>0.67</v>
      </c>
      <c r="J11" s="350">
        <v>0.66</v>
      </c>
      <c r="K11" s="954">
        <v>0.64</v>
      </c>
      <c r="L11" s="954">
        <v>0.63</v>
      </c>
      <c r="M11" s="956">
        <v>0.53</v>
      </c>
      <c r="N11" s="344"/>
      <c r="O11" s="343"/>
      <c r="P11" s="239"/>
      <c r="Q11" s="239"/>
    </row>
    <row r="12" spans="1:17" ht="15.75" customHeight="1">
      <c r="A12" s="17"/>
      <c r="B12" s="483">
        <v>8</v>
      </c>
      <c r="C12" s="484" t="s">
        <v>223</v>
      </c>
      <c r="D12" s="351">
        <v>108</v>
      </c>
      <c r="E12" s="332">
        <v>106</v>
      </c>
      <c r="F12" s="129">
        <v>107</v>
      </c>
      <c r="G12" s="555">
        <v>98</v>
      </c>
      <c r="H12" s="129">
        <v>73</v>
      </c>
      <c r="I12" s="349">
        <v>0.62</v>
      </c>
      <c r="J12" s="350">
        <v>0.62</v>
      </c>
      <c r="K12" s="954">
        <v>0.63</v>
      </c>
      <c r="L12" s="954">
        <v>0.58</v>
      </c>
      <c r="M12" s="956">
        <v>0.44</v>
      </c>
      <c r="N12" s="344"/>
      <c r="O12" s="343"/>
      <c r="P12" s="239"/>
      <c r="Q12" s="239"/>
    </row>
    <row r="13" spans="1:17" ht="15.75" customHeight="1">
      <c r="A13" s="17"/>
      <c r="B13" s="483">
        <v>9</v>
      </c>
      <c r="C13" s="484" t="s">
        <v>224</v>
      </c>
      <c r="D13" s="351">
        <v>135</v>
      </c>
      <c r="E13" s="332">
        <v>131</v>
      </c>
      <c r="F13" s="129">
        <v>124</v>
      </c>
      <c r="G13" s="555">
        <v>121</v>
      </c>
      <c r="H13" s="129">
        <v>90</v>
      </c>
      <c r="I13" s="349">
        <v>0.98</v>
      </c>
      <c r="J13" s="350">
        <v>0.95</v>
      </c>
      <c r="K13" s="954">
        <v>0.9</v>
      </c>
      <c r="L13" s="954">
        <v>0.89</v>
      </c>
      <c r="M13" s="956">
        <v>0.66</v>
      </c>
      <c r="N13" s="344"/>
      <c r="O13" s="343"/>
      <c r="P13" s="239"/>
      <c r="Q13" s="239"/>
    </row>
    <row r="14" spans="1:17" ht="15.75" customHeight="1">
      <c r="A14" s="17"/>
      <c r="B14" s="483">
        <v>10</v>
      </c>
      <c r="C14" s="484" t="s">
        <v>225</v>
      </c>
      <c r="D14" s="351">
        <v>75</v>
      </c>
      <c r="E14" s="332">
        <v>74</v>
      </c>
      <c r="F14" s="129">
        <v>72</v>
      </c>
      <c r="G14" s="555">
        <v>71</v>
      </c>
      <c r="H14" s="129">
        <v>53</v>
      </c>
      <c r="I14" s="349">
        <v>0.43</v>
      </c>
      <c r="J14" s="350">
        <v>0.42</v>
      </c>
      <c r="K14" s="954">
        <v>0.41</v>
      </c>
      <c r="L14" s="954">
        <v>0.4</v>
      </c>
      <c r="M14" s="956">
        <v>0.3</v>
      </c>
      <c r="N14" s="344"/>
      <c r="O14" s="343"/>
      <c r="P14" s="239"/>
      <c r="Q14" s="239"/>
    </row>
    <row r="15" spans="1:17" ht="15.75" customHeight="1">
      <c r="A15" s="17"/>
      <c r="B15" s="483">
        <v>11</v>
      </c>
      <c r="C15" s="484" t="s">
        <v>226</v>
      </c>
      <c r="D15" s="351">
        <v>48</v>
      </c>
      <c r="E15" s="332">
        <v>50</v>
      </c>
      <c r="F15" s="129">
        <v>53</v>
      </c>
      <c r="G15" s="555">
        <v>50</v>
      </c>
      <c r="H15" s="129">
        <v>43</v>
      </c>
      <c r="I15" s="349">
        <v>0.5</v>
      </c>
      <c r="J15" s="350">
        <v>0.53</v>
      </c>
      <c r="K15" s="954">
        <v>0.56</v>
      </c>
      <c r="L15" s="954">
        <v>0.54</v>
      </c>
      <c r="M15" s="956">
        <v>0.47</v>
      </c>
      <c r="N15" s="344"/>
      <c r="O15" s="343"/>
      <c r="P15" s="239"/>
      <c r="Q15" s="239"/>
    </row>
    <row r="16" spans="1:17" ht="15.75" customHeight="1">
      <c r="A16" s="17"/>
      <c r="B16" s="483">
        <v>12</v>
      </c>
      <c r="C16" s="484" t="s">
        <v>697</v>
      </c>
      <c r="D16" s="351">
        <v>25</v>
      </c>
      <c r="E16" s="332">
        <v>28</v>
      </c>
      <c r="F16" s="129">
        <v>28</v>
      </c>
      <c r="G16" s="555">
        <v>26</v>
      </c>
      <c r="H16" s="129">
        <v>25</v>
      </c>
      <c r="I16" s="349">
        <v>0.35</v>
      </c>
      <c r="J16" s="350">
        <v>0.4</v>
      </c>
      <c r="K16" s="954">
        <v>0.4</v>
      </c>
      <c r="L16" s="954">
        <v>0.38</v>
      </c>
      <c r="M16" s="956">
        <v>0.37</v>
      </c>
      <c r="N16" s="344"/>
      <c r="O16" s="343"/>
      <c r="P16" s="239"/>
      <c r="Q16" s="239"/>
    </row>
    <row r="17" spans="1:17" ht="15.75" customHeight="1">
      <c r="A17" s="1624"/>
      <c r="B17" s="483">
        <v>13</v>
      </c>
      <c r="C17" s="484" t="s">
        <v>228</v>
      </c>
      <c r="D17" s="351">
        <v>179</v>
      </c>
      <c r="E17" s="332">
        <v>181</v>
      </c>
      <c r="F17" s="129">
        <v>173</v>
      </c>
      <c r="G17" s="555">
        <v>167</v>
      </c>
      <c r="H17" s="129">
        <v>106</v>
      </c>
      <c r="I17" s="349">
        <v>0.71</v>
      </c>
      <c r="J17" s="350">
        <v>0.72</v>
      </c>
      <c r="K17" s="954">
        <v>0.69</v>
      </c>
      <c r="L17" s="954">
        <v>0.67</v>
      </c>
      <c r="M17" s="956">
        <v>0.43</v>
      </c>
      <c r="N17" s="344"/>
      <c r="O17" s="343"/>
      <c r="P17" s="239"/>
      <c r="Q17" s="239"/>
    </row>
    <row r="18" spans="1:17" ht="15.75" customHeight="1">
      <c r="A18" s="1624"/>
      <c r="B18" s="483">
        <v>14</v>
      </c>
      <c r="C18" s="484" t="s">
        <v>229</v>
      </c>
      <c r="D18" s="351">
        <v>61</v>
      </c>
      <c r="E18" s="332">
        <v>60</v>
      </c>
      <c r="F18" s="129">
        <v>59</v>
      </c>
      <c r="G18" s="555">
        <v>56</v>
      </c>
      <c r="H18" s="129">
        <v>41</v>
      </c>
      <c r="I18" s="349">
        <v>0.53</v>
      </c>
      <c r="J18" s="350">
        <v>0.53</v>
      </c>
      <c r="K18" s="954">
        <v>0.52</v>
      </c>
      <c r="L18" s="954">
        <v>0.5</v>
      </c>
      <c r="M18" s="956">
        <v>0.37</v>
      </c>
      <c r="N18" s="344"/>
      <c r="O18" s="343"/>
      <c r="P18" s="239"/>
      <c r="Q18" s="239"/>
    </row>
    <row r="19" spans="1:17" ht="15.75" customHeight="1">
      <c r="A19" s="17"/>
      <c r="B19" s="483">
        <v>15</v>
      </c>
      <c r="C19" s="484" t="s">
        <v>230</v>
      </c>
      <c r="D19" s="351">
        <v>158</v>
      </c>
      <c r="E19" s="332">
        <v>158</v>
      </c>
      <c r="F19" s="129">
        <v>152</v>
      </c>
      <c r="G19" s="555">
        <v>145</v>
      </c>
      <c r="H19" s="129">
        <v>89</v>
      </c>
      <c r="I19" s="349">
        <v>0.67</v>
      </c>
      <c r="J19" s="350">
        <v>0.67</v>
      </c>
      <c r="K19" s="954">
        <v>0.64</v>
      </c>
      <c r="L19" s="954">
        <v>0.61</v>
      </c>
      <c r="M19" s="956">
        <v>0.38</v>
      </c>
      <c r="N19" s="344"/>
      <c r="O19" s="343"/>
      <c r="P19" s="239"/>
      <c r="Q19" s="239"/>
    </row>
    <row r="20" spans="1:17" ht="15.75" customHeight="1">
      <c r="A20" s="17"/>
      <c r="B20" s="483">
        <v>16</v>
      </c>
      <c r="C20" s="484" t="s">
        <v>231</v>
      </c>
      <c r="D20" s="351">
        <v>86</v>
      </c>
      <c r="E20" s="332">
        <v>83</v>
      </c>
      <c r="F20" s="129">
        <v>85</v>
      </c>
      <c r="G20" s="555">
        <v>80</v>
      </c>
      <c r="H20" s="129">
        <v>74</v>
      </c>
      <c r="I20" s="349">
        <v>0.61</v>
      </c>
      <c r="J20" s="350">
        <v>0.59</v>
      </c>
      <c r="K20" s="954">
        <v>0.61</v>
      </c>
      <c r="L20" s="954">
        <v>0.58</v>
      </c>
      <c r="M20" s="956">
        <v>0.54</v>
      </c>
      <c r="N20" s="344"/>
      <c r="O20" s="343"/>
      <c r="P20" s="239"/>
      <c r="Q20" s="239"/>
    </row>
    <row r="21" spans="1:17" ht="15.75" customHeight="1">
      <c r="A21" s="17"/>
      <c r="B21" s="483">
        <v>17</v>
      </c>
      <c r="C21" s="484" t="s">
        <v>232</v>
      </c>
      <c r="D21" s="351">
        <v>65</v>
      </c>
      <c r="E21" s="332">
        <v>67</v>
      </c>
      <c r="F21" s="129">
        <v>67</v>
      </c>
      <c r="G21" s="555">
        <v>65</v>
      </c>
      <c r="H21" s="129">
        <v>53</v>
      </c>
      <c r="I21" s="349">
        <v>0.56</v>
      </c>
      <c r="J21" s="350">
        <v>0.58</v>
      </c>
      <c r="K21" s="954">
        <v>0.58</v>
      </c>
      <c r="L21" s="954">
        <v>0.56</v>
      </c>
      <c r="M21" s="956">
        <v>0.46</v>
      </c>
      <c r="N21" s="344"/>
      <c r="O21" s="343"/>
      <c r="P21" s="239"/>
      <c r="Q21" s="239"/>
    </row>
    <row r="22" spans="1:17" ht="15.75" customHeight="1">
      <c r="A22" s="17"/>
      <c r="B22" s="483">
        <v>18</v>
      </c>
      <c r="C22" s="484" t="s">
        <v>233</v>
      </c>
      <c r="D22" s="351">
        <v>63</v>
      </c>
      <c r="E22" s="332">
        <v>65</v>
      </c>
      <c r="F22" s="129">
        <v>64</v>
      </c>
      <c r="G22" s="555">
        <v>60</v>
      </c>
      <c r="H22" s="129">
        <v>45</v>
      </c>
      <c r="I22" s="349">
        <v>0.57</v>
      </c>
      <c r="J22" s="350">
        <v>0.6</v>
      </c>
      <c r="K22" s="954">
        <v>0.59</v>
      </c>
      <c r="L22" s="954">
        <v>0.56</v>
      </c>
      <c r="M22" s="956">
        <v>0.43</v>
      </c>
      <c r="N22" s="344"/>
      <c r="O22" s="343"/>
      <c r="P22" s="239"/>
      <c r="Q22" s="239"/>
    </row>
    <row r="23" spans="1:17" ht="15.75" customHeight="1">
      <c r="A23" s="17"/>
      <c r="B23" s="483">
        <v>19</v>
      </c>
      <c r="C23" s="484" t="s">
        <v>234</v>
      </c>
      <c r="D23" s="351">
        <v>73</v>
      </c>
      <c r="E23" s="332">
        <v>68</v>
      </c>
      <c r="F23" s="129">
        <v>65</v>
      </c>
      <c r="G23" s="555">
        <v>56</v>
      </c>
      <c r="H23" s="129">
        <v>35</v>
      </c>
      <c r="I23" s="349">
        <v>0.69</v>
      </c>
      <c r="J23" s="350">
        <v>0.65</v>
      </c>
      <c r="K23" s="954">
        <v>0.62</v>
      </c>
      <c r="L23" s="954">
        <v>0.54</v>
      </c>
      <c r="M23" s="956">
        <v>0.34</v>
      </c>
      <c r="N23" s="344"/>
      <c r="O23" s="343"/>
      <c r="P23" s="239"/>
      <c r="Q23" s="239"/>
    </row>
    <row r="24" spans="1:17" ht="15.75" customHeight="1">
      <c r="A24" s="17"/>
      <c r="B24" s="483">
        <v>20</v>
      </c>
      <c r="C24" s="484" t="s">
        <v>235</v>
      </c>
      <c r="D24" s="351">
        <v>162</v>
      </c>
      <c r="E24" s="332">
        <v>159</v>
      </c>
      <c r="F24" s="129">
        <v>159</v>
      </c>
      <c r="G24" s="555">
        <v>152</v>
      </c>
      <c r="H24" s="129">
        <v>130</v>
      </c>
      <c r="I24" s="349">
        <v>0.6</v>
      </c>
      <c r="J24" s="350">
        <v>0.59</v>
      </c>
      <c r="K24" s="954">
        <v>0.6</v>
      </c>
      <c r="L24" s="954">
        <v>0.58</v>
      </c>
      <c r="M24" s="956">
        <v>0.5</v>
      </c>
      <c r="N24" s="344"/>
      <c r="O24" s="343"/>
      <c r="P24" s="239"/>
      <c r="Q24" s="239"/>
    </row>
    <row r="25" spans="1:17" ht="15.75" customHeight="1">
      <c r="A25" s="17"/>
      <c r="B25" s="483">
        <v>21</v>
      </c>
      <c r="C25" s="484" t="s">
        <v>236</v>
      </c>
      <c r="D25" s="351">
        <v>58</v>
      </c>
      <c r="E25" s="332">
        <v>59</v>
      </c>
      <c r="F25" s="129">
        <v>60</v>
      </c>
      <c r="G25" s="555">
        <v>55</v>
      </c>
      <c r="H25" s="129">
        <v>34</v>
      </c>
      <c r="I25" s="349">
        <v>0.55</v>
      </c>
      <c r="J25" s="350">
        <v>0.56</v>
      </c>
      <c r="K25" s="954">
        <v>0.58</v>
      </c>
      <c r="L25" s="954">
        <v>0.54</v>
      </c>
      <c r="M25" s="956">
        <v>0.33</v>
      </c>
      <c r="N25" s="344"/>
      <c r="O25" s="343"/>
      <c r="P25" s="239"/>
      <c r="Q25" s="239"/>
    </row>
    <row r="26" spans="1:17" ht="15.75" customHeight="1">
      <c r="A26" s="17"/>
      <c r="B26" s="483">
        <v>22</v>
      </c>
      <c r="C26" s="484" t="s">
        <v>237</v>
      </c>
      <c r="D26" s="351">
        <v>82</v>
      </c>
      <c r="E26" s="332">
        <v>80</v>
      </c>
      <c r="F26" s="129">
        <v>82</v>
      </c>
      <c r="G26" s="555">
        <v>73</v>
      </c>
      <c r="H26" s="129">
        <v>51</v>
      </c>
      <c r="I26" s="349">
        <v>0.64</v>
      </c>
      <c r="J26" s="350">
        <v>0.63</v>
      </c>
      <c r="K26" s="954">
        <v>0.65</v>
      </c>
      <c r="L26" s="954">
        <v>0.58</v>
      </c>
      <c r="M26" s="956">
        <v>0.41</v>
      </c>
      <c r="N26" s="344"/>
      <c r="O26" s="343"/>
      <c r="P26" s="239"/>
      <c r="Q26" s="239"/>
    </row>
    <row r="27" spans="1:17" ht="15.75" customHeight="1">
      <c r="A27" s="17"/>
      <c r="B27" s="483">
        <v>23</v>
      </c>
      <c r="C27" s="484" t="s">
        <v>238</v>
      </c>
      <c r="D27" s="351">
        <v>53</v>
      </c>
      <c r="E27" s="332">
        <v>54</v>
      </c>
      <c r="F27" s="129">
        <v>51</v>
      </c>
      <c r="G27" s="555">
        <v>46</v>
      </c>
      <c r="H27" s="129">
        <v>31</v>
      </c>
      <c r="I27" s="349">
        <v>0.43</v>
      </c>
      <c r="J27" s="350">
        <v>0.44</v>
      </c>
      <c r="K27" s="954">
        <v>0.42</v>
      </c>
      <c r="L27" s="954">
        <v>0.39</v>
      </c>
      <c r="M27" s="956">
        <v>0.26</v>
      </c>
      <c r="N27" s="344"/>
      <c r="O27" s="343"/>
      <c r="P27" s="239"/>
      <c r="Q27" s="239"/>
    </row>
    <row r="28" spans="1:17" ht="15.75" customHeight="1">
      <c r="A28" s="17"/>
      <c r="B28" s="483">
        <v>24</v>
      </c>
      <c r="C28" s="484" t="s">
        <v>239</v>
      </c>
      <c r="D28" s="351">
        <v>67</v>
      </c>
      <c r="E28" s="332">
        <v>62</v>
      </c>
      <c r="F28" s="129">
        <v>61</v>
      </c>
      <c r="G28" s="555">
        <v>60</v>
      </c>
      <c r="H28" s="129">
        <v>50</v>
      </c>
      <c r="I28" s="349">
        <v>0.74</v>
      </c>
      <c r="J28" s="350">
        <v>0.69</v>
      </c>
      <c r="K28" s="954">
        <v>0.68</v>
      </c>
      <c r="L28" s="954">
        <v>0.67</v>
      </c>
      <c r="M28" s="956">
        <v>0.56</v>
      </c>
      <c r="N28" s="344"/>
      <c r="O28" s="343"/>
      <c r="P28" s="239"/>
      <c r="Q28" s="239"/>
    </row>
    <row r="29" spans="1:17" ht="15.75" customHeight="1">
      <c r="A29" s="17"/>
      <c r="B29" s="483">
        <v>25</v>
      </c>
      <c r="C29" s="484" t="s">
        <v>240</v>
      </c>
      <c r="D29" s="351">
        <v>63</v>
      </c>
      <c r="E29" s="332">
        <v>62</v>
      </c>
      <c r="F29" s="129">
        <v>62</v>
      </c>
      <c r="G29" s="555">
        <v>55</v>
      </c>
      <c r="H29" s="129">
        <v>34</v>
      </c>
      <c r="I29" s="349">
        <v>0.61</v>
      </c>
      <c r="J29" s="350">
        <v>0.61</v>
      </c>
      <c r="K29" s="954">
        <v>0.62</v>
      </c>
      <c r="L29" s="954">
        <v>0.56</v>
      </c>
      <c r="M29" s="956">
        <v>0.35</v>
      </c>
      <c r="N29" s="344"/>
      <c r="O29" s="343"/>
      <c r="P29" s="239"/>
      <c r="Q29" s="239"/>
    </row>
    <row r="30" spans="1:17" ht="15.75" customHeight="1">
      <c r="A30" s="17"/>
      <c r="B30" s="483">
        <v>26</v>
      </c>
      <c r="C30" s="484" t="s">
        <v>241</v>
      </c>
      <c r="D30" s="351">
        <v>113</v>
      </c>
      <c r="E30" s="332">
        <v>106</v>
      </c>
      <c r="F30" s="129">
        <v>98</v>
      </c>
      <c r="G30" s="555">
        <v>97</v>
      </c>
      <c r="H30" s="129">
        <v>96</v>
      </c>
      <c r="I30" s="349">
        <v>0.39</v>
      </c>
      <c r="J30" s="350">
        <v>0.37</v>
      </c>
      <c r="K30" s="954">
        <v>0.34</v>
      </c>
      <c r="L30" s="954">
        <v>0.33</v>
      </c>
      <c r="M30" s="956">
        <v>0.33</v>
      </c>
      <c r="N30" s="344"/>
      <c r="O30" s="343"/>
      <c r="P30" s="239"/>
      <c r="Q30" s="239"/>
    </row>
    <row r="31" spans="1:17" ht="15.75" customHeight="1" thickBot="1">
      <c r="A31" s="17"/>
      <c r="B31" s="485">
        <v>27</v>
      </c>
      <c r="C31" s="486" t="s">
        <v>242</v>
      </c>
      <c r="D31" s="348" t="s">
        <v>297</v>
      </c>
      <c r="E31" s="331" t="s">
        <v>297</v>
      </c>
      <c r="F31" s="506" t="s">
        <v>297</v>
      </c>
      <c r="G31" s="558" t="s">
        <v>297</v>
      </c>
      <c r="H31" s="506" t="s">
        <v>297</v>
      </c>
      <c r="I31" s="346" t="s">
        <v>297</v>
      </c>
      <c r="J31" s="347" t="s">
        <v>297</v>
      </c>
      <c r="K31" s="959" t="s">
        <v>297</v>
      </c>
      <c r="L31" s="959" t="s">
        <v>297</v>
      </c>
      <c r="M31" s="960" t="s">
        <v>297</v>
      </c>
      <c r="N31" s="344"/>
      <c r="O31" s="343"/>
      <c r="P31" s="239"/>
      <c r="Q31" s="239"/>
    </row>
    <row r="32" spans="1:17" ht="15.75" customHeight="1" thickBot="1">
      <c r="A32" s="17"/>
      <c r="B32" s="1625" t="s">
        <v>248</v>
      </c>
      <c r="C32" s="1626"/>
      <c r="D32" s="342">
        <v>2188</v>
      </c>
      <c r="E32" s="336">
        <v>2186</v>
      </c>
      <c r="F32" s="507">
        <v>2142</v>
      </c>
      <c r="G32" s="557">
        <v>2031</v>
      </c>
      <c r="H32" s="336">
        <v>1541</v>
      </c>
      <c r="I32" s="340">
        <v>0.52</v>
      </c>
      <c r="J32" s="341">
        <v>0.52</v>
      </c>
      <c r="K32" s="957">
        <v>0.51</v>
      </c>
      <c r="L32" s="957">
        <v>0.49</v>
      </c>
      <c r="M32" s="989">
        <v>0.37</v>
      </c>
      <c r="N32" s="338"/>
      <c r="O32" s="337"/>
      <c r="P32" s="239"/>
      <c r="Q32" s="239"/>
    </row>
    <row r="33" spans="2:14" ht="12.75" customHeight="1">
      <c r="B33" s="1450" t="s">
        <v>158</v>
      </c>
      <c r="C33" s="1450"/>
      <c r="D33" s="1450"/>
      <c r="E33" s="1450"/>
      <c r="F33" s="1450"/>
      <c r="G33" s="1450"/>
      <c r="H33" s="1450"/>
      <c r="I33" s="1450"/>
      <c r="J33" s="1450"/>
      <c r="K33" s="1450"/>
      <c r="L33" s="1450"/>
      <c r="M33" s="1450"/>
      <c r="N33" s="367"/>
    </row>
    <row r="34" spans="2:13" ht="12.75">
      <c r="B34" s="1169" t="s">
        <v>356</v>
      </c>
      <c r="C34" s="1169"/>
      <c r="D34" s="1169"/>
      <c r="E34" s="1169"/>
      <c r="F34" s="1169"/>
      <c r="G34" s="1169"/>
      <c r="H34" s="1169"/>
      <c r="I34" s="1169"/>
      <c r="J34" s="1169"/>
      <c r="K34" s="1169"/>
      <c r="L34" s="1169"/>
      <c r="M34" s="1169"/>
    </row>
  </sheetData>
  <sheetProtection/>
  <mergeCells count="11">
    <mergeCell ref="B2:M2"/>
    <mergeCell ref="A17:A18"/>
    <mergeCell ref="B32:C32"/>
    <mergeCell ref="I3:M3"/>
    <mergeCell ref="B34:M34"/>
    <mergeCell ref="B33:M33"/>
    <mergeCell ref="L1:M1"/>
    <mergeCell ref="G1:H1"/>
    <mergeCell ref="B3:B4"/>
    <mergeCell ref="C3:C4"/>
    <mergeCell ref="D3:H3"/>
  </mergeCells>
  <printOptions/>
  <pageMargins left="0.21" right="0.2" top="0.33" bottom="0.39" header="0.18" footer="0.29"/>
  <pageSetup horizontalDpi="600" verticalDpi="600" orientation="landscape" paperSize="9"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1:K34"/>
  <sheetViews>
    <sheetView zoomScalePageLayoutView="0" workbookViewId="0" topLeftCell="A1">
      <selection activeCell="N35" sqref="N35"/>
    </sheetView>
  </sheetViews>
  <sheetFormatPr defaultColWidth="9.140625" defaultRowHeight="12.75"/>
  <cols>
    <col min="1" max="1" width="4.421875" style="165" customWidth="1"/>
    <col min="2" max="2" width="5.8515625" style="165" customWidth="1"/>
    <col min="3" max="3" width="19.8515625" style="165" customWidth="1"/>
    <col min="4" max="4" width="12.421875" style="165" customWidth="1"/>
    <col min="5" max="5" width="15.57421875" style="165" customWidth="1"/>
    <col min="6" max="6" width="11.8515625" style="165" customWidth="1"/>
    <col min="7" max="7" width="14.57421875" style="165" customWidth="1"/>
    <col min="8" max="8" width="18.140625" style="212" customWidth="1"/>
    <col min="9" max="9" width="11.57421875" style="165" customWidth="1"/>
    <col min="10" max="10" width="15.140625" style="165" customWidth="1"/>
    <col min="11" max="11" width="14.57421875" style="165" customWidth="1"/>
    <col min="12" max="16384" width="9.140625" style="165" customWidth="1"/>
  </cols>
  <sheetData>
    <row r="1" spans="1:11" ht="15.75">
      <c r="A1" s="372"/>
      <c r="B1" s="372"/>
      <c r="C1" s="372"/>
      <c r="D1" s="372"/>
      <c r="E1" s="372"/>
      <c r="F1" s="372"/>
      <c r="G1" s="382"/>
      <c r="H1" s="381"/>
      <c r="I1" s="372"/>
      <c r="J1" s="1638" t="s">
        <v>632</v>
      </c>
      <c r="K1" s="1638"/>
    </row>
    <row r="2" spans="1:11" ht="18.75" customHeight="1" thickBot="1">
      <c r="A2" s="372"/>
      <c r="B2" s="1639" t="s">
        <v>53</v>
      </c>
      <c r="C2" s="1639"/>
      <c r="D2" s="1639"/>
      <c r="E2" s="1639"/>
      <c r="F2" s="1639"/>
      <c r="G2" s="1639"/>
      <c r="H2" s="1639"/>
      <c r="I2" s="1639"/>
      <c r="J2" s="1639"/>
      <c r="K2" s="1639"/>
    </row>
    <row r="3" spans="1:11" ht="20.25" customHeight="1">
      <c r="A3" s="372"/>
      <c r="B3" s="1640" t="s">
        <v>294</v>
      </c>
      <c r="C3" s="1198" t="s">
        <v>213</v>
      </c>
      <c r="D3" s="1642" t="s">
        <v>749</v>
      </c>
      <c r="E3" s="1643"/>
      <c r="F3" s="1644"/>
      <c r="G3" s="1644" t="s">
        <v>748</v>
      </c>
      <c r="H3" s="1645"/>
      <c r="I3" s="1645"/>
      <c r="J3" s="1645"/>
      <c r="K3" s="1646"/>
    </row>
    <row r="4" spans="1:11" ht="73.5" customHeight="1" thickBot="1">
      <c r="A4" s="372"/>
      <c r="B4" s="1641"/>
      <c r="C4" s="1199"/>
      <c r="D4" s="609" t="s">
        <v>747</v>
      </c>
      <c r="E4" s="610" t="s">
        <v>360</v>
      </c>
      <c r="F4" s="610" t="s">
        <v>288</v>
      </c>
      <c r="G4" s="609" t="s">
        <v>746</v>
      </c>
      <c r="H4" s="611" t="s">
        <v>360</v>
      </c>
      <c r="I4" s="610" t="s">
        <v>288</v>
      </c>
      <c r="J4" s="610" t="s">
        <v>361</v>
      </c>
      <c r="K4" s="612" t="s">
        <v>192</v>
      </c>
    </row>
    <row r="5" spans="1:11" ht="14.25" customHeight="1">
      <c r="A5" s="372"/>
      <c r="B5" s="245">
        <v>1</v>
      </c>
      <c r="C5" s="380" t="s">
        <v>216</v>
      </c>
      <c r="D5" s="513" t="s">
        <v>297</v>
      </c>
      <c r="E5" s="128" t="s">
        <v>297</v>
      </c>
      <c r="F5" s="513" t="s">
        <v>297</v>
      </c>
      <c r="G5" s="513" t="s">
        <v>297</v>
      </c>
      <c r="H5" s="128" t="s">
        <v>297</v>
      </c>
      <c r="I5" s="513" t="s">
        <v>297</v>
      </c>
      <c r="J5" s="513" t="s">
        <v>297</v>
      </c>
      <c r="K5" s="955" t="s">
        <v>297</v>
      </c>
    </row>
    <row r="6" spans="1:11" ht="14.25" customHeight="1">
      <c r="A6" s="372"/>
      <c r="B6" s="251">
        <v>2</v>
      </c>
      <c r="C6" s="377" t="s">
        <v>217</v>
      </c>
      <c r="D6" s="954">
        <v>62.5</v>
      </c>
      <c r="E6" s="129">
        <v>51</v>
      </c>
      <c r="F6" s="954">
        <v>81.6</v>
      </c>
      <c r="G6" s="954">
        <v>47.75</v>
      </c>
      <c r="H6" s="129">
        <v>42</v>
      </c>
      <c r="I6" s="954">
        <v>87.96</v>
      </c>
      <c r="J6" s="954">
        <v>96.75</v>
      </c>
      <c r="K6" s="956">
        <v>94.57</v>
      </c>
    </row>
    <row r="7" spans="1:11" ht="14.25" customHeight="1">
      <c r="A7" s="372"/>
      <c r="B7" s="251">
        <v>3</v>
      </c>
      <c r="C7" s="377" t="s">
        <v>218</v>
      </c>
      <c r="D7" s="954">
        <v>35.25</v>
      </c>
      <c r="E7" s="129">
        <v>33</v>
      </c>
      <c r="F7" s="954">
        <v>93.62</v>
      </c>
      <c r="G7" s="1054">
        <v>34.25</v>
      </c>
      <c r="H7" s="1023">
        <v>27</v>
      </c>
      <c r="I7" s="1054">
        <v>78.8</v>
      </c>
      <c r="J7" s="1054">
        <v>76.75</v>
      </c>
      <c r="K7" s="1055">
        <v>99.3</v>
      </c>
    </row>
    <row r="8" spans="1:11" ht="14.25" customHeight="1">
      <c r="A8" s="372"/>
      <c r="B8" s="251">
        <v>4</v>
      </c>
      <c r="C8" s="377" t="s">
        <v>219</v>
      </c>
      <c r="D8" s="954">
        <v>133.5</v>
      </c>
      <c r="E8" s="129">
        <v>99</v>
      </c>
      <c r="F8" s="954">
        <v>74.16</v>
      </c>
      <c r="G8" s="954">
        <v>169.5</v>
      </c>
      <c r="H8" s="129">
        <v>108</v>
      </c>
      <c r="I8" s="954">
        <v>63.72</v>
      </c>
      <c r="J8" s="954">
        <v>369.25</v>
      </c>
      <c r="K8" s="956">
        <v>82.13</v>
      </c>
    </row>
    <row r="9" spans="1:11" ht="14.25" customHeight="1">
      <c r="A9" s="372"/>
      <c r="B9" s="251">
        <v>5</v>
      </c>
      <c r="C9" s="377" t="s">
        <v>220</v>
      </c>
      <c r="D9" s="954">
        <v>99.75</v>
      </c>
      <c r="E9" s="129">
        <v>54</v>
      </c>
      <c r="F9" s="954">
        <v>54.14</v>
      </c>
      <c r="G9" s="954">
        <v>107.25</v>
      </c>
      <c r="H9" s="129">
        <v>46</v>
      </c>
      <c r="I9" s="954">
        <v>42.89</v>
      </c>
      <c r="J9" s="954">
        <v>219.25</v>
      </c>
      <c r="K9" s="956">
        <v>69.1</v>
      </c>
    </row>
    <row r="10" spans="1:11" ht="14.25" customHeight="1">
      <c r="A10" s="372"/>
      <c r="B10" s="251">
        <v>6</v>
      </c>
      <c r="C10" s="377" t="s">
        <v>221</v>
      </c>
      <c r="D10" s="954">
        <v>67.5</v>
      </c>
      <c r="E10" s="129">
        <v>47</v>
      </c>
      <c r="F10" s="954">
        <v>69.63</v>
      </c>
      <c r="G10" s="954">
        <v>50.25</v>
      </c>
      <c r="H10" s="129">
        <v>31</v>
      </c>
      <c r="I10" s="954">
        <v>61.69</v>
      </c>
      <c r="J10" s="954">
        <v>79</v>
      </c>
      <c r="K10" s="956">
        <v>93.04</v>
      </c>
    </row>
    <row r="11" spans="1:11" ht="14.25" customHeight="1">
      <c r="A11" s="372"/>
      <c r="B11" s="251">
        <v>7</v>
      </c>
      <c r="C11" s="377" t="s">
        <v>222</v>
      </c>
      <c r="D11" s="954">
        <v>65.5</v>
      </c>
      <c r="E11" s="129">
        <v>65</v>
      </c>
      <c r="F11" s="954">
        <v>99.24</v>
      </c>
      <c r="G11" s="1054">
        <v>56.5</v>
      </c>
      <c r="H11" s="1023">
        <v>46</v>
      </c>
      <c r="I11" s="1054">
        <v>81.4</v>
      </c>
      <c r="J11" s="1054">
        <v>140.75</v>
      </c>
      <c r="K11" s="1055">
        <v>89</v>
      </c>
    </row>
    <row r="12" spans="1:11" ht="14.25" customHeight="1">
      <c r="A12" s="372"/>
      <c r="B12" s="251">
        <v>8</v>
      </c>
      <c r="C12" s="377" t="s">
        <v>223</v>
      </c>
      <c r="D12" s="954">
        <v>90.25</v>
      </c>
      <c r="E12" s="129">
        <v>74</v>
      </c>
      <c r="F12" s="954">
        <v>81.99</v>
      </c>
      <c r="G12" s="954">
        <v>99.5</v>
      </c>
      <c r="H12" s="129">
        <v>83</v>
      </c>
      <c r="I12" s="954">
        <v>83.42</v>
      </c>
      <c r="J12" s="954">
        <v>208.75</v>
      </c>
      <c r="K12" s="956">
        <v>97.37</v>
      </c>
    </row>
    <row r="13" spans="1:11" ht="14.25" customHeight="1">
      <c r="A13" s="372"/>
      <c r="B13" s="251">
        <v>9</v>
      </c>
      <c r="C13" s="377" t="s">
        <v>224</v>
      </c>
      <c r="D13" s="954">
        <v>62.25</v>
      </c>
      <c r="E13" s="129">
        <v>57</v>
      </c>
      <c r="F13" s="954">
        <v>91.57</v>
      </c>
      <c r="G13" s="954">
        <v>109.5</v>
      </c>
      <c r="H13" s="129">
        <v>95</v>
      </c>
      <c r="I13" s="954">
        <v>86.76</v>
      </c>
      <c r="J13" s="954">
        <v>201</v>
      </c>
      <c r="K13" s="956">
        <v>91.17</v>
      </c>
    </row>
    <row r="14" spans="1:11" ht="14.25" customHeight="1">
      <c r="A14" s="372"/>
      <c r="B14" s="251">
        <v>10</v>
      </c>
      <c r="C14" s="377" t="s">
        <v>225</v>
      </c>
      <c r="D14" s="954">
        <v>88.75</v>
      </c>
      <c r="E14" s="129">
        <v>47</v>
      </c>
      <c r="F14" s="954">
        <v>52.96</v>
      </c>
      <c r="G14" s="954">
        <v>65.5</v>
      </c>
      <c r="H14" s="129">
        <v>24</v>
      </c>
      <c r="I14" s="954">
        <v>36.64</v>
      </c>
      <c r="J14" s="954">
        <v>120.5</v>
      </c>
      <c r="K14" s="956">
        <v>42.32</v>
      </c>
    </row>
    <row r="15" spans="1:11" ht="14.25" customHeight="1">
      <c r="A15" s="1634"/>
      <c r="B15" s="251">
        <v>11</v>
      </c>
      <c r="C15" s="377" t="s">
        <v>226</v>
      </c>
      <c r="D15" s="954">
        <v>67</v>
      </c>
      <c r="E15" s="129">
        <v>36</v>
      </c>
      <c r="F15" s="954">
        <v>53.73</v>
      </c>
      <c r="G15" s="954">
        <v>81</v>
      </c>
      <c r="H15" s="129">
        <v>37</v>
      </c>
      <c r="I15" s="954">
        <v>45.68</v>
      </c>
      <c r="J15" s="954">
        <v>192.5</v>
      </c>
      <c r="K15" s="956">
        <v>64.16</v>
      </c>
    </row>
    <row r="16" spans="1:11" ht="14.25" customHeight="1">
      <c r="A16" s="1634"/>
      <c r="B16" s="251">
        <v>12</v>
      </c>
      <c r="C16" s="377" t="s">
        <v>227</v>
      </c>
      <c r="D16" s="954">
        <v>49</v>
      </c>
      <c r="E16" s="129">
        <v>24</v>
      </c>
      <c r="F16" s="954">
        <v>48.98</v>
      </c>
      <c r="G16" s="954">
        <v>65.5</v>
      </c>
      <c r="H16" s="129">
        <v>26</v>
      </c>
      <c r="I16" s="954">
        <v>39.69</v>
      </c>
      <c r="J16" s="954">
        <v>110.75</v>
      </c>
      <c r="K16" s="956">
        <v>74.27</v>
      </c>
    </row>
    <row r="17" spans="1:11" ht="14.25" customHeight="1">
      <c r="A17" s="379"/>
      <c r="B17" s="251">
        <v>13</v>
      </c>
      <c r="C17" s="377" t="s">
        <v>228</v>
      </c>
      <c r="D17" s="954">
        <v>90.5</v>
      </c>
      <c r="E17" s="129">
        <v>83</v>
      </c>
      <c r="F17" s="954">
        <v>91.71</v>
      </c>
      <c r="G17" s="954">
        <v>137.5</v>
      </c>
      <c r="H17" s="129">
        <v>127</v>
      </c>
      <c r="I17" s="954">
        <v>92.36</v>
      </c>
      <c r="J17" s="954">
        <v>242.25</v>
      </c>
      <c r="K17" s="956">
        <v>100</v>
      </c>
    </row>
    <row r="18" spans="1:11" ht="14.25" customHeight="1">
      <c r="A18" s="372"/>
      <c r="B18" s="251">
        <v>14</v>
      </c>
      <c r="C18" s="377" t="s">
        <v>229</v>
      </c>
      <c r="D18" s="954">
        <v>57</v>
      </c>
      <c r="E18" s="129">
        <v>41</v>
      </c>
      <c r="F18" s="954">
        <v>71.93</v>
      </c>
      <c r="G18" s="954">
        <v>60.5</v>
      </c>
      <c r="H18" s="129">
        <v>38</v>
      </c>
      <c r="I18" s="954">
        <v>62.81</v>
      </c>
      <c r="J18" s="954">
        <v>124.75</v>
      </c>
      <c r="K18" s="956">
        <v>83.57</v>
      </c>
    </row>
    <row r="19" spans="1:11" ht="14.25" customHeight="1">
      <c r="A19" s="372"/>
      <c r="B19" s="251">
        <v>15</v>
      </c>
      <c r="C19" s="377" t="s">
        <v>230</v>
      </c>
      <c r="D19" s="954">
        <v>87.75</v>
      </c>
      <c r="E19" s="129">
        <v>60</v>
      </c>
      <c r="F19" s="954">
        <v>68.38</v>
      </c>
      <c r="G19" s="954">
        <v>126</v>
      </c>
      <c r="H19" s="129">
        <v>79</v>
      </c>
      <c r="I19" s="954">
        <v>62.7</v>
      </c>
      <c r="J19" s="954">
        <v>220.25</v>
      </c>
      <c r="K19" s="956">
        <v>83.43</v>
      </c>
    </row>
    <row r="20" spans="1:11" ht="14.25" customHeight="1">
      <c r="A20" s="372"/>
      <c r="B20" s="251">
        <v>16</v>
      </c>
      <c r="C20" s="377" t="s">
        <v>231</v>
      </c>
      <c r="D20" s="954">
        <v>80.25</v>
      </c>
      <c r="E20" s="129">
        <v>64</v>
      </c>
      <c r="F20" s="954">
        <v>79.75</v>
      </c>
      <c r="G20" s="954">
        <v>86</v>
      </c>
      <c r="H20" s="129">
        <v>63</v>
      </c>
      <c r="I20" s="954">
        <v>73.26</v>
      </c>
      <c r="J20" s="954">
        <v>183.75</v>
      </c>
      <c r="K20" s="956">
        <v>81.5</v>
      </c>
    </row>
    <row r="21" spans="1:11" ht="14.25" customHeight="1">
      <c r="A21" s="372"/>
      <c r="B21" s="251">
        <v>17</v>
      </c>
      <c r="C21" s="377" t="s">
        <v>232</v>
      </c>
      <c r="D21" s="954">
        <v>54.25</v>
      </c>
      <c r="E21" s="129">
        <v>52</v>
      </c>
      <c r="F21" s="954">
        <v>95.85</v>
      </c>
      <c r="G21" s="954">
        <v>56.75</v>
      </c>
      <c r="H21" s="129">
        <v>47</v>
      </c>
      <c r="I21" s="954">
        <v>82.82</v>
      </c>
      <c r="J21" s="954">
        <v>107.75</v>
      </c>
      <c r="K21" s="956">
        <v>92.11</v>
      </c>
    </row>
    <row r="22" spans="1:11" ht="14.25" customHeight="1">
      <c r="A22" s="372"/>
      <c r="B22" s="251">
        <v>18</v>
      </c>
      <c r="C22" s="377" t="s">
        <v>233</v>
      </c>
      <c r="D22" s="954">
        <v>54.75</v>
      </c>
      <c r="E22" s="129">
        <v>44</v>
      </c>
      <c r="F22" s="954">
        <v>80.37</v>
      </c>
      <c r="G22" s="954">
        <v>41</v>
      </c>
      <c r="H22" s="129">
        <v>31</v>
      </c>
      <c r="I22" s="954">
        <v>75.61</v>
      </c>
      <c r="J22" s="954">
        <v>68.25</v>
      </c>
      <c r="K22" s="956">
        <v>87.91</v>
      </c>
    </row>
    <row r="23" spans="1:11" ht="14.25" customHeight="1">
      <c r="A23" s="372"/>
      <c r="B23" s="251">
        <v>19</v>
      </c>
      <c r="C23" s="377" t="s">
        <v>234</v>
      </c>
      <c r="D23" s="954">
        <v>39.75</v>
      </c>
      <c r="E23" s="129">
        <v>33</v>
      </c>
      <c r="F23" s="954">
        <v>83.02</v>
      </c>
      <c r="G23" s="954">
        <v>55.75</v>
      </c>
      <c r="H23" s="129">
        <v>52</v>
      </c>
      <c r="I23" s="954">
        <v>93.27</v>
      </c>
      <c r="J23" s="954">
        <v>86.25</v>
      </c>
      <c r="K23" s="956">
        <v>93.91</v>
      </c>
    </row>
    <row r="24" spans="1:11" ht="14.25" customHeight="1">
      <c r="A24" s="372"/>
      <c r="B24" s="251">
        <v>20</v>
      </c>
      <c r="C24" s="377" t="s">
        <v>235</v>
      </c>
      <c r="D24" s="954">
        <v>171.75</v>
      </c>
      <c r="E24" s="129">
        <v>106</v>
      </c>
      <c r="F24" s="954">
        <v>61.72</v>
      </c>
      <c r="G24" s="954">
        <v>176.5</v>
      </c>
      <c r="H24" s="129">
        <v>100</v>
      </c>
      <c r="I24" s="954">
        <v>56.66</v>
      </c>
      <c r="J24" s="954">
        <v>266.75</v>
      </c>
      <c r="K24" s="956">
        <v>92.97</v>
      </c>
    </row>
    <row r="25" spans="1:11" ht="14.25" customHeight="1">
      <c r="A25" s="372"/>
      <c r="B25" s="251">
        <v>21</v>
      </c>
      <c r="C25" s="377" t="s">
        <v>236</v>
      </c>
      <c r="D25" s="954">
        <v>75.25</v>
      </c>
      <c r="E25" s="129">
        <v>40</v>
      </c>
      <c r="F25" s="954">
        <v>53.16</v>
      </c>
      <c r="G25" s="954">
        <v>57.5</v>
      </c>
      <c r="H25" s="129">
        <v>36</v>
      </c>
      <c r="I25" s="954">
        <v>62.61</v>
      </c>
      <c r="J25" s="954">
        <v>113.5</v>
      </c>
      <c r="K25" s="956">
        <v>92.07</v>
      </c>
    </row>
    <row r="26" spans="1:11" ht="14.25" customHeight="1">
      <c r="A26" s="372"/>
      <c r="B26" s="251">
        <v>22</v>
      </c>
      <c r="C26" s="377" t="s">
        <v>237</v>
      </c>
      <c r="D26" s="954">
        <v>52</v>
      </c>
      <c r="E26" s="129">
        <v>46</v>
      </c>
      <c r="F26" s="954">
        <v>88.46</v>
      </c>
      <c r="G26" s="954">
        <v>28.5</v>
      </c>
      <c r="H26" s="129">
        <v>25</v>
      </c>
      <c r="I26" s="954">
        <v>87.72</v>
      </c>
      <c r="J26" s="954">
        <v>56.5</v>
      </c>
      <c r="K26" s="956">
        <v>100</v>
      </c>
    </row>
    <row r="27" spans="1:11" ht="14.25" customHeight="1">
      <c r="A27" s="372"/>
      <c r="B27" s="251">
        <v>23</v>
      </c>
      <c r="C27" s="377" t="s">
        <v>238</v>
      </c>
      <c r="D27" s="954">
        <v>47.75</v>
      </c>
      <c r="E27" s="129">
        <v>28</v>
      </c>
      <c r="F27" s="954">
        <v>58.64</v>
      </c>
      <c r="G27" s="954">
        <v>40.5</v>
      </c>
      <c r="H27" s="129">
        <v>25</v>
      </c>
      <c r="I27" s="954">
        <v>61.73</v>
      </c>
      <c r="J27" s="954">
        <v>123.25</v>
      </c>
      <c r="K27" s="956">
        <v>100</v>
      </c>
    </row>
    <row r="28" spans="1:11" ht="14.25" customHeight="1">
      <c r="A28" s="372"/>
      <c r="B28" s="378">
        <v>24</v>
      </c>
      <c r="C28" s="377" t="s">
        <v>239</v>
      </c>
      <c r="D28" s="954">
        <v>43.75</v>
      </c>
      <c r="E28" s="129">
        <v>38</v>
      </c>
      <c r="F28" s="954">
        <v>86.86</v>
      </c>
      <c r="G28" s="954">
        <v>46</v>
      </c>
      <c r="H28" s="129">
        <v>40</v>
      </c>
      <c r="I28" s="954">
        <v>86.96</v>
      </c>
      <c r="J28" s="954">
        <v>84.25</v>
      </c>
      <c r="K28" s="956">
        <v>79.82</v>
      </c>
    </row>
    <row r="29" spans="1:11" ht="14.25" customHeight="1">
      <c r="A29" s="372"/>
      <c r="B29" s="378">
        <v>25</v>
      </c>
      <c r="C29" s="377" t="s">
        <v>240</v>
      </c>
      <c r="D29" s="954">
        <v>42.25</v>
      </c>
      <c r="E29" s="129">
        <v>31</v>
      </c>
      <c r="F29" s="954">
        <v>73.37</v>
      </c>
      <c r="G29" s="954">
        <v>63</v>
      </c>
      <c r="H29" s="129">
        <v>47</v>
      </c>
      <c r="I29" s="954">
        <v>74.6</v>
      </c>
      <c r="J29" s="954">
        <v>147</v>
      </c>
      <c r="K29" s="956">
        <v>82.65</v>
      </c>
    </row>
    <row r="30" spans="1:11" ht="14.25" customHeight="1">
      <c r="A30" s="372"/>
      <c r="B30" s="378">
        <v>26</v>
      </c>
      <c r="C30" s="377" t="s">
        <v>241</v>
      </c>
      <c r="D30" s="954">
        <v>97.75</v>
      </c>
      <c r="E30" s="129">
        <v>68</v>
      </c>
      <c r="F30" s="954">
        <v>69.57</v>
      </c>
      <c r="G30" s="954">
        <v>76</v>
      </c>
      <c r="H30" s="129">
        <v>50</v>
      </c>
      <c r="I30" s="954">
        <v>65.79</v>
      </c>
      <c r="J30" s="954">
        <v>78.5</v>
      </c>
      <c r="K30" s="956">
        <v>75.48</v>
      </c>
    </row>
    <row r="31" spans="1:11" ht="14.25" customHeight="1" thickBot="1">
      <c r="A31" s="372"/>
      <c r="B31" s="1056">
        <v>27</v>
      </c>
      <c r="C31" s="1057" t="s">
        <v>242</v>
      </c>
      <c r="D31" s="959" t="s">
        <v>297</v>
      </c>
      <c r="E31" s="506" t="s">
        <v>297</v>
      </c>
      <c r="F31" s="959" t="s">
        <v>297</v>
      </c>
      <c r="G31" s="959" t="s">
        <v>297</v>
      </c>
      <c r="H31" s="506" t="s">
        <v>297</v>
      </c>
      <c r="I31" s="959" t="s">
        <v>297</v>
      </c>
      <c r="J31" s="959" t="s">
        <v>297</v>
      </c>
      <c r="K31" s="960" t="s">
        <v>297</v>
      </c>
    </row>
    <row r="32" spans="1:11" ht="14.25" customHeight="1" thickBot="1">
      <c r="A32" s="372"/>
      <c r="B32" s="1635" t="s">
        <v>248</v>
      </c>
      <c r="C32" s="1636"/>
      <c r="D32" s="957">
        <v>1816</v>
      </c>
      <c r="E32" s="507">
        <v>1321</v>
      </c>
      <c r="F32" s="957">
        <v>72.74</v>
      </c>
      <c r="G32" s="957">
        <v>1938</v>
      </c>
      <c r="H32" s="507">
        <v>1325</v>
      </c>
      <c r="I32" s="957">
        <v>68.4</v>
      </c>
      <c r="J32" s="957">
        <v>3718.25</v>
      </c>
      <c r="K32" s="958">
        <v>85.1</v>
      </c>
    </row>
    <row r="33" spans="2:11" ht="12.75" customHeight="1">
      <c r="B33" s="1637" t="s">
        <v>111</v>
      </c>
      <c r="C33" s="1637"/>
      <c r="D33" s="1637"/>
      <c r="E33" s="1637"/>
      <c r="F33" s="1637"/>
      <c r="G33" s="1637"/>
      <c r="H33" s="1637"/>
      <c r="I33" s="1637"/>
      <c r="J33" s="1637"/>
      <c r="K33" s="1637"/>
    </row>
    <row r="34" spans="2:9" ht="12.75">
      <c r="B34" s="1169" t="s">
        <v>356</v>
      </c>
      <c r="C34" s="1169"/>
      <c r="D34" s="1169"/>
      <c r="E34" s="1169"/>
      <c r="F34" s="1169"/>
      <c r="G34" s="1169"/>
      <c r="H34" s="1169"/>
      <c r="I34" s="1169"/>
    </row>
  </sheetData>
  <sheetProtection/>
  <mergeCells count="10">
    <mergeCell ref="B34:I34"/>
    <mergeCell ref="A15:A16"/>
    <mergeCell ref="B32:C32"/>
    <mergeCell ref="B33:K33"/>
    <mergeCell ref="J1:K1"/>
    <mergeCell ref="B2:K2"/>
    <mergeCell ref="B3:B4"/>
    <mergeCell ref="C3:C4"/>
    <mergeCell ref="D3:F3"/>
    <mergeCell ref="G3:K3"/>
  </mergeCells>
  <printOptions/>
  <pageMargins left="0.27" right="0.16" top="0.2" bottom="0.2" header="0.16" footer="0.16"/>
  <pageSetup horizontalDpi="600" verticalDpi="600" orientation="landscape" paperSize="9"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1:Q32"/>
  <sheetViews>
    <sheetView zoomScalePageLayoutView="0" workbookViewId="0" topLeftCell="A1">
      <selection activeCell="Q5" sqref="Q5"/>
    </sheetView>
  </sheetViews>
  <sheetFormatPr defaultColWidth="9.140625" defaultRowHeight="12.75"/>
  <cols>
    <col min="1" max="1" width="3.28125" style="165" customWidth="1"/>
    <col min="2" max="2" width="6.8515625" style="165" customWidth="1"/>
    <col min="3" max="3" width="26.57421875" style="165" customWidth="1"/>
    <col min="4" max="5" width="9.28125" style="165" customWidth="1"/>
    <col min="6" max="6" width="7.7109375" style="165" customWidth="1"/>
    <col min="7" max="7" width="9.7109375" style="165" customWidth="1"/>
    <col min="8" max="8" width="7.57421875" style="165" customWidth="1"/>
    <col min="9" max="9" width="10.57421875" style="165" customWidth="1"/>
    <col min="10" max="11" width="9.28125" style="165" customWidth="1"/>
    <col min="12" max="12" width="7.7109375" style="165" customWidth="1"/>
    <col min="13" max="13" width="9.7109375" style="165" customWidth="1"/>
    <col min="14" max="14" width="7.57421875" style="165" customWidth="1"/>
    <col min="15" max="15" width="10.57421875" style="165" customWidth="1"/>
    <col min="16" max="16" width="9.140625" style="165" customWidth="1"/>
    <col min="17" max="17" width="10.57421875" style="165" bestFit="1" customWidth="1"/>
    <col min="18" max="16384" width="9.140625" style="165" customWidth="1"/>
  </cols>
  <sheetData>
    <row r="1" spans="1:17" ht="15.75">
      <c r="A1" s="383"/>
      <c r="B1" s="1143"/>
      <c r="C1" s="1143"/>
      <c r="D1" s="1143"/>
      <c r="E1" s="1143"/>
      <c r="F1" s="1143"/>
      <c r="G1" s="1143"/>
      <c r="H1" s="1647"/>
      <c r="I1" s="1647"/>
      <c r="J1" s="383"/>
      <c r="K1" s="383"/>
      <c r="L1" s="383"/>
      <c r="M1" s="1661" t="s">
        <v>634</v>
      </c>
      <c r="N1" s="1661"/>
      <c r="O1" s="1661"/>
      <c r="P1"/>
      <c r="Q1"/>
    </row>
    <row r="2" spans="1:17" ht="25.5" customHeight="1" thickBot="1">
      <c r="A2" s="383"/>
      <c r="B2" s="1664" t="s">
        <v>706</v>
      </c>
      <c r="C2" s="1664"/>
      <c r="D2" s="1664"/>
      <c r="E2" s="1664"/>
      <c r="F2" s="1664"/>
      <c r="G2" s="1664"/>
      <c r="H2" s="1664"/>
      <c r="I2" s="1664"/>
      <c r="J2" s="1664"/>
      <c r="K2" s="1664"/>
      <c r="L2" s="1664"/>
      <c r="M2" s="1664"/>
      <c r="N2" s="1664"/>
      <c r="O2" s="1664"/>
      <c r="P2"/>
      <c r="Q2"/>
    </row>
    <row r="3" spans="1:17" ht="23.25" customHeight="1">
      <c r="A3" s="383"/>
      <c r="B3" s="1648" t="s">
        <v>295</v>
      </c>
      <c r="C3" s="1651" t="s">
        <v>146</v>
      </c>
      <c r="D3" s="1656">
        <v>2019</v>
      </c>
      <c r="E3" s="1656"/>
      <c r="F3" s="1656"/>
      <c r="G3" s="1656"/>
      <c r="H3" s="1656"/>
      <c r="I3" s="1656"/>
      <c r="J3" s="1656">
        <v>2020</v>
      </c>
      <c r="K3" s="1656"/>
      <c r="L3" s="1656"/>
      <c r="M3" s="1656"/>
      <c r="N3" s="1656"/>
      <c r="O3" s="1657"/>
      <c r="P3"/>
      <c r="Q3"/>
    </row>
    <row r="4" spans="1:17" ht="52.5" customHeight="1">
      <c r="A4" s="383"/>
      <c r="B4" s="1649"/>
      <c r="C4" s="1652"/>
      <c r="D4" s="1652" t="s">
        <v>303</v>
      </c>
      <c r="E4" s="1652"/>
      <c r="F4" s="1654" t="s">
        <v>329</v>
      </c>
      <c r="G4" s="1654" t="s">
        <v>151</v>
      </c>
      <c r="H4" s="1654" t="s">
        <v>152</v>
      </c>
      <c r="I4" s="1654" t="s">
        <v>145</v>
      </c>
      <c r="J4" s="1652" t="s">
        <v>303</v>
      </c>
      <c r="K4" s="1652"/>
      <c r="L4" s="1654" t="s">
        <v>329</v>
      </c>
      <c r="M4" s="1654" t="s">
        <v>151</v>
      </c>
      <c r="N4" s="1654" t="s">
        <v>152</v>
      </c>
      <c r="O4" s="1658" t="s">
        <v>145</v>
      </c>
      <c r="P4"/>
      <c r="Q4"/>
    </row>
    <row r="5" spans="1:17" ht="42" customHeight="1" thickBot="1">
      <c r="A5" s="383"/>
      <c r="B5" s="1650"/>
      <c r="C5" s="1653"/>
      <c r="D5" s="1114" t="s">
        <v>144</v>
      </c>
      <c r="E5" s="1114" t="s">
        <v>147</v>
      </c>
      <c r="F5" s="1655"/>
      <c r="G5" s="1655"/>
      <c r="H5" s="1655"/>
      <c r="I5" s="1655"/>
      <c r="J5" s="1114" t="s">
        <v>144</v>
      </c>
      <c r="K5" s="1114" t="s">
        <v>147</v>
      </c>
      <c r="L5" s="1655"/>
      <c r="M5" s="1655"/>
      <c r="N5" s="1655"/>
      <c r="O5" s="1659"/>
      <c r="P5"/>
      <c r="Q5"/>
    </row>
    <row r="6" spans="1:17" ht="34.5" customHeight="1">
      <c r="A6" s="383"/>
      <c r="B6" s="1145">
        <v>1</v>
      </c>
      <c r="C6" s="1146" t="s">
        <v>437</v>
      </c>
      <c r="D6" s="480">
        <v>2554.25</v>
      </c>
      <c r="E6" s="480">
        <v>2148.25</v>
      </c>
      <c r="F6" s="45">
        <v>84.1</v>
      </c>
      <c r="G6" s="60">
        <v>1824</v>
      </c>
      <c r="H6" s="480">
        <v>1.2</v>
      </c>
      <c r="I6" s="45">
        <v>71.4</v>
      </c>
      <c r="J6" s="1150">
        <v>1816</v>
      </c>
      <c r="K6" s="1150">
        <v>1451.75</v>
      </c>
      <c r="L6" s="1151">
        <v>79.9</v>
      </c>
      <c r="M6" s="1003">
        <v>1321</v>
      </c>
      <c r="N6" s="1152">
        <v>1.1</v>
      </c>
      <c r="O6" s="1153">
        <v>72.74</v>
      </c>
      <c r="P6"/>
      <c r="Q6" s="788"/>
    </row>
    <row r="7" spans="1:17" ht="34.5" customHeight="1">
      <c r="A7" s="383"/>
      <c r="B7" s="1141">
        <v>2</v>
      </c>
      <c r="C7" s="1140" t="s">
        <v>148</v>
      </c>
      <c r="D7" s="473">
        <v>19.75</v>
      </c>
      <c r="E7" s="473">
        <v>17.5</v>
      </c>
      <c r="F7" s="46">
        <v>88.6</v>
      </c>
      <c r="G7" s="35">
        <v>17</v>
      </c>
      <c r="H7" s="473">
        <v>1</v>
      </c>
      <c r="I7" s="46">
        <v>86.1</v>
      </c>
      <c r="J7" s="1054">
        <v>18.75</v>
      </c>
      <c r="K7" s="1054">
        <v>15.25</v>
      </c>
      <c r="L7" s="487">
        <v>81.3</v>
      </c>
      <c r="M7" s="364">
        <v>14</v>
      </c>
      <c r="N7" s="1133">
        <v>1.09</v>
      </c>
      <c r="O7" s="979">
        <v>74.67</v>
      </c>
      <c r="P7"/>
      <c r="Q7" s="788"/>
    </row>
    <row r="8" spans="1:17" ht="34.5" customHeight="1">
      <c r="A8" s="1142"/>
      <c r="B8" s="1141">
        <v>3</v>
      </c>
      <c r="C8" s="1140" t="s">
        <v>176</v>
      </c>
      <c r="D8" s="473">
        <v>7</v>
      </c>
      <c r="E8" s="473">
        <v>5.25</v>
      </c>
      <c r="F8" s="46">
        <v>75</v>
      </c>
      <c r="G8" s="35">
        <v>4</v>
      </c>
      <c r="H8" s="473">
        <v>1.3</v>
      </c>
      <c r="I8" s="46">
        <v>57.1</v>
      </c>
      <c r="J8" s="1054">
        <v>7</v>
      </c>
      <c r="K8" s="1054">
        <v>5.25</v>
      </c>
      <c r="L8" s="487">
        <v>75</v>
      </c>
      <c r="M8" s="364">
        <v>5</v>
      </c>
      <c r="N8" s="1133">
        <v>1.05</v>
      </c>
      <c r="O8" s="979">
        <v>71.43</v>
      </c>
      <c r="P8"/>
      <c r="Q8" s="788"/>
    </row>
    <row r="9" spans="1:17" ht="34.5" customHeight="1">
      <c r="A9" s="383"/>
      <c r="B9" s="1141">
        <v>4</v>
      </c>
      <c r="C9" s="1140" t="s">
        <v>149</v>
      </c>
      <c r="D9" s="1139">
        <v>1</v>
      </c>
      <c r="E9" s="1139">
        <v>1</v>
      </c>
      <c r="F9" s="46">
        <v>100</v>
      </c>
      <c r="G9" s="276">
        <v>1</v>
      </c>
      <c r="H9" s="473">
        <v>1</v>
      </c>
      <c r="I9" s="46">
        <v>100</v>
      </c>
      <c r="J9" s="1054">
        <v>1.5</v>
      </c>
      <c r="K9" s="1054">
        <v>1</v>
      </c>
      <c r="L9" s="487">
        <v>66.7</v>
      </c>
      <c r="M9" s="364">
        <v>1</v>
      </c>
      <c r="N9" s="1133">
        <v>1</v>
      </c>
      <c r="O9" s="979">
        <v>66.67</v>
      </c>
      <c r="P9"/>
      <c r="Q9" s="788"/>
    </row>
    <row r="10" spans="1:17" ht="34.5" customHeight="1">
      <c r="A10" s="383"/>
      <c r="B10" s="1141">
        <v>5</v>
      </c>
      <c r="C10" s="1140" t="s">
        <v>150</v>
      </c>
      <c r="D10" s="473">
        <v>7</v>
      </c>
      <c r="E10" s="473">
        <v>6</v>
      </c>
      <c r="F10" s="46">
        <v>85.7</v>
      </c>
      <c r="G10" s="35">
        <v>6</v>
      </c>
      <c r="H10" s="473">
        <v>1</v>
      </c>
      <c r="I10" s="46">
        <v>85.7</v>
      </c>
      <c r="J10" s="1054">
        <v>7</v>
      </c>
      <c r="K10" s="1054">
        <v>7</v>
      </c>
      <c r="L10" s="487">
        <v>100</v>
      </c>
      <c r="M10" s="364">
        <v>7</v>
      </c>
      <c r="N10" s="1133">
        <v>1</v>
      </c>
      <c r="O10" s="979">
        <v>100</v>
      </c>
      <c r="P10"/>
      <c r="Q10" s="788"/>
    </row>
    <row r="11" spans="1:17" ht="60.75" customHeight="1">
      <c r="A11" s="383"/>
      <c r="B11" s="1141">
        <v>6</v>
      </c>
      <c r="C11" s="1140" t="s">
        <v>947</v>
      </c>
      <c r="D11" s="473">
        <v>33.5</v>
      </c>
      <c r="E11" s="473">
        <v>24.25</v>
      </c>
      <c r="F11" s="46">
        <v>72.4</v>
      </c>
      <c r="G11" s="35">
        <v>21</v>
      </c>
      <c r="H11" s="473">
        <v>1.2</v>
      </c>
      <c r="I11" s="46">
        <v>62.7</v>
      </c>
      <c r="J11" s="1054">
        <v>17</v>
      </c>
      <c r="K11" s="1054">
        <v>14.25</v>
      </c>
      <c r="L11" s="487">
        <v>83.8</v>
      </c>
      <c r="M11" s="364">
        <v>9</v>
      </c>
      <c r="N11" s="1133">
        <v>1.58</v>
      </c>
      <c r="O11" s="979">
        <v>52.94</v>
      </c>
      <c r="P11"/>
      <c r="Q11" s="788"/>
    </row>
    <row r="12" spans="1:17" ht="34.5" customHeight="1">
      <c r="A12" s="383"/>
      <c r="B12" s="1141">
        <v>7</v>
      </c>
      <c r="C12" s="1140" t="s">
        <v>177</v>
      </c>
      <c r="D12" s="1139">
        <v>5.75</v>
      </c>
      <c r="E12" s="1139">
        <v>3.5</v>
      </c>
      <c r="F12" s="46">
        <v>60.9</v>
      </c>
      <c r="G12" s="276">
        <v>0</v>
      </c>
      <c r="H12" s="473">
        <v>0</v>
      </c>
      <c r="I12" s="46">
        <v>0</v>
      </c>
      <c r="J12" s="1054">
        <v>6.75</v>
      </c>
      <c r="K12" s="1054">
        <v>5</v>
      </c>
      <c r="L12" s="487">
        <v>74.1</v>
      </c>
      <c r="M12" s="364">
        <v>4</v>
      </c>
      <c r="N12" s="1133">
        <v>1.25</v>
      </c>
      <c r="O12" s="979">
        <v>59.26</v>
      </c>
      <c r="P12"/>
      <c r="Q12" s="788"/>
    </row>
    <row r="13" spans="1:17" ht="34.5" customHeight="1" thickBot="1">
      <c r="A13" s="383"/>
      <c r="B13" s="1147">
        <v>8</v>
      </c>
      <c r="C13" s="1148" t="s">
        <v>178</v>
      </c>
      <c r="D13" s="478">
        <v>0.25</v>
      </c>
      <c r="E13" s="478">
        <v>0.25</v>
      </c>
      <c r="F13" s="519">
        <v>100</v>
      </c>
      <c r="G13" s="50">
        <v>0</v>
      </c>
      <c r="H13" s="478">
        <v>0</v>
      </c>
      <c r="I13" s="519">
        <v>0</v>
      </c>
      <c r="J13" s="1156">
        <v>0.25</v>
      </c>
      <c r="K13" s="1156">
        <v>0.25</v>
      </c>
      <c r="L13" s="1157">
        <v>100</v>
      </c>
      <c r="M13" s="534">
        <v>0</v>
      </c>
      <c r="N13" s="1134">
        <v>0.25</v>
      </c>
      <c r="O13" s="1158">
        <v>0</v>
      </c>
      <c r="P13"/>
      <c r="Q13" s="788"/>
    </row>
    <row r="14" spans="1:17" ht="34.5" customHeight="1" thickBot="1">
      <c r="A14" s="383"/>
      <c r="B14" s="1662" t="s">
        <v>248</v>
      </c>
      <c r="C14" s="1663"/>
      <c r="D14" s="360">
        <v>2628.5</v>
      </c>
      <c r="E14" s="1149">
        <v>2206</v>
      </c>
      <c r="F14" s="56">
        <v>83.8</v>
      </c>
      <c r="G14" s="360">
        <v>1873</v>
      </c>
      <c r="H14" s="476">
        <v>1.2</v>
      </c>
      <c r="I14" s="56">
        <v>71.3</v>
      </c>
      <c r="J14" s="848">
        <v>1874.25</v>
      </c>
      <c r="K14" s="848">
        <v>1499.75</v>
      </c>
      <c r="L14" s="1154">
        <v>80</v>
      </c>
      <c r="M14" s="848">
        <v>1362</v>
      </c>
      <c r="N14" s="1135">
        <v>1.1</v>
      </c>
      <c r="O14" s="1155">
        <v>72.67</v>
      </c>
      <c r="P14"/>
      <c r="Q14" s="788"/>
    </row>
    <row r="15" spans="1:17" ht="27.75" customHeight="1">
      <c r="A15" s="383"/>
      <c r="B15" s="1660" t="s">
        <v>436</v>
      </c>
      <c r="C15" s="1660"/>
      <c r="D15" s="1660"/>
      <c r="E15" s="1660"/>
      <c r="F15" s="1660"/>
      <c r="G15" s="1660"/>
      <c r="H15" s="1660"/>
      <c r="I15" s="1660"/>
      <c r="J15" s="1660"/>
      <c r="K15" s="1660"/>
      <c r="L15" s="1660"/>
      <c r="M15" s="1660"/>
      <c r="N15" s="1660"/>
      <c r="O15" s="1660"/>
      <c r="P15"/>
      <c r="Q15"/>
    </row>
    <row r="16" spans="1:17" ht="14.25" customHeight="1">
      <c r="A16"/>
      <c r="B16"/>
      <c r="C16"/>
      <c r="D16" s="1138"/>
      <c r="E16" s="1138"/>
      <c r="F16" s="1138"/>
      <c r="G16" s="1138"/>
      <c r="H16" s="1138"/>
      <c r="I16" s="1138"/>
      <c r="J16"/>
      <c r="K16"/>
      <c r="L16"/>
      <c r="M16"/>
      <c r="N16"/>
      <c r="O16"/>
      <c r="P16" s="1137"/>
      <c r="Q16" s="1137"/>
    </row>
    <row r="17" spans="5:14" ht="14.25" customHeight="1">
      <c r="E17" s="1144"/>
      <c r="F17" s="1144"/>
      <c r="G17" s="1144"/>
      <c r="H17" s="1144"/>
      <c r="I17" s="1144"/>
      <c r="J17"/>
      <c r="K17"/>
      <c r="L17"/>
      <c r="M17"/>
      <c r="N17"/>
    </row>
    <row r="18" spans="5:14" ht="14.25" customHeight="1">
      <c r="E18"/>
      <c r="F18"/>
      <c r="G18"/>
      <c r="H18"/>
      <c r="I18"/>
      <c r="J18"/>
      <c r="K18"/>
      <c r="L18"/>
      <c r="M18"/>
      <c r="N18"/>
    </row>
    <row r="19" spans="5:14" ht="14.25" customHeight="1">
      <c r="E19"/>
      <c r="F19"/>
      <c r="G19"/>
      <c r="H19"/>
      <c r="I19"/>
      <c r="J19" s="1136"/>
      <c r="K19" s="1136"/>
      <c r="L19" s="1136"/>
      <c r="M19" s="1136"/>
      <c r="N19" s="1136"/>
    </row>
    <row r="20" spans="5:14" ht="14.25" customHeight="1">
      <c r="E20"/>
      <c r="F20"/>
      <c r="G20"/>
      <c r="H20"/>
      <c r="I20"/>
      <c r="J20"/>
      <c r="K20"/>
      <c r="L20"/>
      <c r="M20"/>
      <c r="N20"/>
    </row>
    <row r="21" spans="5:14" ht="14.25" customHeight="1">
      <c r="E21"/>
      <c r="F21"/>
      <c r="G21"/>
      <c r="H21"/>
      <c r="I21"/>
      <c r="J21"/>
      <c r="K21"/>
      <c r="L21"/>
      <c r="M21"/>
      <c r="N21"/>
    </row>
    <row r="22" spans="5:14" ht="14.25" customHeight="1">
      <c r="E22"/>
      <c r="F22"/>
      <c r="G22"/>
      <c r="H22"/>
      <c r="I22"/>
      <c r="J22"/>
      <c r="K22"/>
      <c r="L22"/>
      <c r="M22"/>
      <c r="N22"/>
    </row>
    <row r="23" spans="5:14" ht="14.25" customHeight="1">
      <c r="E23"/>
      <c r="F23"/>
      <c r="G23"/>
      <c r="H23"/>
      <c r="I23"/>
      <c r="J23"/>
      <c r="K23"/>
      <c r="L23"/>
      <c r="M23"/>
      <c r="N23"/>
    </row>
    <row r="24" spans="5:14" ht="14.25" customHeight="1">
      <c r="E24"/>
      <c r="F24"/>
      <c r="G24"/>
      <c r="H24"/>
      <c r="I24"/>
      <c r="J24"/>
      <c r="K24"/>
      <c r="L24"/>
      <c r="M24"/>
      <c r="N24"/>
    </row>
    <row r="25" spans="5:14" ht="14.25" customHeight="1">
      <c r="E25"/>
      <c r="F25"/>
      <c r="G25"/>
      <c r="H25"/>
      <c r="I25"/>
      <c r="J25"/>
      <c r="K25"/>
      <c r="L25"/>
      <c r="M25"/>
      <c r="N25"/>
    </row>
    <row r="26" spans="5:14" ht="14.25" customHeight="1">
      <c r="E26"/>
      <c r="F26"/>
      <c r="G26"/>
      <c r="H26"/>
      <c r="I26"/>
      <c r="J26"/>
      <c r="K26"/>
      <c r="L26"/>
      <c r="M26"/>
      <c r="N26"/>
    </row>
    <row r="27" spans="5:14" ht="14.25" customHeight="1">
      <c r="E27"/>
      <c r="F27"/>
      <c r="G27"/>
      <c r="H27"/>
      <c r="I27"/>
      <c r="J27"/>
      <c r="K27"/>
      <c r="L27"/>
      <c r="M27"/>
      <c r="N27"/>
    </row>
    <row r="28" spans="5:14" ht="14.25" customHeight="1">
      <c r="E28"/>
      <c r="F28"/>
      <c r="G28"/>
      <c r="H28"/>
      <c r="I28"/>
      <c r="J28"/>
      <c r="K28"/>
      <c r="L28"/>
      <c r="M28"/>
      <c r="N28"/>
    </row>
    <row r="29" spans="5:14" ht="14.25" customHeight="1">
      <c r="E29"/>
      <c r="F29"/>
      <c r="G29"/>
      <c r="H29"/>
      <c r="I29"/>
      <c r="J29"/>
      <c r="K29"/>
      <c r="L29"/>
      <c r="M29"/>
      <c r="N29"/>
    </row>
    <row r="30" spans="5:14" ht="14.25" customHeight="1">
      <c r="E30"/>
      <c r="F30"/>
      <c r="G30"/>
      <c r="H30"/>
      <c r="I30"/>
      <c r="J30"/>
      <c r="K30"/>
      <c r="L30"/>
      <c r="M30"/>
      <c r="N30"/>
    </row>
    <row r="31" spans="5:14" ht="14.25" customHeight="1">
      <c r="E31"/>
      <c r="F31"/>
      <c r="G31"/>
      <c r="H31"/>
      <c r="I31"/>
      <c r="J31"/>
      <c r="K31"/>
      <c r="L31"/>
      <c r="M31"/>
      <c r="N31"/>
    </row>
    <row r="32" spans="5:14" ht="14.25" customHeight="1">
      <c r="E32"/>
      <c r="F32"/>
      <c r="G32"/>
      <c r="H32"/>
      <c r="I32"/>
      <c r="J32"/>
      <c r="K32"/>
      <c r="L32"/>
      <c r="M32"/>
      <c r="N32"/>
    </row>
    <row r="33" ht="14.25" customHeight="1"/>
    <row r="34" ht="14.25" customHeight="1"/>
  </sheetData>
  <sheetProtection/>
  <mergeCells count="19">
    <mergeCell ref="B15:O15"/>
    <mergeCell ref="D4:E4"/>
    <mergeCell ref="F4:F5"/>
    <mergeCell ref="M1:O1"/>
    <mergeCell ref="H4:H5"/>
    <mergeCell ref="B14:C14"/>
    <mergeCell ref="I4:I5"/>
    <mergeCell ref="G4:G5"/>
    <mergeCell ref="B2:O2"/>
    <mergeCell ref="D3:I3"/>
    <mergeCell ref="H1:I1"/>
    <mergeCell ref="B3:B5"/>
    <mergeCell ref="C3:C5"/>
    <mergeCell ref="L4:L5"/>
    <mergeCell ref="J3:O3"/>
    <mergeCell ref="M4:M5"/>
    <mergeCell ref="N4:N5"/>
    <mergeCell ref="O4:O5"/>
    <mergeCell ref="J4:K4"/>
  </mergeCells>
  <printOptions/>
  <pageMargins left="0.32" right="0.19" top="0.54" bottom="0.42" header="0.38" footer="0.22"/>
  <pageSetup horizontalDpi="600" verticalDpi="600" orientation="landscape" paperSize="9" r:id="rId1"/>
</worksheet>
</file>

<file path=xl/worksheets/sheet53.xml><?xml version="1.0" encoding="utf-8"?>
<worksheet xmlns="http://schemas.openxmlformats.org/spreadsheetml/2006/main" xmlns:r="http://schemas.openxmlformats.org/officeDocument/2006/relationships">
  <sheetPr>
    <tabColor theme="0"/>
  </sheetPr>
  <dimension ref="A1:V42"/>
  <sheetViews>
    <sheetView zoomScalePageLayoutView="0" workbookViewId="0" topLeftCell="A1">
      <selection activeCell="Z4" sqref="Z4"/>
    </sheetView>
  </sheetViews>
  <sheetFormatPr defaultColWidth="9.140625" defaultRowHeight="12.75"/>
  <cols>
    <col min="1" max="1" width="4.28125" style="165" customWidth="1"/>
    <col min="2" max="2" width="5.28125" style="165" customWidth="1"/>
    <col min="3" max="3" width="23.8515625" style="165" customWidth="1"/>
    <col min="4" max="4" width="7.28125" style="165" customWidth="1"/>
    <col min="5" max="6" width="6.7109375" style="165" customWidth="1"/>
    <col min="7" max="7" width="7.28125" style="165" customWidth="1"/>
    <col min="8" max="8" width="7.140625" style="165" customWidth="1"/>
    <col min="9" max="9" width="6.7109375" style="165" customWidth="1"/>
    <col min="10" max="10" width="6.421875" style="165" customWidth="1"/>
    <col min="11" max="12" width="6.7109375" style="165" customWidth="1"/>
    <col min="13" max="13" width="5.8515625" style="165" customWidth="1"/>
    <col min="14" max="14" width="6.140625" style="165" customWidth="1"/>
    <col min="15" max="15" width="5.140625" style="165" customWidth="1"/>
    <col min="16" max="16" width="6.28125" style="165" customWidth="1"/>
    <col min="17" max="18" width="6.7109375" style="165" customWidth="1"/>
    <col min="19" max="20" width="6.00390625" style="165" customWidth="1"/>
    <col min="21" max="16384" width="9.140625" style="165" customWidth="1"/>
  </cols>
  <sheetData>
    <row r="1" spans="1:20" ht="14.25" customHeight="1">
      <c r="A1" s="703"/>
      <c r="B1" s="703"/>
      <c r="C1" s="703"/>
      <c r="D1" s="703"/>
      <c r="E1" s="703"/>
      <c r="F1" s="703"/>
      <c r="G1" s="703"/>
      <c r="H1" s="703"/>
      <c r="I1" s="703"/>
      <c r="J1" s="703"/>
      <c r="K1" s="703"/>
      <c r="L1" s="703"/>
      <c r="M1" s="703"/>
      <c r="N1" s="703"/>
      <c r="O1" s="1665"/>
      <c r="P1" s="1665"/>
      <c r="Q1" s="1665"/>
      <c r="R1" s="1665"/>
      <c r="T1" s="200" t="s">
        <v>635</v>
      </c>
    </row>
    <row r="2" spans="1:20" ht="32.25" customHeight="1">
      <c r="A2" s="703"/>
      <c r="B2" s="1337" t="s">
        <v>934</v>
      </c>
      <c r="C2" s="1337"/>
      <c r="D2" s="1337"/>
      <c r="E2" s="1337"/>
      <c r="F2" s="1337"/>
      <c r="G2" s="1337"/>
      <c r="H2" s="1337"/>
      <c r="I2" s="1337"/>
      <c r="J2" s="1337"/>
      <c r="K2" s="1337"/>
      <c r="L2" s="1337"/>
      <c r="M2" s="1337"/>
      <c r="N2" s="1337"/>
      <c r="O2" s="1337"/>
      <c r="P2" s="1337"/>
      <c r="Q2" s="1337"/>
      <c r="R2" s="1337"/>
      <c r="S2" s="1337"/>
      <c r="T2" s="1337"/>
    </row>
    <row r="3" spans="2:18" ht="8.25" customHeight="1" thickBot="1">
      <c r="B3" s="1255"/>
      <c r="C3" s="1255"/>
      <c r="D3" s="1255"/>
      <c r="E3" s="1255"/>
      <c r="F3" s="1255"/>
      <c r="G3" s="1255"/>
      <c r="H3" s="1255"/>
      <c r="I3" s="1255"/>
      <c r="J3" s="1255"/>
      <c r="K3" s="1255"/>
      <c r="L3" s="1255"/>
      <c r="M3" s="1255"/>
      <c r="N3" s="1255"/>
      <c r="O3" s="1255"/>
      <c r="P3" s="1255"/>
      <c r="Q3" s="1255"/>
      <c r="R3" s="1255"/>
    </row>
    <row r="4" spans="2:20" ht="21.75" customHeight="1">
      <c r="B4" s="1666" t="s">
        <v>295</v>
      </c>
      <c r="C4" s="1669" t="s">
        <v>213</v>
      </c>
      <c r="D4" s="1672" t="s">
        <v>617</v>
      </c>
      <c r="E4" s="1673"/>
      <c r="F4" s="1673"/>
      <c r="G4" s="1673" t="s">
        <v>618</v>
      </c>
      <c r="H4" s="1673"/>
      <c r="I4" s="1673"/>
      <c r="J4" s="1673"/>
      <c r="K4" s="1673" t="s">
        <v>619</v>
      </c>
      <c r="L4" s="1673"/>
      <c r="M4" s="1673" t="s">
        <v>620</v>
      </c>
      <c r="N4" s="1673"/>
      <c r="O4" s="1673"/>
      <c r="P4" s="1673"/>
      <c r="Q4" s="1673" t="s">
        <v>621</v>
      </c>
      <c r="R4" s="1673"/>
      <c r="S4" s="1673" t="s">
        <v>622</v>
      </c>
      <c r="T4" s="1675"/>
    </row>
    <row r="5" spans="2:20" ht="15.75" customHeight="1">
      <c r="B5" s="1667"/>
      <c r="C5" s="1670"/>
      <c r="D5" s="1677" t="s">
        <v>215</v>
      </c>
      <c r="E5" s="1679" t="s">
        <v>623</v>
      </c>
      <c r="F5" s="1679"/>
      <c r="G5" s="1674" t="s">
        <v>624</v>
      </c>
      <c r="H5" s="1674"/>
      <c r="I5" s="1674" t="s">
        <v>625</v>
      </c>
      <c r="J5" s="1674"/>
      <c r="K5" s="1674"/>
      <c r="L5" s="1674"/>
      <c r="M5" s="1674" t="s">
        <v>626</v>
      </c>
      <c r="N5" s="1674"/>
      <c r="O5" s="1674" t="s">
        <v>627</v>
      </c>
      <c r="P5" s="1674"/>
      <c r="Q5" s="1674"/>
      <c r="R5" s="1674"/>
      <c r="S5" s="1674"/>
      <c r="T5" s="1676"/>
    </row>
    <row r="6" spans="2:20" ht="9" customHeight="1">
      <c r="B6" s="1667"/>
      <c r="C6" s="1670"/>
      <c r="D6" s="1677"/>
      <c r="E6" s="1679"/>
      <c r="F6" s="1679"/>
      <c r="G6" s="1674"/>
      <c r="H6" s="1674"/>
      <c r="I6" s="1674"/>
      <c r="J6" s="1674"/>
      <c r="K6" s="1674"/>
      <c r="L6" s="1674"/>
      <c r="M6" s="1674"/>
      <c r="N6" s="1674"/>
      <c r="O6" s="1674"/>
      <c r="P6" s="1674"/>
      <c r="Q6" s="1674"/>
      <c r="R6" s="1674"/>
      <c r="S6" s="1674"/>
      <c r="T6" s="1676"/>
    </row>
    <row r="7" spans="2:20" ht="8.25" customHeight="1">
      <c r="B7" s="1667"/>
      <c r="C7" s="1670"/>
      <c r="D7" s="1677"/>
      <c r="E7" s="1679"/>
      <c r="F7" s="1679"/>
      <c r="G7" s="1674"/>
      <c r="H7" s="1674"/>
      <c r="I7" s="1674"/>
      <c r="J7" s="1674"/>
      <c r="K7" s="1674"/>
      <c r="L7" s="1674"/>
      <c r="M7" s="1674"/>
      <c r="N7" s="1674"/>
      <c r="O7" s="1674"/>
      <c r="P7" s="1674"/>
      <c r="Q7" s="1674"/>
      <c r="R7" s="1674"/>
      <c r="S7" s="1674"/>
      <c r="T7" s="1676"/>
    </row>
    <row r="8" spans="2:20" ht="13.5" thickBot="1">
      <c r="B8" s="1668"/>
      <c r="C8" s="1671"/>
      <c r="D8" s="1678"/>
      <c r="E8" s="756" t="s">
        <v>628</v>
      </c>
      <c r="F8" s="756" t="s">
        <v>136</v>
      </c>
      <c r="G8" s="756" t="s">
        <v>628</v>
      </c>
      <c r="H8" s="756" t="s">
        <v>136</v>
      </c>
      <c r="I8" s="756" t="s">
        <v>628</v>
      </c>
      <c r="J8" s="756" t="s">
        <v>136</v>
      </c>
      <c r="K8" s="756" t="s">
        <v>628</v>
      </c>
      <c r="L8" s="756" t="s">
        <v>136</v>
      </c>
      <c r="M8" s="756" t="s">
        <v>628</v>
      </c>
      <c r="N8" s="756" t="s">
        <v>136</v>
      </c>
      <c r="O8" s="756" t="s">
        <v>628</v>
      </c>
      <c r="P8" s="756" t="s">
        <v>136</v>
      </c>
      <c r="Q8" s="756" t="s">
        <v>628</v>
      </c>
      <c r="R8" s="756" t="s">
        <v>136</v>
      </c>
      <c r="S8" s="756" t="s">
        <v>628</v>
      </c>
      <c r="T8" s="757" t="s">
        <v>136</v>
      </c>
    </row>
    <row r="9" spans="2:20" ht="15.75">
      <c r="B9" s="251">
        <v>1</v>
      </c>
      <c r="C9" s="746" t="s">
        <v>216</v>
      </c>
      <c r="D9" s="758" t="s">
        <v>297</v>
      </c>
      <c r="E9" s="759" t="s">
        <v>297</v>
      </c>
      <c r="F9" s="759" t="s">
        <v>297</v>
      </c>
      <c r="G9" s="759" t="s">
        <v>297</v>
      </c>
      <c r="H9" s="759" t="s">
        <v>297</v>
      </c>
      <c r="I9" s="759" t="s">
        <v>297</v>
      </c>
      <c r="J9" s="759" t="s">
        <v>297</v>
      </c>
      <c r="K9" s="759" t="s">
        <v>297</v>
      </c>
      <c r="L9" s="759" t="s">
        <v>297</v>
      </c>
      <c r="M9" s="759" t="s">
        <v>297</v>
      </c>
      <c r="N9" s="759" t="s">
        <v>297</v>
      </c>
      <c r="O9" s="759" t="s">
        <v>297</v>
      </c>
      <c r="P9" s="759" t="s">
        <v>297</v>
      </c>
      <c r="Q9" s="759" t="s">
        <v>297</v>
      </c>
      <c r="R9" s="759" t="s">
        <v>297</v>
      </c>
      <c r="S9" s="759" t="s">
        <v>297</v>
      </c>
      <c r="T9" s="760" t="s">
        <v>297</v>
      </c>
    </row>
    <row r="10" spans="2:22" ht="15" customHeight="1">
      <c r="B10" s="251">
        <v>2</v>
      </c>
      <c r="C10" s="746" t="s">
        <v>217</v>
      </c>
      <c r="D10" s="219">
        <f>SUM(E10+G10+I10+K10+M10+O10+Q10+S10)</f>
        <v>265</v>
      </c>
      <c r="E10" s="220">
        <v>65</v>
      </c>
      <c r="F10" s="221">
        <f aca="true" t="shared" si="0" ref="F10:F39">E10/D10*100</f>
        <v>24.528301886792452</v>
      </c>
      <c r="G10" s="252">
        <v>39</v>
      </c>
      <c r="H10" s="222">
        <f>G10/(D10-E10)*100</f>
        <v>19.5</v>
      </c>
      <c r="I10" s="223">
        <v>112</v>
      </c>
      <c r="J10" s="222">
        <f>I10/(D10-E10)*100</f>
        <v>56.00000000000001</v>
      </c>
      <c r="K10" s="223">
        <v>20</v>
      </c>
      <c r="L10" s="221">
        <f>K10/(D10-E10)*100</f>
        <v>10</v>
      </c>
      <c r="M10" s="220">
        <v>12</v>
      </c>
      <c r="N10" s="221">
        <f>M10/(D10-E10)*100</f>
        <v>6</v>
      </c>
      <c r="O10" s="220">
        <v>1</v>
      </c>
      <c r="P10" s="221">
        <f>O10/(D10-E10)*100</f>
        <v>0.5</v>
      </c>
      <c r="Q10" s="220">
        <v>15</v>
      </c>
      <c r="R10" s="222">
        <f>Q10/(D10-E10)*100</f>
        <v>7.5</v>
      </c>
      <c r="S10" s="223">
        <v>1</v>
      </c>
      <c r="T10" s="224">
        <f>S10/(D10-E10)*100</f>
        <v>0.5</v>
      </c>
      <c r="U10" s="212"/>
      <c r="V10" s="334"/>
    </row>
    <row r="11" spans="2:22" ht="15" customHeight="1">
      <c r="B11" s="251">
        <v>3</v>
      </c>
      <c r="C11" s="746" t="s">
        <v>218</v>
      </c>
      <c r="D11" s="219">
        <f aca="true" t="shared" si="1" ref="D11:D34">SUM(E11+G11+I11+K11+M11+O11+Q11+S11)</f>
        <v>248</v>
      </c>
      <c r="E11" s="220">
        <v>51</v>
      </c>
      <c r="F11" s="221">
        <f t="shared" si="0"/>
        <v>20.56451612903226</v>
      </c>
      <c r="G11" s="252">
        <v>85</v>
      </c>
      <c r="H11" s="222">
        <f aca="true" t="shared" si="2" ref="H11:H34">G11/(D11-E11)*100</f>
        <v>43.14720812182741</v>
      </c>
      <c r="I11" s="223">
        <v>62</v>
      </c>
      <c r="J11" s="222">
        <f aca="true" t="shared" si="3" ref="J11:J34">I11/(D11-E11)*100</f>
        <v>31.472081218274113</v>
      </c>
      <c r="K11" s="223">
        <v>19</v>
      </c>
      <c r="L11" s="221">
        <f aca="true" t="shared" si="4" ref="L11:L34">K11/(D11-E11)*100</f>
        <v>9.644670050761421</v>
      </c>
      <c r="M11" s="220">
        <v>23</v>
      </c>
      <c r="N11" s="221">
        <f aca="true" t="shared" si="5" ref="N11:N34">M11/(D11-E11)*100</f>
        <v>11.6751269035533</v>
      </c>
      <c r="O11" s="220">
        <v>1</v>
      </c>
      <c r="P11" s="221">
        <f aca="true" t="shared" si="6" ref="P11:P34">O11/(D11-E11)*100</f>
        <v>0.5076142131979695</v>
      </c>
      <c r="Q11" s="220">
        <v>7</v>
      </c>
      <c r="R11" s="222">
        <f aca="true" t="shared" si="7" ref="R11:R34">Q11/(D11-E11)*100</f>
        <v>3.5532994923857872</v>
      </c>
      <c r="S11" s="223">
        <v>0</v>
      </c>
      <c r="T11" s="224">
        <f aca="true" t="shared" si="8" ref="T11:T34">S11/(D11-E11)*100</f>
        <v>0</v>
      </c>
      <c r="U11" s="212"/>
      <c r="V11" s="334"/>
    </row>
    <row r="12" spans="2:22" ht="15" customHeight="1">
      <c r="B12" s="251">
        <v>4</v>
      </c>
      <c r="C12" s="746" t="s">
        <v>219</v>
      </c>
      <c r="D12" s="219">
        <f t="shared" si="1"/>
        <v>791</v>
      </c>
      <c r="E12" s="220">
        <v>268</v>
      </c>
      <c r="F12" s="221">
        <f t="shared" si="0"/>
        <v>33.88116308470291</v>
      </c>
      <c r="G12" s="252">
        <v>215</v>
      </c>
      <c r="H12" s="222">
        <f t="shared" si="2"/>
        <v>41.10898661567878</v>
      </c>
      <c r="I12" s="223">
        <v>156</v>
      </c>
      <c r="J12" s="222">
        <f t="shared" si="3"/>
        <v>29.82791586998088</v>
      </c>
      <c r="K12" s="223">
        <v>66</v>
      </c>
      <c r="L12" s="221">
        <f t="shared" si="4"/>
        <v>12.619502868068832</v>
      </c>
      <c r="M12" s="220">
        <v>55</v>
      </c>
      <c r="N12" s="221">
        <f t="shared" si="5"/>
        <v>10.51625239005736</v>
      </c>
      <c r="O12" s="220">
        <v>8</v>
      </c>
      <c r="P12" s="221">
        <f t="shared" si="6"/>
        <v>1.5296367112810707</v>
      </c>
      <c r="Q12" s="220">
        <v>23</v>
      </c>
      <c r="R12" s="222">
        <f t="shared" si="7"/>
        <v>4.397705544933078</v>
      </c>
      <c r="S12" s="223">
        <v>0</v>
      </c>
      <c r="T12" s="224">
        <f t="shared" si="8"/>
        <v>0</v>
      </c>
      <c r="U12" s="212"/>
      <c r="V12" s="334"/>
    </row>
    <row r="13" spans="2:22" ht="15" customHeight="1">
      <c r="B13" s="251">
        <v>5</v>
      </c>
      <c r="C13" s="746" t="s">
        <v>220</v>
      </c>
      <c r="D13" s="219">
        <f t="shared" si="1"/>
        <v>479</v>
      </c>
      <c r="E13" s="220">
        <v>155</v>
      </c>
      <c r="F13" s="221">
        <f t="shared" si="0"/>
        <v>32.35908141962422</v>
      </c>
      <c r="G13" s="252">
        <v>227</v>
      </c>
      <c r="H13" s="222">
        <f t="shared" si="2"/>
        <v>70.06172839506173</v>
      </c>
      <c r="I13" s="223">
        <v>5</v>
      </c>
      <c r="J13" s="222">
        <f t="shared" si="3"/>
        <v>1.5432098765432098</v>
      </c>
      <c r="K13" s="223">
        <v>40</v>
      </c>
      <c r="L13" s="221">
        <f t="shared" si="4"/>
        <v>12.345679012345679</v>
      </c>
      <c r="M13" s="220">
        <v>29</v>
      </c>
      <c r="N13" s="221">
        <f t="shared" si="5"/>
        <v>8.950617283950617</v>
      </c>
      <c r="O13" s="220">
        <v>3</v>
      </c>
      <c r="P13" s="221">
        <f t="shared" si="6"/>
        <v>0.9259259259259258</v>
      </c>
      <c r="Q13" s="220">
        <v>20</v>
      </c>
      <c r="R13" s="222">
        <f t="shared" si="7"/>
        <v>6.172839506172839</v>
      </c>
      <c r="S13" s="223">
        <v>0</v>
      </c>
      <c r="T13" s="224">
        <f t="shared" si="8"/>
        <v>0</v>
      </c>
      <c r="U13" s="212"/>
      <c r="V13" s="334"/>
    </row>
    <row r="14" spans="2:22" ht="15" customHeight="1">
      <c r="B14" s="251">
        <v>6</v>
      </c>
      <c r="C14" s="746" t="s">
        <v>221</v>
      </c>
      <c r="D14" s="219">
        <f t="shared" si="1"/>
        <v>356</v>
      </c>
      <c r="E14" s="220">
        <v>63</v>
      </c>
      <c r="F14" s="221">
        <f t="shared" si="0"/>
        <v>17.696629213483146</v>
      </c>
      <c r="G14" s="252">
        <v>180</v>
      </c>
      <c r="H14" s="222">
        <f t="shared" si="2"/>
        <v>61.43344709897611</v>
      </c>
      <c r="I14" s="223">
        <v>37</v>
      </c>
      <c r="J14" s="222">
        <f t="shared" si="3"/>
        <v>12.627986348122866</v>
      </c>
      <c r="K14" s="223">
        <v>39</v>
      </c>
      <c r="L14" s="221">
        <f t="shared" si="4"/>
        <v>13.310580204778159</v>
      </c>
      <c r="M14" s="220">
        <v>24</v>
      </c>
      <c r="N14" s="221">
        <f t="shared" si="5"/>
        <v>8.19112627986348</v>
      </c>
      <c r="O14" s="220">
        <v>0</v>
      </c>
      <c r="P14" s="221">
        <f t="shared" si="6"/>
        <v>0</v>
      </c>
      <c r="Q14" s="220">
        <v>13</v>
      </c>
      <c r="R14" s="222">
        <f t="shared" si="7"/>
        <v>4.436860068259386</v>
      </c>
      <c r="S14" s="223">
        <v>0</v>
      </c>
      <c r="T14" s="224">
        <f t="shared" si="8"/>
        <v>0</v>
      </c>
      <c r="U14" s="212"/>
      <c r="V14" s="334"/>
    </row>
    <row r="15" spans="2:22" ht="15" customHeight="1">
      <c r="B15" s="251">
        <v>7</v>
      </c>
      <c r="C15" s="746" t="s">
        <v>222</v>
      </c>
      <c r="D15" s="219">
        <f t="shared" si="1"/>
        <v>337</v>
      </c>
      <c r="E15" s="220">
        <v>66</v>
      </c>
      <c r="F15" s="221">
        <f t="shared" si="0"/>
        <v>19.584569732937684</v>
      </c>
      <c r="G15" s="252">
        <v>178</v>
      </c>
      <c r="H15" s="222">
        <f t="shared" si="2"/>
        <v>65.68265682656826</v>
      </c>
      <c r="I15" s="223">
        <v>7</v>
      </c>
      <c r="J15" s="222">
        <f t="shared" si="3"/>
        <v>2.5830258302583027</v>
      </c>
      <c r="K15" s="223">
        <v>12</v>
      </c>
      <c r="L15" s="221">
        <f t="shared" si="4"/>
        <v>4.428044280442804</v>
      </c>
      <c r="M15" s="220">
        <v>32</v>
      </c>
      <c r="N15" s="221">
        <f t="shared" si="5"/>
        <v>11.808118081180812</v>
      </c>
      <c r="O15" s="220">
        <v>1</v>
      </c>
      <c r="P15" s="221">
        <f t="shared" si="6"/>
        <v>0.36900369003690037</v>
      </c>
      <c r="Q15" s="220">
        <v>41</v>
      </c>
      <c r="R15" s="222">
        <f t="shared" si="7"/>
        <v>15.129151291512915</v>
      </c>
      <c r="S15" s="223">
        <v>0</v>
      </c>
      <c r="T15" s="224">
        <f t="shared" si="8"/>
        <v>0</v>
      </c>
      <c r="U15" s="212"/>
      <c r="V15" s="334"/>
    </row>
    <row r="16" spans="2:22" ht="15" customHeight="1">
      <c r="B16" s="251">
        <v>8</v>
      </c>
      <c r="C16" s="746" t="s">
        <v>223</v>
      </c>
      <c r="D16" s="219">
        <f t="shared" si="1"/>
        <v>401</v>
      </c>
      <c r="E16" s="220">
        <v>143</v>
      </c>
      <c r="F16" s="221">
        <f t="shared" si="0"/>
        <v>35.66084788029925</v>
      </c>
      <c r="G16" s="252">
        <v>113</v>
      </c>
      <c r="H16" s="222">
        <f t="shared" si="2"/>
        <v>43.798449612403104</v>
      </c>
      <c r="I16" s="223">
        <v>48</v>
      </c>
      <c r="J16" s="222">
        <f t="shared" si="3"/>
        <v>18.6046511627907</v>
      </c>
      <c r="K16" s="223">
        <v>38</v>
      </c>
      <c r="L16" s="221">
        <f t="shared" si="4"/>
        <v>14.728682170542637</v>
      </c>
      <c r="M16" s="220">
        <v>43</v>
      </c>
      <c r="N16" s="221">
        <f t="shared" si="5"/>
        <v>16.666666666666664</v>
      </c>
      <c r="O16" s="220">
        <v>0</v>
      </c>
      <c r="P16" s="221">
        <f t="shared" si="6"/>
        <v>0</v>
      </c>
      <c r="Q16" s="220">
        <v>16</v>
      </c>
      <c r="R16" s="222">
        <f t="shared" si="7"/>
        <v>6.2015503875969</v>
      </c>
      <c r="S16" s="223">
        <v>0</v>
      </c>
      <c r="T16" s="224">
        <f t="shared" si="8"/>
        <v>0</v>
      </c>
      <c r="U16" s="212"/>
      <c r="V16" s="334"/>
    </row>
    <row r="17" spans="2:22" ht="15" customHeight="1">
      <c r="B17" s="251">
        <v>9</v>
      </c>
      <c r="C17" s="746" t="s">
        <v>224</v>
      </c>
      <c r="D17" s="219">
        <f t="shared" si="1"/>
        <v>240</v>
      </c>
      <c r="E17" s="220">
        <v>43</v>
      </c>
      <c r="F17" s="221">
        <f t="shared" si="0"/>
        <v>17.916666666666668</v>
      </c>
      <c r="G17" s="252">
        <v>134</v>
      </c>
      <c r="H17" s="222">
        <f t="shared" si="2"/>
        <v>68.02030456852792</v>
      </c>
      <c r="I17" s="223">
        <v>0</v>
      </c>
      <c r="J17" s="222">
        <f t="shared" si="3"/>
        <v>0</v>
      </c>
      <c r="K17" s="223">
        <v>17</v>
      </c>
      <c r="L17" s="221">
        <f t="shared" si="4"/>
        <v>8.629441624365482</v>
      </c>
      <c r="M17" s="220">
        <v>26</v>
      </c>
      <c r="N17" s="221">
        <f t="shared" si="5"/>
        <v>13.19796954314721</v>
      </c>
      <c r="O17" s="220">
        <v>11</v>
      </c>
      <c r="P17" s="221">
        <f t="shared" si="6"/>
        <v>5.583756345177665</v>
      </c>
      <c r="Q17" s="220">
        <v>9</v>
      </c>
      <c r="R17" s="222">
        <f t="shared" si="7"/>
        <v>4.568527918781726</v>
      </c>
      <c r="S17" s="223">
        <v>0</v>
      </c>
      <c r="T17" s="224">
        <f t="shared" si="8"/>
        <v>0</v>
      </c>
      <c r="U17" s="212"/>
      <c r="V17" s="334"/>
    </row>
    <row r="18" spans="2:22" ht="15" customHeight="1">
      <c r="B18" s="251">
        <v>10</v>
      </c>
      <c r="C18" s="746" t="s">
        <v>225</v>
      </c>
      <c r="D18" s="219">
        <f t="shared" si="1"/>
        <v>390</v>
      </c>
      <c r="E18" s="220">
        <v>90</v>
      </c>
      <c r="F18" s="221">
        <f t="shared" si="0"/>
        <v>23.076923076923077</v>
      </c>
      <c r="G18" s="252">
        <v>148</v>
      </c>
      <c r="H18" s="222">
        <f t="shared" si="2"/>
        <v>49.333333333333336</v>
      </c>
      <c r="I18" s="223">
        <v>77</v>
      </c>
      <c r="J18" s="222">
        <f t="shared" si="3"/>
        <v>25.666666666666664</v>
      </c>
      <c r="K18" s="223">
        <v>32</v>
      </c>
      <c r="L18" s="221">
        <f t="shared" si="4"/>
        <v>10.666666666666668</v>
      </c>
      <c r="M18" s="220">
        <v>16</v>
      </c>
      <c r="N18" s="221">
        <f t="shared" si="5"/>
        <v>5.333333333333334</v>
      </c>
      <c r="O18" s="220">
        <v>6</v>
      </c>
      <c r="P18" s="221">
        <f t="shared" si="6"/>
        <v>2</v>
      </c>
      <c r="Q18" s="220">
        <v>21</v>
      </c>
      <c r="R18" s="222">
        <f t="shared" si="7"/>
        <v>7.000000000000001</v>
      </c>
      <c r="S18" s="223">
        <v>0</v>
      </c>
      <c r="T18" s="224">
        <f t="shared" si="8"/>
        <v>0</v>
      </c>
      <c r="U18" s="212"/>
      <c r="V18" s="334"/>
    </row>
    <row r="19" spans="2:22" ht="15" customHeight="1">
      <c r="B19" s="251">
        <v>11</v>
      </c>
      <c r="C19" s="746" t="s">
        <v>226</v>
      </c>
      <c r="D19" s="219">
        <f t="shared" si="1"/>
        <v>299</v>
      </c>
      <c r="E19" s="220">
        <v>81</v>
      </c>
      <c r="F19" s="221">
        <f t="shared" si="0"/>
        <v>27.09030100334448</v>
      </c>
      <c r="G19" s="252">
        <v>51</v>
      </c>
      <c r="H19" s="222">
        <f t="shared" si="2"/>
        <v>23.394495412844037</v>
      </c>
      <c r="I19" s="223">
        <v>89</v>
      </c>
      <c r="J19" s="222">
        <f t="shared" si="3"/>
        <v>40.825688073394495</v>
      </c>
      <c r="K19" s="223">
        <v>32</v>
      </c>
      <c r="L19" s="221">
        <f t="shared" si="4"/>
        <v>14.678899082568808</v>
      </c>
      <c r="M19" s="220">
        <v>40</v>
      </c>
      <c r="N19" s="221">
        <f t="shared" si="5"/>
        <v>18.34862385321101</v>
      </c>
      <c r="O19" s="220">
        <v>0</v>
      </c>
      <c r="P19" s="221">
        <f t="shared" si="6"/>
        <v>0</v>
      </c>
      <c r="Q19" s="220">
        <v>6</v>
      </c>
      <c r="R19" s="222">
        <f t="shared" si="7"/>
        <v>2.7522935779816518</v>
      </c>
      <c r="S19" s="223">
        <v>0</v>
      </c>
      <c r="T19" s="224">
        <f t="shared" si="8"/>
        <v>0</v>
      </c>
      <c r="U19" s="212"/>
      <c r="V19" s="334"/>
    </row>
    <row r="20" spans="1:22" ht="15" customHeight="1">
      <c r="A20" s="1681"/>
      <c r="B20" s="251">
        <v>12</v>
      </c>
      <c r="C20" s="746" t="s">
        <v>227</v>
      </c>
      <c r="D20" s="219">
        <f t="shared" si="1"/>
        <v>121</v>
      </c>
      <c r="E20" s="220">
        <v>52</v>
      </c>
      <c r="F20" s="221">
        <f t="shared" si="0"/>
        <v>42.97520661157025</v>
      </c>
      <c r="G20" s="252">
        <v>3</v>
      </c>
      <c r="H20" s="222">
        <f t="shared" si="2"/>
        <v>4.3478260869565215</v>
      </c>
      <c r="I20" s="223">
        <v>33</v>
      </c>
      <c r="J20" s="222">
        <f t="shared" si="3"/>
        <v>47.82608695652174</v>
      </c>
      <c r="K20" s="223">
        <v>13</v>
      </c>
      <c r="L20" s="221">
        <f t="shared" si="4"/>
        <v>18.84057971014493</v>
      </c>
      <c r="M20" s="220">
        <v>14</v>
      </c>
      <c r="N20" s="221">
        <f t="shared" si="5"/>
        <v>20.28985507246377</v>
      </c>
      <c r="O20" s="220">
        <v>3</v>
      </c>
      <c r="P20" s="221">
        <f t="shared" si="6"/>
        <v>4.3478260869565215</v>
      </c>
      <c r="Q20" s="220">
        <v>3</v>
      </c>
      <c r="R20" s="222">
        <f t="shared" si="7"/>
        <v>4.3478260869565215</v>
      </c>
      <c r="S20" s="223">
        <v>0</v>
      </c>
      <c r="T20" s="224">
        <f t="shared" si="8"/>
        <v>0</v>
      </c>
      <c r="U20" s="212"/>
      <c r="V20" s="334"/>
    </row>
    <row r="21" spans="1:22" ht="15" customHeight="1">
      <c r="A21" s="1681"/>
      <c r="B21" s="251">
        <v>13</v>
      </c>
      <c r="C21" s="746" t="s">
        <v>228</v>
      </c>
      <c r="D21" s="219">
        <f t="shared" si="1"/>
        <v>588</v>
      </c>
      <c r="E21" s="220">
        <v>94</v>
      </c>
      <c r="F21" s="221">
        <f t="shared" si="0"/>
        <v>15.98639455782313</v>
      </c>
      <c r="G21" s="252">
        <v>331</v>
      </c>
      <c r="H21" s="222">
        <f t="shared" si="2"/>
        <v>67.00404858299595</v>
      </c>
      <c r="I21" s="223">
        <v>71</v>
      </c>
      <c r="J21" s="222">
        <f t="shared" si="3"/>
        <v>14.37246963562753</v>
      </c>
      <c r="K21" s="223">
        <v>45</v>
      </c>
      <c r="L21" s="221">
        <f t="shared" si="4"/>
        <v>9.109311740890687</v>
      </c>
      <c r="M21" s="220">
        <v>32</v>
      </c>
      <c r="N21" s="221">
        <f t="shared" si="5"/>
        <v>6.477732793522267</v>
      </c>
      <c r="O21" s="220">
        <v>4</v>
      </c>
      <c r="P21" s="221">
        <f t="shared" si="6"/>
        <v>0.8097165991902834</v>
      </c>
      <c r="Q21" s="220">
        <v>11</v>
      </c>
      <c r="R21" s="222">
        <f t="shared" si="7"/>
        <v>2.2267206477732793</v>
      </c>
      <c r="S21" s="223">
        <v>0</v>
      </c>
      <c r="T21" s="224">
        <f t="shared" si="8"/>
        <v>0</v>
      </c>
      <c r="U21" s="212"/>
      <c r="V21" s="334"/>
    </row>
    <row r="22" spans="2:22" ht="15" customHeight="1">
      <c r="B22" s="251">
        <v>14</v>
      </c>
      <c r="C22" s="746" t="s">
        <v>229</v>
      </c>
      <c r="D22" s="219">
        <f t="shared" si="1"/>
        <v>254</v>
      </c>
      <c r="E22" s="220">
        <v>78</v>
      </c>
      <c r="F22" s="221">
        <f t="shared" si="0"/>
        <v>30.708661417322837</v>
      </c>
      <c r="G22" s="252">
        <v>54</v>
      </c>
      <c r="H22" s="222">
        <f t="shared" si="2"/>
        <v>30.681818181818183</v>
      </c>
      <c r="I22" s="223">
        <v>78</v>
      </c>
      <c r="J22" s="222">
        <f t="shared" si="3"/>
        <v>44.31818181818182</v>
      </c>
      <c r="K22" s="223">
        <v>25</v>
      </c>
      <c r="L22" s="221">
        <f t="shared" si="4"/>
        <v>14.204545454545455</v>
      </c>
      <c r="M22" s="220">
        <v>7</v>
      </c>
      <c r="N22" s="221">
        <f t="shared" si="5"/>
        <v>3.977272727272727</v>
      </c>
      <c r="O22" s="220">
        <v>2</v>
      </c>
      <c r="P22" s="221">
        <f t="shared" si="6"/>
        <v>1.1363636363636365</v>
      </c>
      <c r="Q22" s="220">
        <v>10</v>
      </c>
      <c r="R22" s="222">
        <f t="shared" si="7"/>
        <v>5.681818181818182</v>
      </c>
      <c r="S22" s="223">
        <v>0</v>
      </c>
      <c r="T22" s="224">
        <f t="shared" si="8"/>
        <v>0</v>
      </c>
      <c r="U22" s="212"/>
      <c r="V22" s="334"/>
    </row>
    <row r="23" spans="2:22" ht="15" customHeight="1">
      <c r="B23" s="251">
        <v>15</v>
      </c>
      <c r="C23" s="746" t="s">
        <v>230</v>
      </c>
      <c r="D23" s="219">
        <f t="shared" si="1"/>
        <v>697</v>
      </c>
      <c r="E23" s="220">
        <v>205</v>
      </c>
      <c r="F23" s="221">
        <f t="shared" si="0"/>
        <v>29.411764705882355</v>
      </c>
      <c r="G23" s="252">
        <v>316</v>
      </c>
      <c r="H23" s="222">
        <f t="shared" si="2"/>
        <v>64.22764227642277</v>
      </c>
      <c r="I23" s="223">
        <v>33</v>
      </c>
      <c r="J23" s="222">
        <f t="shared" si="3"/>
        <v>6.707317073170732</v>
      </c>
      <c r="K23" s="223">
        <v>68</v>
      </c>
      <c r="L23" s="221">
        <f t="shared" si="4"/>
        <v>13.821138211382115</v>
      </c>
      <c r="M23" s="220">
        <v>36</v>
      </c>
      <c r="N23" s="221">
        <f t="shared" si="5"/>
        <v>7.317073170731707</v>
      </c>
      <c r="O23" s="220">
        <v>6</v>
      </c>
      <c r="P23" s="221">
        <f t="shared" si="6"/>
        <v>1.2195121951219512</v>
      </c>
      <c r="Q23" s="220">
        <v>33</v>
      </c>
      <c r="R23" s="222">
        <f t="shared" si="7"/>
        <v>6.707317073170732</v>
      </c>
      <c r="S23" s="223">
        <v>0</v>
      </c>
      <c r="T23" s="224">
        <f t="shared" si="8"/>
        <v>0</v>
      </c>
      <c r="U23" s="212"/>
      <c r="V23" s="334"/>
    </row>
    <row r="24" spans="2:22" ht="15" customHeight="1">
      <c r="B24" s="251">
        <v>16</v>
      </c>
      <c r="C24" s="746" t="s">
        <v>231</v>
      </c>
      <c r="D24" s="219">
        <f t="shared" si="1"/>
        <v>227</v>
      </c>
      <c r="E24" s="220">
        <v>74</v>
      </c>
      <c r="F24" s="221">
        <f t="shared" si="0"/>
        <v>32.59911894273127</v>
      </c>
      <c r="G24" s="252">
        <v>90</v>
      </c>
      <c r="H24" s="222">
        <f t="shared" si="2"/>
        <v>58.82352941176471</v>
      </c>
      <c r="I24" s="223">
        <v>2</v>
      </c>
      <c r="J24" s="222">
        <f t="shared" si="3"/>
        <v>1.3071895424836601</v>
      </c>
      <c r="K24" s="223">
        <v>23</v>
      </c>
      <c r="L24" s="221">
        <f t="shared" si="4"/>
        <v>15.032679738562091</v>
      </c>
      <c r="M24" s="220">
        <v>30</v>
      </c>
      <c r="N24" s="221">
        <f t="shared" si="5"/>
        <v>19.607843137254903</v>
      </c>
      <c r="O24" s="220">
        <v>0</v>
      </c>
      <c r="P24" s="221">
        <f t="shared" si="6"/>
        <v>0</v>
      </c>
      <c r="Q24" s="220">
        <v>8</v>
      </c>
      <c r="R24" s="222">
        <f t="shared" si="7"/>
        <v>5.228758169934641</v>
      </c>
      <c r="S24" s="223">
        <v>0</v>
      </c>
      <c r="T24" s="224">
        <f t="shared" si="8"/>
        <v>0</v>
      </c>
      <c r="U24" s="212"/>
      <c r="V24" s="334"/>
    </row>
    <row r="25" spans="2:22" ht="15" customHeight="1">
      <c r="B25" s="251">
        <v>17</v>
      </c>
      <c r="C25" s="746" t="s">
        <v>232</v>
      </c>
      <c r="D25" s="219">
        <f t="shared" si="1"/>
        <v>179</v>
      </c>
      <c r="E25" s="220">
        <v>25</v>
      </c>
      <c r="F25" s="221">
        <f t="shared" si="0"/>
        <v>13.966480446927374</v>
      </c>
      <c r="G25" s="252">
        <v>95</v>
      </c>
      <c r="H25" s="222">
        <f t="shared" si="2"/>
        <v>61.68831168831169</v>
      </c>
      <c r="I25" s="223">
        <v>13</v>
      </c>
      <c r="J25" s="222">
        <f t="shared" si="3"/>
        <v>8.441558441558442</v>
      </c>
      <c r="K25" s="223">
        <v>21</v>
      </c>
      <c r="L25" s="221">
        <f t="shared" si="4"/>
        <v>13.636363636363635</v>
      </c>
      <c r="M25" s="220">
        <v>15</v>
      </c>
      <c r="N25" s="221">
        <f t="shared" si="5"/>
        <v>9.740259740259742</v>
      </c>
      <c r="O25" s="220">
        <v>8</v>
      </c>
      <c r="P25" s="221">
        <f t="shared" si="6"/>
        <v>5.194805194805195</v>
      </c>
      <c r="Q25" s="220">
        <v>2</v>
      </c>
      <c r="R25" s="222">
        <f t="shared" si="7"/>
        <v>1.2987012987012987</v>
      </c>
      <c r="S25" s="223">
        <v>0</v>
      </c>
      <c r="T25" s="224">
        <f t="shared" si="8"/>
        <v>0</v>
      </c>
      <c r="U25" s="212"/>
      <c r="V25" s="334"/>
    </row>
    <row r="26" spans="2:22" ht="15" customHeight="1">
      <c r="B26" s="251">
        <v>18</v>
      </c>
      <c r="C26" s="746" t="s">
        <v>233</v>
      </c>
      <c r="D26" s="219">
        <f t="shared" si="1"/>
        <v>256</v>
      </c>
      <c r="E26" s="220">
        <v>51</v>
      </c>
      <c r="F26" s="221">
        <f t="shared" si="0"/>
        <v>19.921875</v>
      </c>
      <c r="G26" s="252">
        <v>60</v>
      </c>
      <c r="H26" s="222">
        <f t="shared" si="2"/>
        <v>29.268292682926827</v>
      </c>
      <c r="I26" s="223">
        <v>100</v>
      </c>
      <c r="J26" s="222">
        <f t="shared" si="3"/>
        <v>48.78048780487805</v>
      </c>
      <c r="K26" s="223">
        <v>23</v>
      </c>
      <c r="L26" s="221">
        <f t="shared" si="4"/>
        <v>11.219512195121952</v>
      </c>
      <c r="M26" s="220">
        <v>12</v>
      </c>
      <c r="N26" s="221">
        <f t="shared" si="5"/>
        <v>5.853658536585367</v>
      </c>
      <c r="O26" s="220">
        <v>0</v>
      </c>
      <c r="P26" s="221">
        <f t="shared" si="6"/>
        <v>0</v>
      </c>
      <c r="Q26" s="220">
        <v>10</v>
      </c>
      <c r="R26" s="222">
        <f t="shared" si="7"/>
        <v>4.878048780487805</v>
      </c>
      <c r="S26" s="223">
        <v>0</v>
      </c>
      <c r="T26" s="224">
        <f t="shared" si="8"/>
        <v>0</v>
      </c>
      <c r="U26" s="212"/>
      <c r="V26" s="334"/>
    </row>
    <row r="27" spans="2:22" ht="15" customHeight="1">
      <c r="B27" s="251">
        <v>19</v>
      </c>
      <c r="C27" s="746" t="s">
        <v>234</v>
      </c>
      <c r="D27" s="219">
        <f t="shared" si="1"/>
        <v>146</v>
      </c>
      <c r="E27" s="220">
        <v>24</v>
      </c>
      <c r="F27" s="221">
        <f t="shared" si="0"/>
        <v>16.43835616438356</v>
      </c>
      <c r="G27" s="252">
        <v>46</v>
      </c>
      <c r="H27" s="222">
        <f t="shared" si="2"/>
        <v>37.704918032786885</v>
      </c>
      <c r="I27" s="223">
        <v>44</v>
      </c>
      <c r="J27" s="222">
        <f t="shared" si="3"/>
        <v>36.0655737704918</v>
      </c>
      <c r="K27" s="223">
        <v>10</v>
      </c>
      <c r="L27" s="221">
        <f t="shared" si="4"/>
        <v>8.19672131147541</v>
      </c>
      <c r="M27" s="220">
        <v>19</v>
      </c>
      <c r="N27" s="221">
        <f t="shared" si="5"/>
        <v>15.573770491803279</v>
      </c>
      <c r="O27" s="220">
        <v>0</v>
      </c>
      <c r="P27" s="221">
        <f t="shared" si="6"/>
        <v>0</v>
      </c>
      <c r="Q27" s="220">
        <v>3</v>
      </c>
      <c r="R27" s="222">
        <f t="shared" si="7"/>
        <v>2.459016393442623</v>
      </c>
      <c r="S27" s="223">
        <v>0</v>
      </c>
      <c r="T27" s="224">
        <f t="shared" si="8"/>
        <v>0</v>
      </c>
      <c r="U27" s="212"/>
      <c r="V27" s="334"/>
    </row>
    <row r="28" spans="2:22" ht="15" customHeight="1">
      <c r="B28" s="251">
        <v>20</v>
      </c>
      <c r="C28" s="746" t="s">
        <v>235</v>
      </c>
      <c r="D28" s="219">
        <f t="shared" si="1"/>
        <v>368</v>
      </c>
      <c r="E28" s="220">
        <v>108</v>
      </c>
      <c r="F28" s="221">
        <f t="shared" si="0"/>
        <v>29.347826086956523</v>
      </c>
      <c r="G28" s="252">
        <v>141</v>
      </c>
      <c r="H28" s="222">
        <f t="shared" si="2"/>
        <v>54.230769230769226</v>
      </c>
      <c r="I28" s="223">
        <v>20</v>
      </c>
      <c r="J28" s="222">
        <f t="shared" si="3"/>
        <v>7.6923076923076925</v>
      </c>
      <c r="K28" s="223">
        <v>34</v>
      </c>
      <c r="L28" s="221">
        <f t="shared" si="4"/>
        <v>13.076923076923078</v>
      </c>
      <c r="M28" s="220">
        <v>43</v>
      </c>
      <c r="N28" s="221">
        <f t="shared" si="5"/>
        <v>16.538461538461537</v>
      </c>
      <c r="O28" s="220">
        <v>3</v>
      </c>
      <c r="P28" s="221">
        <f t="shared" si="6"/>
        <v>1.153846153846154</v>
      </c>
      <c r="Q28" s="220">
        <v>19</v>
      </c>
      <c r="R28" s="222">
        <f t="shared" si="7"/>
        <v>7.307692307692308</v>
      </c>
      <c r="S28" s="223">
        <v>0</v>
      </c>
      <c r="T28" s="224">
        <f t="shared" si="8"/>
        <v>0</v>
      </c>
      <c r="U28" s="212"/>
      <c r="V28" s="334"/>
    </row>
    <row r="29" spans="2:22" ht="15" customHeight="1">
      <c r="B29" s="251">
        <v>21</v>
      </c>
      <c r="C29" s="746" t="s">
        <v>236</v>
      </c>
      <c r="D29" s="219">
        <f t="shared" si="1"/>
        <v>239</v>
      </c>
      <c r="E29" s="220">
        <v>85</v>
      </c>
      <c r="F29" s="221">
        <f t="shared" si="0"/>
        <v>35.56485355648535</v>
      </c>
      <c r="G29" s="252">
        <v>67</v>
      </c>
      <c r="H29" s="222">
        <f t="shared" si="2"/>
        <v>43.506493506493506</v>
      </c>
      <c r="I29" s="223">
        <v>34</v>
      </c>
      <c r="J29" s="222">
        <f t="shared" si="3"/>
        <v>22.07792207792208</v>
      </c>
      <c r="K29" s="223">
        <v>21</v>
      </c>
      <c r="L29" s="221">
        <f t="shared" si="4"/>
        <v>13.636363636363635</v>
      </c>
      <c r="M29" s="220">
        <v>15</v>
      </c>
      <c r="N29" s="221">
        <f t="shared" si="5"/>
        <v>9.740259740259742</v>
      </c>
      <c r="O29" s="220">
        <v>3</v>
      </c>
      <c r="P29" s="221">
        <f t="shared" si="6"/>
        <v>1.948051948051948</v>
      </c>
      <c r="Q29" s="220">
        <v>14</v>
      </c>
      <c r="R29" s="222">
        <f t="shared" si="7"/>
        <v>9.090909090909092</v>
      </c>
      <c r="S29" s="223">
        <v>0</v>
      </c>
      <c r="T29" s="224">
        <f t="shared" si="8"/>
        <v>0</v>
      </c>
      <c r="U29" s="212"/>
      <c r="V29" s="334"/>
    </row>
    <row r="30" spans="2:22" ht="15" customHeight="1">
      <c r="B30" s="251">
        <v>22</v>
      </c>
      <c r="C30" s="746" t="s">
        <v>237</v>
      </c>
      <c r="D30" s="219">
        <f t="shared" si="1"/>
        <v>200</v>
      </c>
      <c r="E30" s="220">
        <v>56</v>
      </c>
      <c r="F30" s="221">
        <f t="shared" si="0"/>
        <v>28.000000000000004</v>
      </c>
      <c r="G30" s="252">
        <v>77</v>
      </c>
      <c r="H30" s="222">
        <f t="shared" si="2"/>
        <v>53.47222222222222</v>
      </c>
      <c r="I30" s="223">
        <v>0</v>
      </c>
      <c r="J30" s="222">
        <f t="shared" si="3"/>
        <v>0</v>
      </c>
      <c r="K30" s="223">
        <v>19</v>
      </c>
      <c r="L30" s="221">
        <f t="shared" si="4"/>
        <v>13.194444444444445</v>
      </c>
      <c r="M30" s="220">
        <v>21</v>
      </c>
      <c r="N30" s="221">
        <f t="shared" si="5"/>
        <v>14.583333333333334</v>
      </c>
      <c r="O30" s="220">
        <v>17</v>
      </c>
      <c r="P30" s="221">
        <f t="shared" si="6"/>
        <v>11.805555555555555</v>
      </c>
      <c r="Q30" s="220">
        <v>10</v>
      </c>
      <c r="R30" s="222">
        <f t="shared" si="7"/>
        <v>6.944444444444445</v>
      </c>
      <c r="S30" s="223">
        <v>0</v>
      </c>
      <c r="T30" s="224">
        <f t="shared" si="8"/>
        <v>0</v>
      </c>
      <c r="U30" s="212"/>
      <c r="V30" s="334"/>
    </row>
    <row r="31" spans="2:22" ht="15" customHeight="1">
      <c r="B31" s="251">
        <v>23</v>
      </c>
      <c r="C31" s="746" t="s">
        <v>238</v>
      </c>
      <c r="D31" s="219">
        <f t="shared" si="1"/>
        <v>228</v>
      </c>
      <c r="E31" s="220">
        <v>58</v>
      </c>
      <c r="F31" s="221">
        <f t="shared" si="0"/>
        <v>25.438596491228072</v>
      </c>
      <c r="G31" s="252">
        <v>78</v>
      </c>
      <c r="H31" s="222">
        <f t="shared" si="2"/>
        <v>45.88235294117647</v>
      </c>
      <c r="I31" s="223">
        <v>29</v>
      </c>
      <c r="J31" s="222">
        <f t="shared" si="3"/>
        <v>17.058823529411764</v>
      </c>
      <c r="K31" s="223">
        <v>19</v>
      </c>
      <c r="L31" s="221">
        <f t="shared" si="4"/>
        <v>11.176470588235295</v>
      </c>
      <c r="M31" s="220">
        <v>37</v>
      </c>
      <c r="N31" s="221">
        <f t="shared" si="5"/>
        <v>21.764705882352942</v>
      </c>
      <c r="O31" s="220">
        <v>1</v>
      </c>
      <c r="P31" s="221">
        <f t="shared" si="6"/>
        <v>0.5882352941176471</v>
      </c>
      <c r="Q31" s="220">
        <v>6</v>
      </c>
      <c r="R31" s="222">
        <f t="shared" si="7"/>
        <v>3.5294117647058822</v>
      </c>
      <c r="S31" s="223">
        <v>0</v>
      </c>
      <c r="T31" s="224">
        <f t="shared" si="8"/>
        <v>0</v>
      </c>
      <c r="U31" s="212"/>
      <c r="V31" s="334"/>
    </row>
    <row r="32" spans="2:22" ht="15" customHeight="1">
      <c r="B32" s="251">
        <v>24</v>
      </c>
      <c r="C32" s="746" t="s">
        <v>239</v>
      </c>
      <c r="D32" s="219">
        <f t="shared" si="1"/>
        <v>198</v>
      </c>
      <c r="E32" s="220">
        <v>42</v>
      </c>
      <c r="F32" s="221">
        <f t="shared" si="0"/>
        <v>21.21212121212121</v>
      </c>
      <c r="G32" s="252">
        <v>41</v>
      </c>
      <c r="H32" s="222">
        <f t="shared" si="2"/>
        <v>26.282051282051285</v>
      </c>
      <c r="I32" s="223">
        <v>75</v>
      </c>
      <c r="J32" s="222">
        <f t="shared" si="3"/>
        <v>48.07692307692308</v>
      </c>
      <c r="K32" s="223">
        <v>8</v>
      </c>
      <c r="L32" s="221">
        <f t="shared" si="4"/>
        <v>5.128205128205128</v>
      </c>
      <c r="M32" s="220">
        <v>15</v>
      </c>
      <c r="N32" s="221">
        <f t="shared" si="5"/>
        <v>9.615384615384617</v>
      </c>
      <c r="O32" s="220">
        <v>1</v>
      </c>
      <c r="P32" s="221">
        <f t="shared" si="6"/>
        <v>0.641025641025641</v>
      </c>
      <c r="Q32" s="220">
        <v>14</v>
      </c>
      <c r="R32" s="222">
        <f t="shared" si="7"/>
        <v>8.974358974358974</v>
      </c>
      <c r="S32" s="223">
        <v>2</v>
      </c>
      <c r="T32" s="224">
        <f t="shared" si="8"/>
        <v>1.282051282051282</v>
      </c>
      <c r="U32" s="212"/>
      <c r="V32" s="334"/>
    </row>
    <row r="33" spans="2:22" ht="15" customHeight="1">
      <c r="B33" s="251">
        <v>25</v>
      </c>
      <c r="C33" s="750" t="s">
        <v>240</v>
      </c>
      <c r="D33" s="219">
        <f t="shared" si="1"/>
        <v>191</v>
      </c>
      <c r="E33" s="220">
        <v>39</v>
      </c>
      <c r="F33" s="221">
        <f t="shared" si="0"/>
        <v>20.418848167539267</v>
      </c>
      <c r="G33" s="252">
        <v>60</v>
      </c>
      <c r="H33" s="222">
        <f t="shared" si="2"/>
        <v>39.473684210526315</v>
      </c>
      <c r="I33" s="223">
        <v>36</v>
      </c>
      <c r="J33" s="222">
        <f t="shared" si="3"/>
        <v>23.684210526315788</v>
      </c>
      <c r="K33" s="223">
        <v>23</v>
      </c>
      <c r="L33" s="221">
        <f t="shared" si="4"/>
        <v>15.131578947368421</v>
      </c>
      <c r="M33" s="220">
        <v>20</v>
      </c>
      <c r="N33" s="221">
        <f t="shared" si="5"/>
        <v>13.157894736842104</v>
      </c>
      <c r="O33" s="220">
        <v>2</v>
      </c>
      <c r="P33" s="221">
        <f t="shared" si="6"/>
        <v>1.3157894736842104</v>
      </c>
      <c r="Q33" s="220">
        <v>11</v>
      </c>
      <c r="R33" s="222">
        <f t="shared" si="7"/>
        <v>7.236842105263158</v>
      </c>
      <c r="S33" s="223">
        <v>0</v>
      </c>
      <c r="T33" s="224">
        <f t="shared" si="8"/>
        <v>0</v>
      </c>
      <c r="U33" s="212"/>
      <c r="V33" s="334"/>
    </row>
    <row r="34" spans="2:22" ht="15" customHeight="1">
      <c r="B34" s="251">
        <v>26</v>
      </c>
      <c r="C34" s="751" t="s">
        <v>241</v>
      </c>
      <c r="D34" s="219">
        <f t="shared" si="1"/>
        <v>552</v>
      </c>
      <c r="E34" s="226">
        <v>152</v>
      </c>
      <c r="F34" s="227">
        <f t="shared" si="0"/>
        <v>27.536231884057973</v>
      </c>
      <c r="G34" s="257">
        <v>236</v>
      </c>
      <c r="H34" s="222">
        <f t="shared" si="2"/>
        <v>59</v>
      </c>
      <c r="I34" s="228">
        <v>57</v>
      </c>
      <c r="J34" s="222">
        <f t="shared" si="3"/>
        <v>14.249999999999998</v>
      </c>
      <c r="K34" s="223">
        <v>54</v>
      </c>
      <c r="L34" s="221">
        <f t="shared" si="4"/>
        <v>13.5</v>
      </c>
      <c r="M34" s="226">
        <v>27</v>
      </c>
      <c r="N34" s="221">
        <f t="shared" si="5"/>
        <v>6.75</v>
      </c>
      <c r="O34" s="226">
        <v>1</v>
      </c>
      <c r="P34" s="221">
        <f t="shared" si="6"/>
        <v>0.25</v>
      </c>
      <c r="Q34" s="226">
        <v>23</v>
      </c>
      <c r="R34" s="222">
        <f t="shared" si="7"/>
        <v>5.75</v>
      </c>
      <c r="S34" s="228">
        <v>2</v>
      </c>
      <c r="T34" s="224">
        <f t="shared" si="8"/>
        <v>0.5</v>
      </c>
      <c r="U34" s="212"/>
      <c r="V34" s="334"/>
    </row>
    <row r="35" spans="2:22" ht="15" customHeight="1" thickBot="1">
      <c r="B35" s="251">
        <v>27</v>
      </c>
      <c r="C35" s="750" t="s">
        <v>242</v>
      </c>
      <c r="D35" s="219" t="s">
        <v>297</v>
      </c>
      <c r="E35" s="220" t="s">
        <v>297</v>
      </c>
      <c r="F35" s="220" t="s">
        <v>297</v>
      </c>
      <c r="G35" s="220" t="s">
        <v>297</v>
      </c>
      <c r="H35" s="226" t="s">
        <v>297</v>
      </c>
      <c r="I35" s="220" t="s">
        <v>297</v>
      </c>
      <c r="J35" s="226" t="s">
        <v>297</v>
      </c>
      <c r="K35" s="220" t="s">
        <v>297</v>
      </c>
      <c r="L35" s="226" t="s">
        <v>297</v>
      </c>
      <c r="M35" s="220" t="s">
        <v>297</v>
      </c>
      <c r="N35" s="226" t="s">
        <v>297</v>
      </c>
      <c r="O35" s="220" t="s">
        <v>297</v>
      </c>
      <c r="P35" s="226" t="s">
        <v>297</v>
      </c>
      <c r="Q35" s="220" t="s">
        <v>297</v>
      </c>
      <c r="R35" s="226" t="s">
        <v>297</v>
      </c>
      <c r="S35" s="220" t="s">
        <v>297</v>
      </c>
      <c r="T35" s="226" t="s">
        <v>297</v>
      </c>
      <c r="U35" s="212"/>
      <c r="V35" s="334"/>
    </row>
    <row r="36" spans="2:22" ht="15" customHeight="1" thickBot="1">
      <c r="B36" s="1339" t="s">
        <v>745</v>
      </c>
      <c r="C36" s="1682"/>
      <c r="D36" s="761">
        <f>SUM(D10:D35)</f>
        <v>8250</v>
      </c>
      <c r="E36" s="761">
        <f>SUM(E10:E35)</f>
        <v>2168</v>
      </c>
      <c r="F36" s="231">
        <f>E36/D36*100</f>
        <v>26.27878787878788</v>
      </c>
      <c r="G36" s="762">
        <f>SUM(G10:G34)</f>
        <v>3065</v>
      </c>
      <c r="H36" s="232">
        <f>G36/(D36-E36)*100</f>
        <v>50.394607037158835</v>
      </c>
      <c r="I36" s="763">
        <f>SUM(I10:I34)</f>
        <v>1218</v>
      </c>
      <c r="J36" s="232">
        <f>I36/(D36-E36)*100</f>
        <v>20.02630713581059</v>
      </c>
      <c r="K36" s="763">
        <f>SUM(K10:K34)</f>
        <v>721</v>
      </c>
      <c r="L36" s="231">
        <f>K36/(D36-E36)*100</f>
        <v>11.854653074646498</v>
      </c>
      <c r="M36" s="763">
        <f>SUM(M10:M34)</f>
        <v>643</v>
      </c>
      <c r="N36" s="231">
        <f>M36/(D36-E36)*100</f>
        <v>10.572180203880302</v>
      </c>
      <c r="O36" s="763">
        <f>SUM(O10:O34)</f>
        <v>82</v>
      </c>
      <c r="P36" s="231">
        <f>O36/(D36-E36)*100</f>
        <v>1.348240710292667</v>
      </c>
      <c r="Q36" s="763">
        <f>SUM(Q10:Q35)</f>
        <v>348</v>
      </c>
      <c r="R36" s="232">
        <f>Q36/(D36-E36)*100</f>
        <v>5.721802038803025</v>
      </c>
      <c r="S36" s="763">
        <f>SUM(S10:S34)</f>
        <v>5</v>
      </c>
      <c r="T36" s="234">
        <f>S36/(D36-E36)*100</f>
        <v>0.08220979940808945</v>
      </c>
      <c r="U36" s="212"/>
      <c r="V36" s="334"/>
    </row>
    <row r="37" spans="2:22" ht="15" customHeight="1">
      <c r="B37" s="1683" t="s">
        <v>629</v>
      </c>
      <c r="C37" s="1684"/>
      <c r="D37" s="219">
        <f>SUM(E37+G37+I37+K37+M37+O37+Q37+S37)</f>
        <v>116</v>
      </c>
      <c r="E37" s="743">
        <v>52</v>
      </c>
      <c r="F37" s="238">
        <f t="shared" si="0"/>
        <v>44.827586206896555</v>
      </c>
      <c r="G37" s="743">
        <v>31</v>
      </c>
      <c r="H37" s="222">
        <f>G37/(D37-E37)*100</f>
        <v>48.4375</v>
      </c>
      <c r="I37" s="743">
        <v>12</v>
      </c>
      <c r="J37" s="222">
        <f>I37/(D37-E37)*100</f>
        <v>18.75</v>
      </c>
      <c r="K37" s="764">
        <v>6</v>
      </c>
      <c r="L37" s="221">
        <f>K37/(D37-E37)*100</f>
        <v>9.375</v>
      </c>
      <c r="M37" s="764">
        <v>8</v>
      </c>
      <c r="N37" s="221">
        <f>M37/(D37-E37)*100</f>
        <v>12.5</v>
      </c>
      <c r="O37" s="764">
        <v>3</v>
      </c>
      <c r="P37" s="221">
        <f>O37/(D37-E37)*100</f>
        <v>4.6875</v>
      </c>
      <c r="Q37" s="764">
        <v>4</v>
      </c>
      <c r="R37" s="222">
        <f>Q37/(D37-E37)*100</f>
        <v>6.25</v>
      </c>
      <c r="S37" s="764">
        <v>0</v>
      </c>
      <c r="T37" s="224">
        <f>S37/(D37-E37)*100</f>
        <v>0</v>
      </c>
      <c r="U37" s="212"/>
      <c r="V37" s="334"/>
    </row>
    <row r="38" spans="2:22" ht="15" customHeight="1" thickBot="1">
      <c r="B38" s="1685" t="s">
        <v>596</v>
      </c>
      <c r="C38" s="1686"/>
      <c r="D38" s="219">
        <f>SUM(E38+G38+I38+K38+M38+O38+Q38+S38)</f>
        <v>13</v>
      </c>
      <c r="E38" s="765">
        <v>5</v>
      </c>
      <c r="F38" s="236">
        <f t="shared" si="0"/>
        <v>38.46153846153847</v>
      </c>
      <c r="G38" s="743">
        <v>4</v>
      </c>
      <c r="H38" s="222">
        <f>G38/(D38-E38)*100</f>
        <v>50</v>
      </c>
      <c r="I38" s="765">
        <v>3</v>
      </c>
      <c r="J38" s="222">
        <f>I38/(D38-E38)*100</f>
        <v>37.5</v>
      </c>
      <c r="K38" s="764">
        <v>0</v>
      </c>
      <c r="L38" s="221">
        <f>K38/(D38-E38)*100</f>
        <v>0</v>
      </c>
      <c r="M38" s="766">
        <v>0</v>
      </c>
      <c r="N38" s="221">
        <f>M38/(D38-E38)*100</f>
        <v>0</v>
      </c>
      <c r="O38" s="766">
        <v>0</v>
      </c>
      <c r="P38" s="221">
        <f>O38/(D38-E38)*100</f>
        <v>0</v>
      </c>
      <c r="Q38" s="766">
        <v>1</v>
      </c>
      <c r="R38" s="222">
        <f>Q38/(D38-E38)*100</f>
        <v>12.5</v>
      </c>
      <c r="S38" s="766">
        <v>0</v>
      </c>
      <c r="T38" s="224">
        <f>S38/(D38-E38)*100</f>
        <v>0</v>
      </c>
      <c r="U38" s="212"/>
      <c r="V38" s="334"/>
    </row>
    <row r="39" spans="2:22" ht="15" customHeight="1" thickBot="1">
      <c r="B39" s="1339" t="s">
        <v>248</v>
      </c>
      <c r="C39" s="1682"/>
      <c r="D39" s="767">
        <f>SUM(D36:D38)</f>
        <v>8379</v>
      </c>
      <c r="E39" s="767">
        <f>SUM(E36:E38)</f>
        <v>2225</v>
      </c>
      <c r="F39" s="231">
        <f t="shared" si="0"/>
        <v>26.554481441699483</v>
      </c>
      <c r="G39" s="762">
        <f>SUM(G36:G38)</f>
        <v>3100</v>
      </c>
      <c r="H39" s="232">
        <f>G39/(D39-E39)*100</f>
        <v>50.37374065648359</v>
      </c>
      <c r="I39" s="763">
        <f>SUM(I36:I38)</f>
        <v>1233</v>
      </c>
      <c r="J39" s="232">
        <f>I39/(D39-E39)*100</f>
        <v>20.035749106272345</v>
      </c>
      <c r="K39" s="763">
        <f>SUM(K36:K38)</f>
        <v>727</v>
      </c>
      <c r="L39" s="231">
        <f>K39/(D39-E39)*100</f>
        <v>11.81345466363341</v>
      </c>
      <c r="M39" s="763">
        <f>SUM(M36:M38)</f>
        <v>651</v>
      </c>
      <c r="N39" s="231">
        <f>M39/(D39-E39)*100</f>
        <v>10.578485537861553</v>
      </c>
      <c r="O39" s="763">
        <f>SUM(O36:O38)</f>
        <v>85</v>
      </c>
      <c r="P39" s="231">
        <f>O39/(D39-E39)*100</f>
        <v>1.3812154696132597</v>
      </c>
      <c r="Q39" s="763">
        <f>SUM(Q36:Q38)</f>
        <v>353</v>
      </c>
      <c r="R39" s="232">
        <f>Q39/(D39-E39)*100</f>
        <v>5.736106597335066</v>
      </c>
      <c r="S39" s="763">
        <f>SUM(S36:S38)</f>
        <v>5</v>
      </c>
      <c r="T39" s="234">
        <f>S39/(D39-E39)*100</f>
        <v>0.08124796880077997</v>
      </c>
      <c r="U39" s="212"/>
      <c r="V39" s="334"/>
    </row>
    <row r="40" spans="2:20" ht="12.75">
      <c r="B40" s="1534" t="s">
        <v>630</v>
      </c>
      <c r="C40" s="1534"/>
      <c r="D40" s="1534"/>
      <c r="E40" s="1534"/>
      <c r="F40" s="1534"/>
      <c r="G40" s="1534"/>
      <c r="H40" s="1534"/>
      <c r="I40" s="1534"/>
      <c r="J40" s="1534"/>
      <c r="K40" s="1534"/>
      <c r="L40" s="1534"/>
      <c r="M40" s="1534"/>
      <c r="N40" s="1534"/>
      <c r="O40" s="1534"/>
      <c r="P40" s="1534"/>
      <c r="Q40" s="1534"/>
      <c r="R40" s="1534"/>
      <c r="S40" s="1534"/>
      <c r="T40" s="1534"/>
    </row>
    <row r="41" spans="2:20" ht="12.75">
      <c r="B41" s="1680"/>
      <c r="C41" s="1680"/>
      <c r="D41" s="1680"/>
      <c r="E41" s="1680"/>
      <c r="F41" s="1680"/>
      <c r="G41" s="1680"/>
      <c r="H41" s="1680"/>
      <c r="I41" s="1680"/>
      <c r="J41" s="1680"/>
      <c r="K41" s="1680"/>
      <c r="L41" s="1680"/>
      <c r="M41" s="1680"/>
      <c r="N41" s="1680"/>
      <c r="O41" s="1680"/>
      <c r="P41" s="1680"/>
      <c r="Q41" s="1680"/>
      <c r="R41" s="1680"/>
      <c r="S41" s="1680"/>
      <c r="T41" s="1680"/>
    </row>
    <row r="42" spans="4:20" ht="12.75">
      <c r="D42" s="212"/>
      <c r="E42" s="212"/>
      <c r="F42" s="212"/>
      <c r="G42" s="212"/>
      <c r="H42" s="212"/>
      <c r="I42" s="212"/>
      <c r="J42" s="212"/>
      <c r="K42" s="212"/>
      <c r="L42" s="212"/>
      <c r="M42" s="212"/>
      <c r="N42" s="212"/>
      <c r="O42" s="212"/>
      <c r="P42" s="212"/>
      <c r="Q42" s="212"/>
      <c r="R42" s="212"/>
      <c r="S42" s="212"/>
      <c r="T42" s="212"/>
    </row>
  </sheetData>
  <sheetProtection/>
  <mergeCells count="24">
    <mergeCell ref="B41:T41"/>
    <mergeCell ref="A20:A21"/>
    <mergeCell ref="B36:C36"/>
    <mergeCell ref="B37:C37"/>
    <mergeCell ref="B39:C39"/>
    <mergeCell ref="B40:T40"/>
    <mergeCell ref="B38:C38"/>
    <mergeCell ref="S4:T7"/>
    <mergeCell ref="D5:D8"/>
    <mergeCell ref="E5:F7"/>
    <mergeCell ref="G5:H7"/>
    <mergeCell ref="I5:J7"/>
    <mergeCell ref="M5:N7"/>
    <mergeCell ref="O5:P7"/>
    <mergeCell ref="O1:R1"/>
    <mergeCell ref="B2:T2"/>
    <mergeCell ref="B3:R3"/>
    <mergeCell ref="B4:B8"/>
    <mergeCell ref="C4:C8"/>
    <mergeCell ref="D4:F4"/>
    <mergeCell ref="G4:J4"/>
    <mergeCell ref="K4:L7"/>
    <mergeCell ref="M4:P4"/>
    <mergeCell ref="Q4:R7"/>
  </mergeCells>
  <printOptions/>
  <pageMargins left="0.3937007874015748" right="0.3937007874015748" top="0.29" bottom="0.27" header="0.17" footer="0.24"/>
  <pageSetup horizontalDpi="600" verticalDpi="600" orientation="landscape" paperSize="9" scale="90" r:id="rId1"/>
</worksheet>
</file>

<file path=xl/worksheets/sheet54.xml><?xml version="1.0" encoding="utf-8"?>
<worksheet xmlns="http://schemas.openxmlformats.org/spreadsheetml/2006/main" xmlns:r="http://schemas.openxmlformats.org/officeDocument/2006/relationships">
  <sheetPr>
    <tabColor theme="0"/>
  </sheetPr>
  <dimension ref="A1:V44"/>
  <sheetViews>
    <sheetView zoomScalePageLayoutView="0" workbookViewId="0" topLeftCell="A1">
      <selection activeCell="V11" sqref="V11"/>
    </sheetView>
  </sheetViews>
  <sheetFormatPr defaultColWidth="9.140625" defaultRowHeight="12.75"/>
  <cols>
    <col min="1" max="1" width="2.7109375" style="165" customWidth="1"/>
    <col min="2" max="2" width="5.28125" style="165" customWidth="1"/>
    <col min="3" max="3" width="19.421875" style="165" customWidth="1"/>
    <col min="4" max="4" width="7.28125" style="165" customWidth="1"/>
    <col min="5" max="6" width="6.7109375" style="165" customWidth="1"/>
    <col min="7" max="7" width="7.28125" style="165" customWidth="1"/>
    <col min="8" max="8" width="6.28125" style="165" customWidth="1"/>
    <col min="9" max="9" width="6.7109375" style="165" customWidth="1"/>
    <col min="10" max="10" width="6.421875" style="165" customWidth="1"/>
    <col min="11" max="12" width="6.7109375" style="165" customWidth="1"/>
    <col min="13" max="13" width="5.8515625" style="165" customWidth="1"/>
    <col min="14" max="14" width="6.57421875" style="165" customWidth="1"/>
    <col min="15" max="15" width="5.140625" style="165" customWidth="1"/>
    <col min="16" max="16" width="6.00390625" style="165" customWidth="1"/>
    <col min="17" max="18" width="6.7109375" style="165" customWidth="1"/>
    <col min="19" max="20" width="6.00390625" style="165" customWidth="1"/>
    <col min="21" max="16384" width="9.140625" style="165" customWidth="1"/>
  </cols>
  <sheetData>
    <row r="1" spans="1:20" ht="14.25" customHeight="1">
      <c r="A1" s="703"/>
      <c r="B1" s="703"/>
      <c r="C1" s="703"/>
      <c r="D1" s="703"/>
      <c r="E1" s="703"/>
      <c r="F1" s="703"/>
      <c r="G1" s="703"/>
      <c r="H1" s="703"/>
      <c r="I1" s="703"/>
      <c r="J1" s="703"/>
      <c r="K1" s="703"/>
      <c r="L1" s="703"/>
      <c r="M1" s="703"/>
      <c r="N1" s="703"/>
      <c r="O1" s="1665"/>
      <c r="P1" s="1665"/>
      <c r="Q1" s="1665"/>
      <c r="R1" s="1665"/>
      <c r="T1" s="200" t="s">
        <v>737</v>
      </c>
    </row>
    <row r="2" spans="1:20" ht="23.25" customHeight="1">
      <c r="A2" s="703"/>
      <c r="B2" s="1337" t="s">
        <v>936</v>
      </c>
      <c r="C2" s="1337"/>
      <c r="D2" s="1337"/>
      <c r="E2" s="1337"/>
      <c r="F2" s="1337"/>
      <c r="G2" s="1337"/>
      <c r="H2" s="1337"/>
      <c r="I2" s="1337"/>
      <c r="J2" s="1337"/>
      <c r="K2" s="1337"/>
      <c r="L2" s="1337"/>
      <c r="M2" s="1337"/>
      <c r="N2" s="1337"/>
      <c r="O2" s="1337"/>
      <c r="P2" s="1337"/>
      <c r="Q2" s="1337"/>
      <c r="R2" s="1337"/>
      <c r="S2" s="1337"/>
      <c r="T2" s="1337"/>
    </row>
    <row r="3" spans="2:18" ht="8.25" customHeight="1" thickBot="1">
      <c r="B3" s="1255"/>
      <c r="C3" s="1255"/>
      <c r="D3" s="1255"/>
      <c r="E3" s="1255"/>
      <c r="F3" s="1255"/>
      <c r="G3" s="1255"/>
      <c r="H3" s="1255"/>
      <c r="I3" s="1255"/>
      <c r="J3" s="1255"/>
      <c r="K3" s="1255"/>
      <c r="L3" s="1255"/>
      <c r="M3" s="1255"/>
      <c r="N3" s="1255"/>
      <c r="O3" s="1255"/>
      <c r="P3" s="1255"/>
      <c r="Q3" s="1255"/>
      <c r="R3" s="1255"/>
    </row>
    <row r="4" spans="2:20" ht="21.75" customHeight="1">
      <c r="B4" s="1666" t="s">
        <v>295</v>
      </c>
      <c r="C4" s="1669" t="s">
        <v>213</v>
      </c>
      <c r="D4" s="1672" t="s">
        <v>617</v>
      </c>
      <c r="E4" s="1673"/>
      <c r="F4" s="1673"/>
      <c r="G4" s="1673" t="s">
        <v>618</v>
      </c>
      <c r="H4" s="1673"/>
      <c r="I4" s="1673"/>
      <c r="J4" s="1673"/>
      <c r="K4" s="1673" t="s">
        <v>619</v>
      </c>
      <c r="L4" s="1673"/>
      <c r="M4" s="1673" t="s">
        <v>620</v>
      </c>
      <c r="N4" s="1673"/>
      <c r="O4" s="1673"/>
      <c r="P4" s="1673"/>
      <c r="Q4" s="1673" t="s">
        <v>621</v>
      </c>
      <c r="R4" s="1673"/>
      <c r="S4" s="1673" t="s">
        <v>622</v>
      </c>
      <c r="T4" s="1675"/>
    </row>
    <row r="5" spans="2:20" ht="15.75" customHeight="1">
      <c r="B5" s="1667"/>
      <c r="C5" s="1670"/>
      <c r="D5" s="1677" t="s">
        <v>215</v>
      </c>
      <c r="E5" s="1679" t="s">
        <v>623</v>
      </c>
      <c r="F5" s="1679"/>
      <c r="G5" s="1674" t="s">
        <v>624</v>
      </c>
      <c r="H5" s="1674"/>
      <c r="I5" s="1674" t="s">
        <v>625</v>
      </c>
      <c r="J5" s="1674"/>
      <c r="K5" s="1674"/>
      <c r="L5" s="1674"/>
      <c r="M5" s="1674" t="s">
        <v>626</v>
      </c>
      <c r="N5" s="1674"/>
      <c r="O5" s="1674" t="s">
        <v>627</v>
      </c>
      <c r="P5" s="1674"/>
      <c r="Q5" s="1674"/>
      <c r="R5" s="1674"/>
      <c r="S5" s="1674"/>
      <c r="T5" s="1676"/>
    </row>
    <row r="6" spans="2:20" ht="9" customHeight="1">
      <c r="B6" s="1667"/>
      <c r="C6" s="1670"/>
      <c r="D6" s="1677"/>
      <c r="E6" s="1679"/>
      <c r="F6" s="1679"/>
      <c r="G6" s="1674"/>
      <c r="H6" s="1674"/>
      <c r="I6" s="1674"/>
      <c r="J6" s="1674"/>
      <c r="K6" s="1674"/>
      <c r="L6" s="1674"/>
      <c r="M6" s="1674"/>
      <c r="N6" s="1674"/>
      <c r="O6" s="1674"/>
      <c r="P6" s="1674"/>
      <c r="Q6" s="1674"/>
      <c r="R6" s="1674"/>
      <c r="S6" s="1674"/>
      <c r="T6" s="1676"/>
    </row>
    <row r="7" spans="2:20" ht="8.25" customHeight="1">
      <c r="B7" s="1667"/>
      <c r="C7" s="1670"/>
      <c r="D7" s="1677"/>
      <c r="E7" s="1679"/>
      <c r="F7" s="1679"/>
      <c r="G7" s="1674"/>
      <c r="H7" s="1674"/>
      <c r="I7" s="1674"/>
      <c r="J7" s="1674"/>
      <c r="K7" s="1674"/>
      <c r="L7" s="1674"/>
      <c r="M7" s="1674"/>
      <c r="N7" s="1674"/>
      <c r="O7" s="1674"/>
      <c r="P7" s="1674"/>
      <c r="Q7" s="1674"/>
      <c r="R7" s="1674"/>
      <c r="S7" s="1674"/>
      <c r="T7" s="1676"/>
    </row>
    <row r="8" spans="2:20" ht="13.5" thickBot="1">
      <c r="B8" s="1668"/>
      <c r="C8" s="1671"/>
      <c r="D8" s="1678"/>
      <c r="E8" s="756" t="s">
        <v>628</v>
      </c>
      <c r="F8" s="756" t="s">
        <v>136</v>
      </c>
      <c r="G8" s="756" t="s">
        <v>628</v>
      </c>
      <c r="H8" s="756" t="s">
        <v>136</v>
      </c>
      <c r="I8" s="756" t="s">
        <v>628</v>
      </c>
      <c r="J8" s="756" t="s">
        <v>136</v>
      </c>
      <c r="K8" s="756" t="s">
        <v>628</v>
      </c>
      <c r="L8" s="756" t="s">
        <v>136</v>
      </c>
      <c r="M8" s="756" t="s">
        <v>628</v>
      </c>
      <c r="N8" s="756" t="s">
        <v>136</v>
      </c>
      <c r="O8" s="756" t="s">
        <v>628</v>
      </c>
      <c r="P8" s="756" t="s">
        <v>136</v>
      </c>
      <c r="Q8" s="756" t="s">
        <v>628</v>
      </c>
      <c r="R8" s="756" t="s">
        <v>136</v>
      </c>
      <c r="S8" s="756" t="s">
        <v>628</v>
      </c>
      <c r="T8" s="757" t="s">
        <v>136</v>
      </c>
    </row>
    <row r="9" spans="2:20" ht="15.75">
      <c r="B9" s="251">
        <v>1</v>
      </c>
      <c r="C9" s="746" t="s">
        <v>216</v>
      </c>
      <c r="D9" s="758" t="s">
        <v>297</v>
      </c>
      <c r="E9" s="759" t="s">
        <v>297</v>
      </c>
      <c r="F9" s="759" t="s">
        <v>297</v>
      </c>
      <c r="G9" s="759" t="s">
        <v>297</v>
      </c>
      <c r="H9" s="759" t="s">
        <v>297</v>
      </c>
      <c r="I9" s="759" t="s">
        <v>297</v>
      </c>
      <c r="J9" s="759" t="s">
        <v>297</v>
      </c>
      <c r="K9" s="759" t="s">
        <v>297</v>
      </c>
      <c r="L9" s="759" t="s">
        <v>297</v>
      </c>
      <c r="M9" s="759" t="s">
        <v>297</v>
      </c>
      <c r="N9" s="759" t="s">
        <v>297</v>
      </c>
      <c r="O9" s="759" t="s">
        <v>297</v>
      </c>
      <c r="P9" s="759" t="s">
        <v>297</v>
      </c>
      <c r="Q9" s="759" t="s">
        <v>297</v>
      </c>
      <c r="R9" s="759" t="s">
        <v>297</v>
      </c>
      <c r="S9" s="759" t="s">
        <v>297</v>
      </c>
      <c r="T9" s="760" t="s">
        <v>297</v>
      </c>
    </row>
    <row r="10" spans="2:22" ht="15" customHeight="1">
      <c r="B10" s="251">
        <v>2</v>
      </c>
      <c r="C10" s="746" t="s">
        <v>217</v>
      </c>
      <c r="D10" s="219">
        <f>SUM(E10+G10+I10+K10+M10+O10+Q10+S10)</f>
        <v>762</v>
      </c>
      <c r="E10" s="220">
        <v>171</v>
      </c>
      <c r="F10" s="221">
        <f>E10*100/D10</f>
        <v>22.440944881889763</v>
      </c>
      <c r="G10" s="252">
        <v>60</v>
      </c>
      <c r="H10" s="222">
        <f>G10/(D10-E10)*100</f>
        <v>10.152284263959391</v>
      </c>
      <c r="I10" s="223">
        <v>433</v>
      </c>
      <c r="J10" s="222">
        <f>I10/(D10-E10)*100</f>
        <v>73.26565143824027</v>
      </c>
      <c r="K10" s="223">
        <v>47</v>
      </c>
      <c r="L10" s="221">
        <f>K10/(D10-E10)*100</f>
        <v>7.952622673434856</v>
      </c>
      <c r="M10" s="220">
        <v>14</v>
      </c>
      <c r="N10" s="221">
        <f>M10/(D10-E10)*100</f>
        <v>2.3688663282571913</v>
      </c>
      <c r="O10" s="220">
        <v>4</v>
      </c>
      <c r="P10" s="221">
        <f>O10/(D10-E10)*100</f>
        <v>0.676818950930626</v>
      </c>
      <c r="Q10" s="220">
        <v>32</v>
      </c>
      <c r="R10" s="222">
        <f>Q10/(D10-E10)*100</f>
        <v>5.414551607445008</v>
      </c>
      <c r="S10" s="223">
        <v>1</v>
      </c>
      <c r="T10" s="224">
        <f>S10/(D10-E10)*100</f>
        <v>0.1692047377326565</v>
      </c>
      <c r="U10" s="334"/>
      <c r="V10" s="334"/>
    </row>
    <row r="11" spans="2:22" ht="15" customHeight="1">
      <c r="B11" s="251">
        <v>3</v>
      </c>
      <c r="C11" s="746" t="s">
        <v>218</v>
      </c>
      <c r="D11" s="219">
        <f aca="true" t="shared" si="0" ref="D11:D34">SUM(E11+G11+I11+K11+M11+O11+Q11+S11)</f>
        <v>560</v>
      </c>
      <c r="E11" s="220">
        <v>146</v>
      </c>
      <c r="F11" s="221">
        <f aca="true" t="shared" si="1" ref="F11:F39">E11*100/D11</f>
        <v>26.071428571428573</v>
      </c>
      <c r="G11" s="252">
        <v>129</v>
      </c>
      <c r="H11" s="222">
        <f aca="true" t="shared" si="2" ref="H11:H34">G11/(D11-E11)*100</f>
        <v>31.15942028985507</v>
      </c>
      <c r="I11" s="223">
        <v>189</v>
      </c>
      <c r="J11" s="222">
        <f aca="true" t="shared" si="3" ref="J11:J34">I11/(D11-E11)*100</f>
        <v>45.65217391304348</v>
      </c>
      <c r="K11" s="223">
        <v>41</v>
      </c>
      <c r="L11" s="221">
        <f aca="true" t="shared" si="4" ref="L11:L34">K11/(D11-E11)*100</f>
        <v>9.903381642512077</v>
      </c>
      <c r="M11" s="220">
        <v>36</v>
      </c>
      <c r="N11" s="221">
        <f aca="true" t="shared" si="5" ref="N11:N34">M11/(D11-E11)*100</f>
        <v>8.695652173913043</v>
      </c>
      <c r="O11" s="220">
        <v>1</v>
      </c>
      <c r="P11" s="221">
        <f aca="true" t="shared" si="6" ref="P11:P34">O11/(D11-E11)*100</f>
        <v>0.24154589371980675</v>
      </c>
      <c r="Q11" s="220">
        <v>18</v>
      </c>
      <c r="R11" s="222">
        <f aca="true" t="shared" si="7" ref="R11:R34">Q11/(D11-E11)*100</f>
        <v>4.3478260869565215</v>
      </c>
      <c r="S11" s="223">
        <v>0</v>
      </c>
      <c r="T11" s="224">
        <f aca="true" t="shared" si="8" ref="T11:T34">S11/(D11-E11)*100</f>
        <v>0</v>
      </c>
      <c r="U11" s="334"/>
      <c r="V11" s="334"/>
    </row>
    <row r="12" spans="2:22" ht="15" customHeight="1">
      <c r="B12" s="251">
        <v>4</v>
      </c>
      <c r="C12" s="746" t="s">
        <v>219</v>
      </c>
      <c r="D12" s="219">
        <f t="shared" si="0"/>
        <v>2257</v>
      </c>
      <c r="E12" s="220">
        <v>684</v>
      </c>
      <c r="F12" s="221">
        <f t="shared" si="1"/>
        <v>30.30571555161719</v>
      </c>
      <c r="G12" s="252">
        <v>242</v>
      </c>
      <c r="H12" s="222">
        <f t="shared" si="2"/>
        <v>15.384615384615385</v>
      </c>
      <c r="I12" s="223">
        <v>1015</v>
      </c>
      <c r="J12" s="222">
        <f t="shared" si="3"/>
        <v>64.52638270820088</v>
      </c>
      <c r="K12" s="223">
        <v>147</v>
      </c>
      <c r="L12" s="221">
        <f t="shared" si="4"/>
        <v>9.345200254291164</v>
      </c>
      <c r="M12" s="220">
        <v>81</v>
      </c>
      <c r="N12" s="221">
        <f t="shared" si="5"/>
        <v>5.149396058486968</v>
      </c>
      <c r="O12" s="220">
        <v>21</v>
      </c>
      <c r="P12" s="221">
        <f t="shared" si="6"/>
        <v>1.3350286077558804</v>
      </c>
      <c r="Q12" s="220">
        <v>67</v>
      </c>
      <c r="R12" s="222">
        <f t="shared" si="7"/>
        <v>4.259376986649714</v>
      </c>
      <c r="S12" s="223">
        <v>0</v>
      </c>
      <c r="T12" s="224">
        <f t="shared" si="8"/>
        <v>0</v>
      </c>
      <c r="U12" s="334"/>
      <c r="V12" s="334"/>
    </row>
    <row r="13" spans="2:22" ht="15" customHeight="1">
      <c r="B13" s="251">
        <v>5</v>
      </c>
      <c r="C13" s="746" t="s">
        <v>220</v>
      </c>
      <c r="D13" s="219">
        <f t="shared" si="0"/>
        <v>1172</v>
      </c>
      <c r="E13" s="220">
        <v>304</v>
      </c>
      <c r="F13" s="221">
        <f t="shared" si="1"/>
        <v>25.938566552901023</v>
      </c>
      <c r="G13" s="252">
        <v>330</v>
      </c>
      <c r="H13" s="222">
        <f t="shared" si="2"/>
        <v>38.0184331797235</v>
      </c>
      <c r="I13" s="223">
        <v>357</v>
      </c>
      <c r="J13" s="222">
        <f t="shared" si="3"/>
        <v>41.12903225806452</v>
      </c>
      <c r="K13" s="223">
        <v>90</v>
      </c>
      <c r="L13" s="221">
        <f t="shared" si="4"/>
        <v>10.368663594470046</v>
      </c>
      <c r="M13" s="220">
        <v>46</v>
      </c>
      <c r="N13" s="221">
        <f t="shared" si="5"/>
        <v>5.299539170506913</v>
      </c>
      <c r="O13" s="220">
        <v>5</v>
      </c>
      <c r="P13" s="221">
        <f t="shared" si="6"/>
        <v>0.5760368663594471</v>
      </c>
      <c r="Q13" s="220">
        <v>40</v>
      </c>
      <c r="R13" s="222">
        <f t="shared" si="7"/>
        <v>4.6082949308755765</v>
      </c>
      <c r="S13" s="223">
        <v>0</v>
      </c>
      <c r="T13" s="224">
        <f t="shared" si="8"/>
        <v>0</v>
      </c>
      <c r="U13" s="334"/>
      <c r="V13" s="334"/>
    </row>
    <row r="14" spans="2:22" ht="15" customHeight="1">
      <c r="B14" s="251">
        <v>6</v>
      </c>
      <c r="C14" s="746" t="s">
        <v>221</v>
      </c>
      <c r="D14" s="219">
        <f t="shared" si="0"/>
        <v>742</v>
      </c>
      <c r="E14" s="220">
        <v>148</v>
      </c>
      <c r="F14" s="221">
        <f t="shared" si="1"/>
        <v>19.946091644204852</v>
      </c>
      <c r="G14" s="252">
        <v>270</v>
      </c>
      <c r="H14" s="222">
        <f t="shared" si="2"/>
        <v>45.45454545454545</v>
      </c>
      <c r="I14" s="223">
        <v>210</v>
      </c>
      <c r="J14" s="222">
        <f t="shared" si="3"/>
        <v>35.35353535353536</v>
      </c>
      <c r="K14" s="223">
        <v>62</v>
      </c>
      <c r="L14" s="221">
        <f t="shared" si="4"/>
        <v>10.437710437710438</v>
      </c>
      <c r="M14" s="220">
        <v>29</v>
      </c>
      <c r="N14" s="221">
        <f t="shared" si="5"/>
        <v>4.882154882154882</v>
      </c>
      <c r="O14" s="220">
        <v>0</v>
      </c>
      <c r="P14" s="221">
        <f t="shared" si="6"/>
        <v>0</v>
      </c>
      <c r="Q14" s="220">
        <v>23</v>
      </c>
      <c r="R14" s="222">
        <f t="shared" si="7"/>
        <v>3.872053872053872</v>
      </c>
      <c r="S14" s="223">
        <v>0</v>
      </c>
      <c r="T14" s="224">
        <f t="shared" si="8"/>
        <v>0</v>
      </c>
      <c r="U14" s="334"/>
      <c r="V14" s="334"/>
    </row>
    <row r="15" spans="2:22" ht="15" customHeight="1">
      <c r="B15" s="251">
        <v>7</v>
      </c>
      <c r="C15" s="746" t="s">
        <v>222</v>
      </c>
      <c r="D15" s="219">
        <f t="shared" si="0"/>
        <v>819</v>
      </c>
      <c r="E15" s="220">
        <v>152</v>
      </c>
      <c r="F15" s="221">
        <f t="shared" si="1"/>
        <v>18.55921855921856</v>
      </c>
      <c r="G15" s="252">
        <v>352</v>
      </c>
      <c r="H15" s="222">
        <f t="shared" si="2"/>
        <v>52.7736131934033</v>
      </c>
      <c r="I15" s="223">
        <v>170</v>
      </c>
      <c r="J15" s="222">
        <f t="shared" si="3"/>
        <v>25.487256371814095</v>
      </c>
      <c r="K15" s="223">
        <v>20</v>
      </c>
      <c r="L15" s="221">
        <f t="shared" si="4"/>
        <v>2.998500749625187</v>
      </c>
      <c r="M15" s="220">
        <v>45</v>
      </c>
      <c r="N15" s="221">
        <f t="shared" si="5"/>
        <v>6.746626686656672</v>
      </c>
      <c r="O15" s="220">
        <v>3</v>
      </c>
      <c r="P15" s="221">
        <f t="shared" si="6"/>
        <v>0.4497751124437781</v>
      </c>
      <c r="Q15" s="220">
        <v>77</v>
      </c>
      <c r="R15" s="222">
        <f t="shared" si="7"/>
        <v>11.544227886056973</v>
      </c>
      <c r="S15" s="223">
        <v>0</v>
      </c>
      <c r="T15" s="224">
        <f t="shared" si="8"/>
        <v>0</v>
      </c>
      <c r="U15" s="334"/>
      <c r="V15" s="334"/>
    </row>
    <row r="16" spans="2:22" ht="15" customHeight="1">
      <c r="B16" s="251">
        <v>8</v>
      </c>
      <c r="C16" s="746" t="s">
        <v>223</v>
      </c>
      <c r="D16" s="219">
        <f t="shared" si="0"/>
        <v>992</v>
      </c>
      <c r="E16" s="220">
        <v>352</v>
      </c>
      <c r="F16" s="221">
        <f t="shared" si="1"/>
        <v>35.483870967741936</v>
      </c>
      <c r="G16" s="252">
        <v>131</v>
      </c>
      <c r="H16" s="222">
        <f t="shared" si="2"/>
        <v>20.46875</v>
      </c>
      <c r="I16" s="223">
        <v>338</v>
      </c>
      <c r="J16" s="222">
        <f t="shared" si="3"/>
        <v>52.81249999999999</v>
      </c>
      <c r="K16" s="223">
        <v>65</v>
      </c>
      <c r="L16" s="221">
        <f t="shared" si="4"/>
        <v>10.15625</v>
      </c>
      <c r="M16" s="220">
        <v>55</v>
      </c>
      <c r="N16" s="221">
        <f t="shared" si="5"/>
        <v>8.59375</v>
      </c>
      <c r="O16" s="220">
        <v>5</v>
      </c>
      <c r="P16" s="221">
        <f t="shared" si="6"/>
        <v>0.78125</v>
      </c>
      <c r="Q16" s="220">
        <v>46</v>
      </c>
      <c r="R16" s="222">
        <f t="shared" si="7"/>
        <v>7.187499999999999</v>
      </c>
      <c r="S16" s="223">
        <v>0</v>
      </c>
      <c r="T16" s="224">
        <f t="shared" si="8"/>
        <v>0</v>
      </c>
      <c r="U16" s="334"/>
      <c r="V16" s="334"/>
    </row>
    <row r="17" spans="2:22" ht="15" customHeight="1">
      <c r="B17" s="251">
        <v>9</v>
      </c>
      <c r="C17" s="746" t="s">
        <v>224</v>
      </c>
      <c r="D17" s="219">
        <f t="shared" si="0"/>
        <v>624</v>
      </c>
      <c r="E17" s="220">
        <v>96</v>
      </c>
      <c r="F17" s="221">
        <f t="shared" si="1"/>
        <v>15.384615384615385</v>
      </c>
      <c r="G17" s="252">
        <v>235</v>
      </c>
      <c r="H17" s="222">
        <f t="shared" si="2"/>
        <v>44.50757575757576</v>
      </c>
      <c r="I17" s="223">
        <v>170</v>
      </c>
      <c r="J17" s="222">
        <f t="shared" si="3"/>
        <v>32.196969696969695</v>
      </c>
      <c r="K17" s="223">
        <v>45</v>
      </c>
      <c r="L17" s="221">
        <f t="shared" si="4"/>
        <v>8.522727272727272</v>
      </c>
      <c r="M17" s="220">
        <v>36</v>
      </c>
      <c r="N17" s="221">
        <f t="shared" si="5"/>
        <v>6.8181818181818175</v>
      </c>
      <c r="O17" s="220">
        <v>18</v>
      </c>
      <c r="P17" s="221">
        <f t="shared" si="6"/>
        <v>3.4090909090909087</v>
      </c>
      <c r="Q17" s="220">
        <v>24</v>
      </c>
      <c r="R17" s="222">
        <f t="shared" si="7"/>
        <v>4.545454545454546</v>
      </c>
      <c r="S17" s="223">
        <v>0</v>
      </c>
      <c r="T17" s="224">
        <f t="shared" si="8"/>
        <v>0</v>
      </c>
      <c r="U17" s="334"/>
      <c r="V17" s="334"/>
    </row>
    <row r="18" spans="2:22" ht="15" customHeight="1">
      <c r="B18" s="251">
        <v>10</v>
      </c>
      <c r="C18" s="746" t="s">
        <v>225</v>
      </c>
      <c r="D18" s="219">
        <f t="shared" si="0"/>
        <v>1117</v>
      </c>
      <c r="E18" s="220">
        <v>258</v>
      </c>
      <c r="F18" s="221">
        <f t="shared" si="1"/>
        <v>23.097582811101162</v>
      </c>
      <c r="G18" s="252">
        <v>165</v>
      </c>
      <c r="H18" s="222">
        <f t="shared" si="2"/>
        <v>19.20838183934808</v>
      </c>
      <c r="I18" s="223">
        <v>514</v>
      </c>
      <c r="J18" s="222">
        <f>I18/(D18-E18)*100</f>
        <v>59.837019790454015</v>
      </c>
      <c r="K18" s="223">
        <v>91</v>
      </c>
      <c r="L18" s="221">
        <f t="shared" si="4"/>
        <v>10.593713620488941</v>
      </c>
      <c r="M18" s="220">
        <v>26</v>
      </c>
      <c r="N18" s="221">
        <f t="shared" si="5"/>
        <v>3.026775320139697</v>
      </c>
      <c r="O18" s="220">
        <v>18</v>
      </c>
      <c r="P18" s="221">
        <f t="shared" si="6"/>
        <v>2.0954598370197903</v>
      </c>
      <c r="Q18" s="220">
        <v>44</v>
      </c>
      <c r="R18" s="222">
        <f t="shared" si="7"/>
        <v>5.122235157159487</v>
      </c>
      <c r="S18" s="223">
        <v>1</v>
      </c>
      <c r="T18" s="224">
        <f t="shared" si="8"/>
        <v>0.11641443538998836</v>
      </c>
      <c r="U18" s="334"/>
      <c r="V18" s="334"/>
    </row>
    <row r="19" spans="2:22" ht="15" customHeight="1">
      <c r="B19" s="251">
        <v>11</v>
      </c>
      <c r="C19" s="746" t="s">
        <v>226</v>
      </c>
      <c r="D19" s="219">
        <f t="shared" si="0"/>
        <v>631</v>
      </c>
      <c r="E19" s="220">
        <v>170</v>
      </c>
      <c r="F19" s="221">
        <f t="shared" si="1"/>
        <v>26.94136291600634</v>
      </c>
      <c r="G19" s="252">
        <v>53</v>
      </c>
      <c r="H19" s="222">
        <f t="shared" si="2"/>
        <v>11.496746203904555</v>
      </c>
      <c r="I19" s="223">
        <v>279</v>
      </c>
      <c r="J19" s="222">
        <f t="shared" si="3"/>
        <v>60.520607375271155</v>
      </c>
      <c r="K19" s="223">
        <v>62</v>
      </c>
      <c r="L19" s="221">
        <f t="shared" si="4"/>
        <v>13.449023861171366</v>
      </c>
      <c r="M19" s="220">
        <v>43</v>
      </c>
      <c r="N19" s="221">
        <f t="shared" si="5"/>
        <v>9.327548806941431</v>
      </c>
      <c r="O19" s="220">
        <v>3</v>
      </c>
      <c r="P19" s="221">
        <f t="shared" si="6"/>
        <v>0.6507592190889371</v>
      </c>
      <c r="Q19" s="220">
        <v>21</v>
      </c>
      <c r="R19" s="222">
        <f t="shared" si="7"/>
        <v>4.55531453362256</v>
      </c>
      <c r="S19" s="223">
        <v>0</v>
      </c>
      <c r="T19" s="224">
        <f t="shared" si="8"/>
        <v>0</v>
      </c>
      <c r="U19" s="334"/>
      <c r="V19" s="334"/>
    </row>
    <row r="20" spans="1:22" ht="15" customHeight="1">
      <c r="A20" s="1681"/>
      <c r="B20" s="251">
        <v>12</v>
      </c>
      <c r="C20" s="746" t="s">
        <v>227</v>
      </c>
      <c r="D20" s="219">
        <f t="shared" si="0"/>
        <v>391</v>
      </c>
      <c r="E20" s="220">
        <v>144</v>
      </c>
      <c r="F20" s="221">
        <f t="shared" si="1"/>
        <v>36.828644501278774</v>
      </c>
      <c r="G20" s="252">
        <v>3</v>
      </c>
      <c r="H20" s="222">
        <f t="shared" si="2"/>
        <v>1.214574898785425</v>
      </c>
      <c r="I20" s="223">
        <v>179</v>
      </c>
      <c r="J20" s="222">
        <f t="shared" si="3"/>
        <v>72.46963562753037</v>
      </c>
      <c r="K20" s="223">
        <v>23</v>
      </c>
      <c r="L20" s="221">
        <f t="shared" si="4"/>
        <v>9.31174089068826</v>
      </c>
      <c r="M20" s="220">
        <v>21</v>
      </c>
      <c r="N20" s="221">
        <f t="shared" si="5"/>
        <v>8.502024291497975</v>
      </c>
      <c r="O20" s="220">
        <v>5</v>
      </c>
      <c r="P20" s="221">
        <f t="shared" si="6"/>
        <v>2.0242914979757085</v>
      </c>
      <c r="Q20" s="220">
        <v>15</v>
      </c>
      <c r="R20" s="222">
        <f t="shared" si="7"/>
        <v>6.0728744939271255</v>
      </c>
      <c r="S20" s="223">
        <v>1</v>
      </c>
      <c r="T20" s="224">
        <f t="shared" si="8"/>
        <v>0.4048582995951417</v>
      </c>
      <c r="U20" s="334"/>
      <c r="V20" s="334"/>
    </row>
    <row r="21" spans="1:22" ht="15" customHeight="1">
      <c r="A21" s="1681"/>
      <c r="B21" s="251">
        <v>13</v>
      </c>
      <c r="C21" s="746" t="s">
        <v>228</v>
      </c>
      <c r="D21" s="219">
        <f t="shared" si="0"/>
        <v>1464</v>
      </c>
      <c r="E21" s="220">
        <v>276</v>
      </c>
      <c r="F21" s="221">
        <f t="shared" si="1"/>
        <v>18.852459016393443</v>
      </c>
      <c r="G21" s="252">
        <v>390</v>
      </c>
      <c r="H21" s="222">
        <f t="shared" si="2"/>
        <v>32.82828282828283</v>
      </c>
      <c r="I21" s="223">
        <v>614</v>
      </c>
      <c r="J21" s="222">
        <f t="shared" si="3"/>
        <v>51.68350168350169</v>
      </c>
      <c r="K21" s="223">
        <v>90</v>
      </c>
      <c r="L21" s="221">
        <f t="shared" si="4"/>
        <v>7.575757575757576</v>
      </c>
      <c r="M21" s="220">
        <v>56</v>
      </c>
      <c r="N21" s="221">
        <f t="shared" si="5"/>
        <v>4.713804713804714</v>
      </c>
      <c r="O21" s="220">
        <v>11</v>
      </c>
      <c r="P21" s="221">
        <f t="shared" si="6"/>
        <v>0.9259259259259258</v>
      </c>
      <c r="Q21" s="220">
        <v>27</v>
      </c>
      <c r="R21" s="222">
        <f t="shared" si="7"/>
        <v>2.272727272727273</v>
      </c>
      <c r="S21" s="223">
        <v>0</v>
      </c>
      <c r="T21" s="224">
        <f t="shared" si="8"/>
        <v>0</v>
      </c>
      <c r="U21" s="334"/>
      <c r="V21" s="334"/>
    </row>
    <row r="22" spans="2:22" ht="15" customHeight="1">
      <c r="B22" s="251">
        <v>14</v>
      </c>
      <c r="C22" s="746" t="s">
        <v>229</v>
      </c>
      <c r="D22" s="219">
        <f t="shared" si="0"/>
        <v>720</v>
      </c>
      <c r="E22" s="220">
        <v>211</v>
      </c>
      <c r="F22" s="221">
        <f t="shared" si="1"/>
        <v>29.305555555555557</v>
      </c>
      <c r="G22" s="252">
        <v>67</v>
      </c>
      <c r="H22" s="222">
        <f t="shared" si="2"/>
        <v>13.163064833005894</v>
      </c>
      <c r="I22" s="223">
        <v>358</v>
      </c>
      <c r="J22" s="222">
        <f t="shared" si="3"/>
        <v>70.33398821218074</v>
      </c>
      <c r="K22" s="223">
        <v>42</v>
      </c>
      <c r="L22" s="221">
        <f t="shared" si="4"/>
        <v>8.25147347740668</v>
      </c>
      <c r="M22" s="220">
        <v>12</v>
      </c>
      <c r="N22" s="221">
        <f t="shared" si="5"/>
        <v>2.357563850687623</v>
      </c>
      <c r="O22" s="220">
        <v>5</v>
      </c>
      <c r="P22" s="221">
        <f t="shared" si="6"/>
        <v>0.9823182711198428</v>
      </c>
      <c r="Q22" s="220">
        <v>24</v>
      </c>
      <c r="R22" s="222">
        <f t="shared" si="7"/>
        <v>4.715127701375246</v>
      </c>
      <c r="S22" s="223">
        <v>1</v>
      </c>
      <c r="T22" s="224">
        <f t="shared" si="8"/>
        <v>0.19646365422396855</v>
      </c>
      <c r="U22" s="334"/>
      <c r="V22" s="334"/>
    </row>
    <row r="23" spans="2:22" ht="15" customHeight="1">
      <c r="B23" s="251">
        <v>15</v>
      </c>
      <c r="C23" s="746" t="s">
        <v>230</v>
      </c>
      <c r="D23" s="219">
        <f t="shared" si="0"/>
        <v>2619</v>
      </c>
      <c r="E23" s="220">
        <v>632</v>
      </c>
      <c r="F23" s="221">
        <f t="shared" si="1"/>
        <v>24.131347842688047</v>
      </c>
      <c r="G23" s="252">
        <v>697</v>
      </c>
      <c r="H23" s="222">
        <f t="shared" si="2"/>
        <v>35.07800704579768</v>
      </c>
      <c r="I23" s="223">
        <v>856</v>
      </c>
      <c r="J23" s="222">
        <f t="shared" si="3"/>
        <v>43.08002013085053</v>
      </c>
      <c r="K23" s="223">
        <v>236</v>
      </c>
      <c r="L23" s="221">
        <f t="shared" si="4"/>
        <v>11.877201811776548</v>
      </c>
      <c r="M23" s="220">
        <v>52</v>
      </c>
      <c r="N23" s="221">
        <f t="shared" si="5"/>
        <v>2.6170105686965277</v>
      </c>
      <c r="O23" s="220">
        <v>21</v>
      </c>
      <c r="P23" s="221">
        <f t="shared" si="6"/>
        <v>1.0568696527428285</v>
      </c>
      <c r="Q23" s="220">
        <v>124</v>
      </c>
      <c r="R23" s="222">
        <f t="shared" si="7"/>
        <v>6.240563663814796</v>
      </c>
      <c r="S23" s="223">
        <v>1</v>
      </c>
      <c r="T23" s="224">
        <f t="shared" si="8"/>
        <v>0.050327126321087066</v>
      </c>
      <c r="U23" s="334"/>
      <c r="V23" s="334"/>
    </row>
    <row r="24" spans="2:22" ht="15" customHeight="1">
      <c r="B24" s="251">
        <v>16</v>
      </c>
      <c r="C24" s="746" t="s">
        <v>231</v>
      </c>
      <c r="D24" s="219">
        <f t="shared" si="0"/>
        <v>682</v>
      </c>
      <c r="E24" s="220">
        <v>195</v>
      </c>
      <c r="F24" s="221">
        <f t="shared" si="1"/>
        <v>28.592375366568916</v>
      </c>
      <c r="G24" s="252">
        <v>204</v>
      </c>
      <c r="H24" s="222">
        <f t="shared" si="2"/>
        <v>41.889117043121146</v>
      </c>
      <c r="I24" s="223">
        <v>156</v>
      </c>
      <c r="J24" s="222">
        <f t="shared" si="3"/>
        <v>32.03285420944558</v>
      </c>
      <c r="K24" s="223">
        <v>48</v>
      </c>
      <c r="L24" s="221">
        <f t="shared" si="4"/>
        <v>9.856262833675565</v>
      </c>
      <c r="M24" s="220">
        <v>54</v>
      </c>
      <c r="N24" s="221">
        <f t="shared" si="5"/>
        <v>11.088295687885012</v>
      </c>
      <c r="O24" s="220">
        <v>2</v>
      </c>
      <c r="P24" s="221">
        <f t="shared" si="6"/>
        <v>0.41067761806981523</v>
      </c>
      <c r="Q24" s="220">
        <v>23</v>
      </c>
      <c r="R24" s="222">
        <f t="shared" si="7"/>
        <v>4.722792607802875</v>
      </c>
      <c r="S24" s="223">
        <v>0</v>
      </c>
      <c r="T24" s="224">
        <f t="shared" si="8"/>
        <v>0</v>
      </c>
      <c r="U24" s="334"/>
      <c r="V24" s="334"/>
    </row>
    <row r="25" spans="2:22" ht="15" customHeight="1">
      <c r="B25" s="251">
        <v>17</v>
      </c>
      <c r="C25" s="746" t="s">
        <v>232</v>
      </c>
      <c r="D25" s="219">
        <f t="shared" si="0"/>
        <v>531</v>
      </c>
      <c r="E25" s="220">
        <v>71</v>
      </c>
      <c r="F25" s="221">
        <f t="shared" si="1"/>
        <v>13.370998116760829</v>
      </c>
      <c r="G25" s="252">
        <v>156</v>
      </c>
      <c r="H25" s="222">
        <f t="shared" si="2"/>
        <v>33.91304347826087</v>
      </c>
      <c r="I25" s="223">
        <v>199</v>
      </c>
      <c r="J25" s="222">
        <f t="shared" si="3"/>
        <v>43.26086956521739</v>
      </c>
      <c r="K25" s="223">
        <v>56</v>
      </c>
      <c r="L25" s="221">
        <f t="shared" si="4"/>
        <v>12.173913043478262</v>
      </c>
      <c r="M25" s="220">
        <v>23</v>
      </c>
      <c r="N25" s="221">
        <f t="shared" si="5"/>
        <v>5</v>
      </c>
      <c r="O25" s="220">
        <v>15</v>
      </c>
      <c r="P25" s="221">
        <f t="shared" si="6"/>
        <v>3.260869565217391</v>
      </c>
      <c r="Q25" s="220">
        <v>11</v>
      </c>
      <c r="R25" s="222">
        <f t="shared" si="7"/>
        <v>2.391304347826087</v>
      </c>
      <c r="S25" s="223">
        <v>0</v>
      </c>
      <c r="T25" s="224">
        <f t="shared" si="8"/>
        <v>0</v>
      </c>
      <c r="U25" s="334"/>
      <c r="V25" s="334"/>
    </row>
    <row r="26" spans="2:22" ht="15" customHeight="1">
      <c r="B26" s="251">
        <v>18</v>
      </c>
      <c r="C26" s="746" t="s">
        <v>233</v>
      </c>
      <c r="D26" s="219">
        <f t="shared" si="0"/>
        <v>572</v>
      </c>
      <c r="E26" s="220">
        <v>130</v>
      </c>
      <c r="F26" s="221">
        <f t="shared" si="1"/>
        <v>22.727272727272727</v>
      </c>
      <c r="G26" s="252">
        <v>69</v>
      </c>
      <c r="H26" s="222">
        <f t="shared" si="2"/>
        <v>15.610859728506787</v>
      </c>
      <c r="I26" s="223">
        <v>298</v>
      </c>
      <c r="J26" s="222">
        <f t="shared" si="3"/>
        <v>67.42081447963801</v>
      </c>
      <c r="K26" s="223">
        <v>37</v>
      </c>
      <c r="L26" s="221">
        <f t="shared" si="4"/>
        <v>8.3710407239819</v>
      </c>
      <c r="M26" s="220">
        <v>17</v>
      </c>
      <c r="N26" s="221">
        <f t="shared" si="5"/>
        <v>3.8461538461538463</v>
      </c>
      <c r="O26" s="220">
        <v>3</v>
      </c>
      <c r="P26" s="221">
        <f t="shared" si="6"/>
        <v>0.6787330316742082</v>
      </c>
      <c r="Q26" s="220">
        <v>18</v>
      </c>
      <c r="R26" s="222">
        <f t="shared" si="7"/>
        <v>4.072398190045249</v>
      </c>
      <c r="S26" s="223">
        <v>0</v>
      </c>
      <c r="T26" s="224">
        <f t="shared" si="8"/>
        <v>0</v>
      </c>
      <c r="U26" s="334"/>
      <c r="V26" s="334"/>
    </row>
    <row r="27" spans="2:22" ht="15" customHeight="1">
      <c r="B27" s="251">
        <v>19</v>
      </c>
      <c r="C27" s="746" t="s">
        <v>234</v>
      </c>
      <c r="D27" s="219">
        <f t="shared" si="0"/>
        <v>399</v>
      </c>
      <c r="E27" s="220">
        <v>69</v>
      </c>
      <c r="F27" s="221">
        <f t="shared" si="1"/>
        <v>17.293233082706767</v>
      </c>
      <c r="G27" s="252">
        <v>54</v>
      </c>
      <c r="H27" s="222">
        <f t="shared" si="2"/>
        <v>16.363636363636363</v>
      </c>
      <c r="I27" s="223">
        <v>208</v>
      </c>
      <c r="J27" s="222">
        <f t="shared" si="3"/>
        <v>63.030303030303024</v>
      </c>
      <c r="K27" s="223">
        <v>23</v>
      </c>
      <c r="L27" s="221">
        <f t="shared" si="4"/>
        <v>6.969696969696971</v>
      </c>
      <c r="M27" s="220">
        <v>24</v>
      </c>
      <c r="N27" s="221">
        <f t="shared" si="5"/>
        <v>7.2727272727272725</v>
      </c>
      <c r="O27" s="220">
        <v>0</v>
      </c>
      <c r="P27" s="221">
        <f t="shared" si="6"/>
        <v>0</v>
      </c>
      <c r="Q27" s="220">
        <v>21</v>
      </c>
      <c r="R27" s="222">
        <f t="shared" si="7"/>
        <v>6.363636363636363</v>
      </c>
      <c r="S27" s="223">
        <v>0</v>
      </c>
      <c r="T27" s="224">
        <f t="shared" si="8"/>
        <v>0</v>
      </c>
      <c r="U27" s="334"/>
      <c r="V27" s="334"/>
    </row>
    <row r="28" spans="2:22" ht="15" customHeight="1">
      <c r="B28" s="251">
        <v>20</v>
      </c>
      <c r="C28" s="746" t="s">
        <v>235</v>
      </c>
      <c r="D28" s="219">
        <f t="shared" si="0"/>
        <v>1081</v>
      </c>
      <c r="E28" s="220">
        <v>300</v>
      </c>
      <c r="F28" s="221">
        <f t="shared" si="1"/>
        <v>27.752081406105457</v>
      </c>
      <c r="G28" s="252">
        <v>161</v>
      </c>
      <c r="H28" s="222">
        <f t="shared" si="2"/>
        <v>20.6145966709347</v>
      </c>
      <c r="I28" s="223">
        <v>443</v>
      </c>
      <c r="J28" s="222">
        <f t="shared" si="3"/>
        <v>56.72215108834827</v>
      </c>
      <c r="K28" s="223">
        <v>66</v>
      </c>
      <c r="L28" s="221">
        <f t="shared" si="4"/>
        <v>8.450704225352112</v>
      </c>
      <c r="M28" s="220">
        <v>52</v>
      </c>
      <c r="N28" s="221">
        <f t="shared" si="5"/>
        <v>6.658130601792574</v>
      </c>
      <c r="O28" s="220">
        <v>11</v>
      </c>
      <c r="P28" s="221">
        <f t="shared" si="6"/>
        <v>1.4084507042253522</v>
      </c>
      <c r="Q28" s="220">
        <v>48</v>
      </c>
      <c r="R28" s="222">
        <f t="shared" si="7"/>
        <v>6.1459667093469905</v>
      </c>
      <c r="S28" s="223">
        <v>0</v>
      </c>
      <c r="T28" s="224">
        <f t="shared" si="8"/>
        <v>0</v>
      </c>
      <c r="U28" s="334"/>
      <c r="V28" s="334"/>
    </row>
    <row r="29" spans="2:22" ht="15" customHeight="1">
      <c r="B29" s="251">
        <v>21</v>
      </c>
      <c r="C29" s="746" t="s">
        <v>236</v>
      </c>
      <c r="D29" s="219">
        <f t="shared" si="0"/>
        <v>688</v>
      </c>
      <c r="E29" s="220">
        <v>253</v>
      </c>
      <c r="F29" s="221">
        <f t="shared" si="1"/>
        <v>36.77325581395349</v>
      </c>
      <c r="G29" s="252">
        <v>160</v>
      </c>
      <c r="H29" s="222">
        <f t="shared" si="2"/>
        <v>36.7816091954023</v>
      </c>
      <c r="I29" s="223">
        <v>182</v>
      </c>
      <c r="J29" s="222">
        <f t="shared" si="3"/>
        <v>41.839080459770116</v>
      </c>
      <c r="K29" s="223">
        <v>48</v>
      </c>
      <c r="L29" s="221">
        <f t="shared" si="4"/>
        <v>11.03448275862069</v>
      </c>
      <c r="M29" s="220">
        <v>17</v>
      </c>
      <c r="N29" s="221">
        <f t="shared" si="5"/>
        <v>3.9080459770114944</v>
      </c>
      <c r="O29" s="220">
        <v>6</v>
      </c>
      <c r="P29" s="221">
        <f t="shared" si="6"/>
        <v>1.3793103448275863</v>
      </c>
      <c r="Q29" s="220">
        <v>22</v>
      </c>
      <c r="R29" s="222">
        <f t="shared" si="7"/>
        <v>5.057471264367816</v>
      </c>
      <c r="S29" s="223">
        <v>0</v>
      </c>
      <c r="T29" s="224">
        <f t="shared" si="8"/>
        <v>0</v>
      </c>
      <c r="U29" s="334"/>
      <c r="V29" s="334"/>
    </row>
    <row r="30" spans="2:22" ht="15" customHeight="1">
      <c r="B30" s="251">
        <v>22</v>
      </c>
      <c r="C30" s="746" t="s">
        <v>237</v>
      </c>
      <c r="D30" s="219">
        <f t="shared" si="0"/>
        <v>668</v>
      </c>
      <c r="E30" s="220">
        <v>118</v>
      </c>
      <c r="F30" s="221">
        <f t="shared" si="1"/>
        <v>17.664670658682635</v>
      </c>
      <c r="G30" s="252">
        <v>220</v>
      </c>
      <c r="H30" s="222">
        <f t="shared" si="2"/>
        <v>40</v>
      </c>
      <c r="I30" s="223">
        <v>166</v>
      </c>
      <c r="J30" s="222">
        <f t="shared" si="3"/>
        <v>30.181818181818183</v>
      </c>
      <c r="K30" s="223">
        <v>78</v>
      </c>
      <c r="L30" s="221">
        <f t="shared" si="4"/>
        <v>14.181818181818182</v>
      </c>
      <c r="M30" s="220">
        <v>29</v>
      </c>
      <c r="N30" s="221">
        <f t="shared" si="5"/>
        <v>5.2727272727272725</v>
      </c>
      <c r="O30" s="220">
        <v>30</v>
      </c>
      <c r="P30" s="221">
        <f t="shared" si="6"/>
        <v>5.454545454545454</v>
      </c>
      <c r="Q30" s="220">
        <v>27</v>
      </c>
      <c r="R30" s="222">
        <f t="shared" si="7"/>
        <v>4.909090909090909</v>
      </c>
      <c r="S30" s="223">
        <v>0</v>
      </c>
      <c r="T30" s="224">
        <f t="shared" si="8"/>
        <v>0</v>
      </c>
      <c r="U30" s="334"/>
      <c r="V30" s="334"/>
    </row>
    <row r="31" spans="2:22" ht="15" customHeight="1">
      <c r="B31" s="251">
        <v>23</v>
      </c>
      <c r="C31" s="746" t="s">
        <v>238</v>
      </c>
      <c r="D31" s="219">
        <f t="shared" si="0"/>
        <v>567</v>
      </c>
      <c r="E31" s="220">
        <v>133</v>
      </c>
      <c r="F31" s="221">
        <f t="shared" si="1"/>
        <v>23.45679012345679</v>
      </c>
      <c r="G31" s="252">
        <v>111</v>
      </c>
      <c r="H31" s="222">
        <f t="shared" si="2"/>
        <v>25.57603686635945</v>
      </c>
      <c r="I31" s="223">
        <v>216</v>
      </c>
      <c r="J31" s="222">
        <f t="shared" si="3"/>
        <v>49.76958525345622</v>
      </c>
      <c r="K31" s="223">
        <v>42</v>
      </c>
      <c r="L31" s="221">
        <f t="shared" si="4"/>
        <v>9.67741935483871</v>
      </c>
      <c r="M31" s="220">
        <v>46</v>
      </c>
      <c r="N31" s="221">
        <f t="shared" si="5"/>
        <v>10.599078341013826</v>
      </c>
      <c r="O31" s="220">
        <v>2</v>
      </c>
      <c r="P31" s="221">
        <f t="shared" si="6"/>
        <v>0.4608294930875576</v>
      </c>
      <c r="Q31" s="220">
        <v>17</v>
      </c>
      <c r="R31" s="222">
        <f t="shared" si="7"/>
        <v>3.9170506912442393</v>
      </c>
      <c r="S31" s="223">
        <v>0</v>
      </c>
      <c r="T31" s="224">
        <f t="shared" si="8"/>
        <v>0</v>
      </c>
      <c r="U31" s="334"/>
      <c r="V31" s="334"/>
    </row>
    <row r="32" spans="2:22" ht="15" customHeight="1">
      <c r="B32" s="251">
        <v>24</v>
      </c>
      <c r="C32" s="746" t="s">
        <v>239</v>
      </c>
      <c r="D32" s="219">
        <f t="shared" si="0"/>
        <v>334</v>
      </c>
      <c r="E32" s="220">
        <v>64</v>
      </c>
      <c r="F32" s="221">
        <f t="shared" si="1"/>
        <v>19.161676646706585</v>
      </c>
      <c r="G32" s="252">
        <v>55</v>
      </c>
      <c r="H32" s="222">
        <f t="shared" si="2"/>
        <v>20.37037037037037</v>
      </c>
      <c r="I32" s="223">
        <v>151</v>
      </c>
      <c r="J32" s="222">
        <f t="shared" si="3"/>
        <v>55.925925925925924</v>
      </c>
      <c r="K32" s="223">
        <v>18</v>
      </c>
      <c r="L32" s="221">
        <f t="shared" si="4"/>
        <v>6.666666666666667</v>
      </c>
      <c r="M32" s="220">
        <v>18</v>
      </c>
      <c r="N32" s="221">
        <f t="shared" si="5"/>
        <v>6.666666666666667</v>
      </c>
      <c r="O32" s="220">
        <v>3</v>
      </c>
      <c r="P32" s="221">
        <f t="shared" si="6"/>
        <v>1.1111111111111112</v>
      </c>
      <c r="Q32" s="220">
        <v>22</v>
      </c>
      <c r="R32" s="222">
        <f t="shared" si="7"/>
        <v>8.148148148148149</v>
      </c>
      <c r="S32" s="223">
        <v>3</v>
      </c>
      <c r="T32" s="224">
        <f t="shared" si="8"/>
        <v>1.1111111111111112</v>
      </c>
      <c r="U32" s="334"/>
      <c r="V32" s="334"/>
    </row>
    <row r="33" spans="2:22" ht="15" customHeight="1">
      <c r="B33" s="251">
        <v>25</v>
      </c>
      <c r="C33" s="750" t="s">
        <v>240</v>
      </c>
      <c r="D33" s="219">
        <f t="shared" si="0"/>
        <v>545</v>
      </c>
      <c r="E33" s="220">
        <v>128</v>
      </c>
      <c r="F33" s="221">
        <f t="shared" si="1"/>
        <v>23.486238532110093</v>
      </c>
      <c r="G33" s="252">
        <v>121</v>
      </c>
      <c r="H33" s="222">
        <f t="shared" si="2"/>
        <v>29.016786570743403</v>
      </c>
      <c r="I33" s="223">
        <v>189</v>
      </c>
      <c r="J33" s="222">
        <f t="shared" si="3"/>
        <v>45.32374100719424</v>
      </c>
      <c r="K33" s="223">
        <v>40</v>
      </c>
      <c r="L33" s="221">
        <f t="shared" si="4"/>
        <v>9.59232613908873</v>
      </c>
      <c r="M33" s="220">
        <v>27</v>
      </c>
      <c r="N33" s="221">
        <f t="shared" si="5"/>
        <v>6.474820143884892</v>
      </c>
      <c r="O33" s="220">
        <v>5</v>
      </c>
      <c r="P33" s="221">
        <f t="shared" si="6"/>
        <v>1.1990407673860912</v>
      </c>
      <c r="Q33" s="220">
        <v>34</v>
      </c>
      <c r="R33" s="222">
        <f t="shared" si="7"/>
        <v>8.15347721822542</v>
      </c>
      <c r="S33" s="223">
        <v>1</v>
      </c>
      <c r="T33" s="224">
        <f t="shared" si="8"/>
        <v>0.2398081534772182</v>
      </c>
      <c r="U33" s="334"/>
      <c r="V33" s="334"/>
    </row>
    <row r="34" spans="2:22" ht="15" customHeight="1">
      <c r="B34" s="251">
        <v>26</v>
      </c>
      <c r="C34" s="751" t="s">
        <v>241</v>
      </c>
      <c r="D34" s="219">
        <f t="shared" si="0"/>
        <v>1176</v>
      </c>
      <c r="E34" s="220">
        <v>258</v>
      </c>
      <c r="F34" s="221">
        <f t="shared" si="1"/>
        <v>21.93877551020408</v>
      </c>
      <c r="G34" s="252">
        <v>308</v>
      </c>
      <c r="H34" s="222">
        <f t="shared" si="2"/>
        <v>33.551198257080614</v>
      </c>
      <c r="I34" s="223">
        <v>431</v>
      </c>
      <c r="J34" s="222">
        <f t="shared" si="3"/>
        <v>46.949891067538125</v>
      </c>
      <c r="K34" s="223">
        <v>93</v>
      </c>
      <c r="L34" s="221">
        <f t="shared" si="4"/>
        <v>10.130718954248366</v>
      </c>
      <c r="M34" s="220">
        <v>33</v>
      </c>
      <c r="N34" s="221">
        <f t="shared" si="5"/>
        <v>3.594771241830065</v>
      </c>
      <c r="O34" s="220">
        <v>7</v>
      </c>
      <c r="P34" s="221">
        <f t="shared" si="6"/>
        <v>0.7625272331154684</v>
      </c>
      <c r="Q34" s="220">
        <v>43</v>
      </c>
      <c r="R34" s="222">
        <f t="shared" si="7"/>
        <v>4.684095860566448</v>
      </c>
      <c r="S34" s="223">
        <v>3</v>
      </c>
      <c r="T34" s="224">
        <f t="shared" si="8"/>
        <v>0.32679738562091504</v>
      </c>
      <c r="U34" s="334"/>
      <c r="V34" s="334"/>
    </row>
    <row r="35" spans="2:22" ht="15" customHeight="1" thickBot="1">
      <c r="B35" s="251">
        <v>27</v>
      </c>
      <c r="C35" s="768" t="s">
        <v>242</v>
      </c>
      <c r="D35" s="225" t="s">
        <v>297</v>
      </c>
      <c r="E35" s="226" t="s">
        <v>297</v>
      </c>
      <c r="F35" s="226" t="s">
        <v>297</v>
      </c>
      <c r="G35" s="226" t="s">
        <v>297</v>
      </c>
      <c r="H35" s="226" t="s">
        <v>297</v>
      </c>
      <c r="I35" s="226" t="s">
        <v>297</v>
      </c>
      <c r="J35" s="226" t="s">
        <v>297</v>
      </c>
      <c r="K35" s="226" t="s">
        <v>297</v>
      </c>
      <c r="L35" s="226" t="s">
        <v>297</v>
      </c>
      <c r="M35" s="226" t="s">
        <v>297</v>
      </c>
      <c r="N35" s="226" t="s">
        <v>297</v>
      </c>
      <c r="O35" s="226" t="s">
        <v>297</v>
      </c>
      <c r="P35" s="226" t="s">
        <v>297</v>
      </c>
      <c r="Q35" s="226" t="s">
        <v>297</v>
      </c>
      <c r="R35" s="226" t="s">
        <v>297</v>
      </c>
      <c r="S35" s="226" t="s">
        <v>297</v>
      </c>
      <c r="T35" s="226" t="s">
        <v>297</v>
      </c>
      <c r="U35" s="334"/>
      <c r="V35" s="334"/>
    </row>
    <row r="36" spans="2:22" ht="15" customHeight="1" thickBot="1">
      <c r="B36" s="1687" t="s">
        <v>215</v>
      </c>
      <c r="C36" s="1688"/>
      <c r="D36" s="527">
        <f>E36+G36+I36+K36+M36+O36+Q36+S36</f>
        <v>22113</v>
      </c>
      <c r="E36" s="769">
        <f>SUM(E10:E34)</f>
        <v>5463</v>
      </c>
      <c r="F36" s="532">
        <f t="shared" si="1"/>
        <v>24.704924704924704</v>
      </c>
      <c r="G36" s="770">
        <f>SUM(G10:G34)</f>
        <v>4743</v>
      </c>
      <c r="H36" s="232">
        <f>G36/(D36-E36)*100</f>
        <v>28.486486486486484</v>
      </c>
      <c r="I36" s="771">
        <f>SUM(I10:I34)</f>
        <v>8321</v>
      </c>
      <c r="J36" s="232">
        <f>I36/(D36-E36)*100</f>
        <v>49.97597597597598</v>
      </c>
      <c r="K36" s="771">
        <f>SUM(K10:K34)</f>
        <v>1610</v>
      </c>
      <c r="L36" s="231">
        <f>K36/(D36-E36)*100</f>
        <v>9.66966966966967</v>
      </c>
      <c r="M36" s="771">
        <f aca="true" t="shared" si="9" ref="M36:S36">SUM(M10:M34)</f>
        <v>892</v>
      </c>
      <c r="N36" s="231">
        <f>M36/(D36-E36)*100</f>
        <v>5.357357357357357</v>
      </c>
      <c r="O36" s="771">
        <f t="shared" si="9"/>
        <v>204</v>
      </c>
      <c r="P36" s="231">
        <f>O36/(D36-E36)*100</f>
        <v>1.2252252252252251</v>
      </c>
      <c r="Q36" s="771">
        <f t="shared" si="9"/>
        <v>868</v>
      </c>
      <c r="R36" s="232">
        <f>Q36/(D36-E36)*100</f>
        <v>5.213213213213213</v>
      </c>
      <c r="S36" s="771">
        <f t="shared" si="9"/>
        <v>12</v>
      </c>
      <c r="T36" s="234">
        <f>S36/(D36-E36)*100</f>
        <v>0.07207207207207207</v>
      </c>
      <c r="U36" s="334"/>
      <c r="V36" s="334"/>
    </row>
    <row r="37" spans="2:22" ht="15" customHeight="1">
      <c r="B37" s="1689" t="s">
        <v>629</v>
      </c>
      <c r="C37" s="1690"/>
      <c r="D37" s="219">
        <f>SUM(E37+G37+I37+K37+M37+O37+Q37+S37)</f>
        <v>695</v>
      </c>
      <c r="E37" s="246">
        <v>260</v>
      </c>
      <c r="F37" s="235">
        <f t="shared" si="1"/>
        <v>37.410071942446045</v>
      </c>
      <c r="G37" s="246">
        <v>77</v>
      </c>
      <c r="H37" s="222">
        <f>G37/(D37-E37)*100</f>
        <v>17.70114942528736</v>
      </c>
      <c r="I37" s="246">
        <v>245</v>
      </c>
      <c r="J37" s="222">
        <f>I37/(D37-E37)*100</f>
        <v>56.32183908045977</v>
      </c>
      <c r="K37" s="772">
        <v>23</v>
      </c>
      <c r="L37" s="221">
        <f>K37/(D37-E37)*100</f>
        <v>5.287356321839081</v>
      </c>
      <c r="M37" s="772">
        <v>25</v>
      </c>
      <c r="N37" s="221">
        <f>M37/(D37-E37)*100</f>
        <v>5.747126436781609</v>
      </c>
      <c r="O37" s="772">
        <v>12</v>
      </c>
      <c r="P37" s="221">
        <f>O37/(D37-E37)*100</f>
        <v>2.7586206896551726</v>
      </c>
      <c r="Q37" s="772">
        <v>50</v>
      </c>
      <c r="R37" s="222">
        <f>Q37/(D37-E37)*100</f>
        <v>11.494252873563218</v>
      </c>
      <c r="S37" s="772">
        <v>3</v>
      </c>
      <c r="T37" s="224">
        <f>S37/(D37-E37)*100</f>
        <v>0.6896551724137931</v>
      </c>
      <c r="U37" s="334"/>
      <c r="V37" s="334"/>
    </row>
    <row r="38" spans="2:22" ht="15" customHeight="1" thickBot="1">
      <c r="B38" s="1691" t="s">
        <v>596</v>
      </c>
      <c r="C38" s="1692"/>
      <c r="D38" s="219">
        <f>SUM(E38+G38+I38+K38+M38+O38+Q38+S38)</f>
        <v>149</v>
      </c>
      <c r="E38" s="324">
        <v>23</v>
      </c>
      <c r="F38" s="533">
        <f t="shared" si="1"/>
        <v>15.436241610738255</v>
      </c>
      <c r="G38" s="324">
        <v>21</v>
      </c>
      <c r="H38" s="222">
        <f>G38/(D38-E38)*100</f>
        <v>16.666666666666664</v>
      </c>
      <c r="I38" s="324">
        <v>90</v>
      </c>
      <c r="J38" s="222">
        <f>I38/(D38-E38)*100</f>
        <v>71.42857142857143</v>
      </c>
      <c r="K38" s="773">
        <v>0</v>
      </c>
      <c r="L38" s="221">
        <f>K38/(D38-E38)*100</f>
        <v>0</v>
      </c>
      <c r="M38" s="773">
        <v>0</v>
      </c>
      <c r="N38" s="221">
        <f>M38/(D38-E38)*100</f>
        <v>0</v>
      </c>
      <c r="O38" s="773">
        <v>0</v>
      </c>
      <c r="P38" s="221">
        <f>O38/(D38-E38)*100</f>
        <v>0</v>
      </c>
      <c r="Q38" s="773">
        <v>15</v>
      </c>
      <c r="R38" s="222">
        <f>Q38/(D38-E38)*100</f>
        <v>11.904761904761903</v>
      </c>
      <c r="S38" s="773">
        <v>0</v>
      </c>
      <c r="T38" s="224">
        <f>S38/(D38-E38)*100</f>
        <v>0</v>
      </c>
      <c r="U38" s="334"/>
      <c r="V38" s="334"/>
    </row>
    <row r="39" spans="2:22" ht="15" customHeight="1" thickBot="1">
      <c r="B39" s="1693" t="s">
        <v>248</v>
      </c>
      <c r="C39" s="1694"/>
      <c r="D39" s="528">
        <f>E39+G39+I39+K39+M39+O39+Q39+S39</f>
        <v>22957</v>
      </c>
      <c r="E39" s="774">
        <f aca="true" t="shared" si="10" ref="E39:S39">SUM(E36:E38)</f>
        <v>5746</v>
      </c>
      <c r="F39" s="775">
        <f t="shared" si="1"/>
        <v>25.029402796532647</v>
      </c>
      <c r="G39" s="776">
        <f t="shared" si="10"/>
        <v>4841</v>
      </c>
      <c r="H39" s="232">
        <f>G39/(D39-E39)*100</f>
        <v>28.12736040904073</v>
      </c>
      <c r="I39" s="776">
        <f t="shared" si="10"/>
        <v>8656</v>
      </c>
      <c r="J39" s="232">
        <f>I39/(D39-E39)*100</f>
        <v>50.29341700075533</v>
      </c>
      <c r="K39" s="776">
        <f t="shared" si="10"/>
        <v>1633</v>
      </c>
      <c r="L39" s="231">
        <f>K39/(D39-E39)*100</f>
        <v>9.48811806402882</v>
      </c>
      <c r="M39" s="776">
        <f t="shared" si="10"/>
        <v>917</v>
      </c>
      <c r="N39" s="231">
        <f>M39/(D39-E39)*100</f>
        <v>5.327987914705711</v>
      </c>
      <c r="O39" s="776">
        <f t="shared" si="10"/>
        <v>216</v>
      </c>
      <c r="P39" s="231">
        <f>O39/(D39-E39)*100</f>
        <v>1.2550113299633954</v>
      </c>
      <c r="Q39" s="776">
        <f t="shared" si="10"/>
        <v>933</v>
      </c>
      <c r="R39" s="232">
        <f>Q39/(D39-E39)*100</f>
        <v>5.420951716925222</v>
      </c>
      <c r="S39" s="776">
        <f t="shared" si="10"/>
        <v>15</v>
      </c>
      <c r="T39" s="234">
        <f>S39/(D39-E39)*100</f>
        <v>0.08715356458079135</v>
      </c>
      <c r="U39" s="334"/>
      <c r="V39" s="334"/>
    </row>
    <row r="40" spans="2:20" ht="12.75">
      <c r="B40" s="1533" t="s">
        <v>630</v>
      </c>
      <c r="C40" s="1533"/>
      <c r="D40" s="1534"/>
      <c r="E40" s="1534"/>
      <c r="F40" s="1534"/>
      <c r="G40" s="1534"/>
      <c r="H40" s="1534"/>
      <c r="I40" s="1534"/>
      <c r="J40" s="1534"/>
      <c r="K40" s="1534"/>
      <c r="L40" s="1534"/>
      <c r="M40" s="1534"/>
      <c r="N40" s="1534"/>
      <c r="O40" s="1534"/>
      <c r="P40" s="1534"/>
      <c r="Q40" s="1534"/>
      <c r="R40" s="1534"/>
      <c r="S40" s="1534"/>
      <c r="T40" s="1534"/>
    </row>
    <row r="41" spans="2:20" ht="12.75">
      <c r="B41" s="1680"/>
      <c r="C41" s="1680"/>
      <c r="D41" s="1680"/>
      <c r="E41" s="1680"/>
      <c r="F41" s="1680"/>
      <c r="G41" s="1680"/>
      <c r="H41" s="1680"/>
      <c r="I41" s="1680"/>
      <c r="J41" s="1680"/>
      <c r="K41" s="1680"/>
      <c r="L41" s="1680"/>
      <c r="M41" s="1680"/>
      <c r="N41" s="1680"/>
      <c r="O41" s="1680"/>
      <c r="P41" s="1680"/>
      <c r="Q41" s="1680"/>
      <c r="R41" s="1680"/>
      <c r="S41" s="1680"/>
      <c r="T41" s="1680"/>
    </row>
    <row r="43" ht="12.75">
      <c r="N43" s="212"/>
    </row>
    <row r="44" spans="6:10" ht="12.75">
      <c r="F44" s="1378"/>
      <c r="G44" s="1378"/>
      <c r="H44" s="1378"/>
      <c r="I44" s="1378"/>
      <c r="J44" s="1378"/>
    </row>
  </sheetData>
  <sheetProtection/>
  <mergeCells count="26">
    <mergeCell ref="F44:G44"/>
    <mergeCell ref="H44:J44"/>
    <mergeCell ref="B41:T41"/>
    <mergeCell ref="A20:A21"/>
    <mergeCell ref="B36:C36"/>
    <mergeCell ref="B37:C37"/>
    <mergeCell ref="B38:C38"/>
    <mergeCell ref="B39:C39"/>
    <mergeCell ref="B40:T40"/>
    <mergeCell ref="S4:T7"/>
    <mergeCell ref="D5:D8"/>
    <mergeCell ref="E5:F7"/>
    <mergeCell ref="G5:H7"/>
    <mergeCell ref="I5:J7"/>
    <mergeCell ref="M5:N7"/>
    <mergeCell ref="O5:P7"/>
    <mergeCell ref="O1:R1"/>
    <mergeCell ref="B2:T2"/>
    <mergeCell ref="B3:R3"/>
    <mergeCell ref="B4:B8"/>
    <mergeCell ref="C4:C8"/>
    <mergeCell ref="D4:F4"/>
    <mergeCell ref="G4:J4"/>
    <mergeCell ref="K4:L7"/>
    <mergeCell ref="M4:P4"/>
    <mergeCell ref="Q4:R7"/>
  </mergeCells>
  <printOptions/>
  <pageMargins left="0.3937007874015748" right="0.3937007874015748" top="0.29" bottom="0.27" header="0.17" footer="0.24"/>
  <pageSetup horizontalDpi="600" verticalDpi="600" orientation="landscape" paperSize="9" scale="93" r:id="rId1"/>
</worksheet>
</file>

<file path=xl/worksheets/sheet55.xml><?xml version="1.0" encoding="utf-8"?>
<worksheet xmlns="http://schemas.openxmlformats.org/spreadsheetml/2006/main" xmlns:r="http://schemas.openxmlformats.org/officeDocument/2006/relationships">
  <sheetPr>
    <tabColor theme="0"/>
  </sheetPr>
  <dimension ref="A1:V45"/>
  <sheetViews>
    <sheetView zoomScalePageLayoutView="0" workbookViewId="0" topLeftCell="A1">
      <selection activeCell="V10" sqref="V10"/>
    </sheetView>
  </sheetViews>
  <sheetFormatPr defaultColWidth="9.140625" defaultRowHeight="12.75"/>
  <cols>
    <col min="1" max="1" width="4.28125" style="165" customWidth="1"/>
    <col min="2" max="2" width="5.28125" style="165" customWidth="1"/>
    <col min="3" max="3" width="19.421875" style="165" customWidth="1"/>
    <col min="4" max="4" width="7.28125" style="165" customWidth="1"/>
    <col min="5" max="6" width="6.7109375" style="165" customWidth="1"/>
    <col min="7" max="7" width="7.28125" style="165" customWidth="1"/>
    <col min="8" max="8" width="6.28125" style="165" customWidth="1"/>
    <col min="9" max="9" width="6.7109375" style="165" customWidth="1"/>
    <col min="10" max="10" width="6.421875" style="165" customWidth="1"/>
    <col min="11" max="12" width="6.7109375" style="165" customWidth="1"/>
    <col min="13" max="13" width="5.8515625" style="165" customWidth="1"/>
    <col min="14" max="15" width="5.140625" style="165" customWidth="1"/>
    <col min="16" max="16" width="5.28125" style="165" customWidth="1"/>
    <col min="17" max="18" width="6.7109375" style="165" customWidth="1"/>
    <col min="19" max="20" width="6.00390625" style="165" customWidth="1"/>
    <col min="21" max="16384" width="9.140625" style="165" customWidth="1"/>
  </cols>
  <sheetData>
    <row r="1" spans="1:20" ht="14.25" customHeight="1">
      <c r="A1" s="703"/>
      <c r="B1" s="703"/>
      <c r="C1" s="703"/>
      <c r="D1" s="703"/>
      <c r="E1" s="703"/>
      <c r="F1" s="703"/>
      <c r="G1" s="703"/>
      <c r="H1" s="703"/>
      <c r="I1" s="703"/>
      <c r="J1" s="703"/>
      <c r="K1" s="703"/>
      <c r="L1" s="703"/>
      <c r="M1" s="703"/>
      <c r="N1" s="703"/>
      <c r="O1" s="1665"/>
      <c r="P1" s="1665"/>
      <c r="Q1" s="1665"/>
      <c r="R1" s="1665"/>
      <c r="T1" s="200" t="s">
        <v>736</v>
      </c>
    </row>
    <row r="2" spans="1:20" ht="16.5">
      <c r="A2" s="703"/>
      <c r="B2" s="1337" t="s">
        <v>937</v>
      </c>
      <c r="C2" s="1337"/>
      <c r="D2" s="1337"/>
      <c r="E2" s="1337"/>
      <c r="F2" s="1337"/>
      <c r="G2" s="1337"/>
      <c r="H2" s="1337"/>
      <c r="I2" s="1337"/>
      <c r="J2" s="1337"/>
      <c r="K2" s="1337"/>
      <c r="L2" s="1337"/>
      <c r="M2" s="1337"/>
      <c r="N2" s="1337"/>
      <c r="O2" s="1337"/>
      <c r="P2" s="1337"/>
      <c r="Q2" s="1337"/>
      <c r="R2" s="1337"/>
      <c r="S2" s="1337"/>
      <c r="T2" s="1337"/>
    </row>
    <row r="3" spans="2:18" ht="8.25" customHeight="1" thickBot="1">
      <c r="B3" s="1255"/>
      <c r="C3" s="1255"/>
      <c r="D3" s="1255"/>
      <c r="E3" s="1255"/>
      <c r="F3" s="1255"/>
      <c r="G3" s="1255"/>
      <c r="H3" s="1255"/>
      <c r="I3" s="1255"/>
      <c r="J3" s="1255"/>
      <c r="K3" s="1255"/>
      <c r="L3" s="1255"/>
      <c r="M3" s="1255"/>
      <c r="N3" s="1255"/>
      <c r="O3" s="1255"/>
      <c r="P3" s="1255"/>
      <c r="Q3" s="1255"/>
      <c r="R3" s="1255"/>
    </row>
    <row r="4" spans="2:20" ht="21.75" customHeight="1">
      <c r="B4" s="1666" t="s">
        <v>295</v>
      </c>
      <c r="C4" s="1669" t="s">
        <v>213</v>
      </c>
      <c r="D4" s="1672" t="s">
        <v>617</v>
      </c>
      <c r="E4" s="1673"/>
      <c r="F4" s="1673"/>
      <c r="G4" s="1673" t="s">
        <v>618</v>
      </c>
      <c r="H4" s="1673"/>
      <c r="I4" s="1673"/>
      <c r="J4" s="1673"/>
      <c r="K4" s="1673" t="s">
        <v>619</v>
      </c>
      <c r="L4" s="1673"/>
      <c r="M4" s="1673" t="s">
        <v>620</v>
      </c>
      <c r="N4" s="1673"/>
      <c r="O4" s="1673"/>
      <c r="P4" s="1673"/>
      <c r="Q4" s="1673" t="s">
        <v>621</v>
      </c>
      <c r="R4" s="1673"/>
      <c r="S4" s="1673" t="s">
        <v>633</v>
      </c>
      <c r="T4" s="1675"/>
    </row>
    <row r="5" spans="2:20" ht="15.75" customHeight="1">
      <c r="B5" s="1667"/>
      <c r="C5" s="1670"/>
      <c r="D5" s="1677" t="s">
        <v>215</v>
      </c>
      <c r="E5" s="1679" t="s">
        <v>623</v>
      </c>
      <c r="F5" s="1679"/>
      <c r="G5" s="1674" t="s">
        <v>624</v>
      </c>
      <c r="H5" s="1674"/>
      <c r="I5" s="1674" t="s">
        <v>625</v>
      </c>
      <c r="J5" s="1674"/>
      <c r="K5" s="1674"/>
      <c r="L5" s="1674"/>
      <c r="M5" s="1674" t="s">
        <v>626</v>
      </c>
      <c r="N5" s="1674"/>
      <c r="O5" s="1674" t="s">
        <v>627</v>
      </c>
      <c r="P5" s="1674"/>
      <c r="Q5" s="1674"/>
      <c r="R5" s="1674"/>
      <c r="S5" s="1674"/>
      <c r="T5" s="1676"/>
    </row>
    <row r="6" spans="2:20" ht="9" customHeight="1">
      <c r="B6" s="1667"/>
      <c r="C6" s="1670"/>
      <c r="D6" s="1677"/>
      <c r="E6" s="1679"/>
      <c r="F6" s="1679"/>
      <c r="G6" s="1674"/>
      <c r="H6" s="1674"/>
      <c r="I6" s="1674"/>
      <c r="J6" s="1674"/>
      <c r="K6" s="1674"/>
      <c r="L6" s="1674"/>
      <c r="M6" s="1674"/>
      <c r="N6" s="1674"/>
      <c r="O6" s="1674"/>
      <c r="P6" s="1674"/>
      <c r="Q6" s="1674"/>
      <c r="R6" s="1674"/>
      <c r="S6" s="1674"/>
      <c r="T6" s="1676"/>
    </row>
    <row r="7" spans="2:20" ht="8.25" customHeight="1">
      <c r="B7" s="1667"/>
      <c r="C7" s="1670"/>
      <c r="D7" s="1677"/>
      <c r="E7" s="1679"/>
      <c r="F7" s="1679"/>
      <c r="G7" s="1674"/>
      <c r="H7" s="1674"/>
      <c r="I7" s="1674"/>
      <c r="J7" s="1674"/>
      <c r="K7" s="1674"/>
      <c r="L7" s="1674"/>
      <c r="M7" s="1674"/>
      <c r="N7" s="1674"/>
      <c r="O7" s="1674"/>
      <c r="P7" s="1674"/>
      <c r="Q7" s="1674"/>
      <c r="R7" s="1674"/>
      <c r="S7" s="1674"/>
      <c r="T7" s="1676"/>
    </row>
    <row r="8" spans="2:20" ht="13.5" thickBot="1">
      <c r="B8" s="1668"/>
      <c r="C8" s="1671"/>
      <c r="D8" s="1678"/>
      <c r="E8" s="756" t="s">
        <v>628</v>
      </c>
      <c r="F8" s="756" t="s">
        <v>136</v>
      </c>
      <c r="G8" s="756" t="s">
        <v>628</v>
      </c>
      <c r="H8" s="756" t="s">
        <v>136</v>
      </c>
      <c r="I8" s="756" t="s">
        <v>628</v>
      </c>
      <c r="J8" s="756" t="s">
        <v>136</v>
      </c>
      <c r="K8" s="756" t="s">
        <v>628</v>
      </c>
      <c r="L8" s="756" t="s">
        <v>136</v>
      </c>
      <c r="M8" s="756" t="s">
        <v>628</v>
      </c>
      <c r="N8" s="756" t="s">
        <v>136</v>
      </c>
      <c r="O8" s="756" t="s">
        <v>628</v>
      </c>
      <c r="P8" s="756" t="s">
        <v>136</v>
      </c>
      <c r="Q8" s="756" t="s">
        <v>628</v>
      </c>
      <c r="R8" s="756" t="s">
        <v>136</v>
      </c>
      <c r="S8" s="756" t="s">
        <v>628</v>
      </c>
      <c r="T8" s="757" t="s">
        <v>136</v>
      </c>
    </row>
    <row r="9" spans="2:20" ht="15.75">
      <c r="B9" s="251">
        <v>1</v>
      </c>
      <c r="C9" s="746" t="s">
        <v>216</v>
      </c>
      <c r="D9" s="758" t="s">
        <v>297</v>
      </c>
      <c r="E9" s="759" t="s">
        <v>297</v>
      </c>
      <c r="F9" s="759" t="s">
        <v>297</v>
      </c>
      <c r="G9" s="759" t="s">
        <v>297</v>
      </c>
      <c r="H9" s="759" t="s">
        <v>297</v>
      </c>
      <c r="I9" s="759" t="s">
        <v>297</v>
      </c>
      <c r="J9" s="759" t="s">
        <v>297</v>
      </c>
      <c r="K9" s="759" t="s">
        <v>297</v>
      </c>
      <c r="L9" s="759" t="s">
        <v>297</v>
      </c>
      <c r="M9" s="759" t="s">
        <v>297</v>
      </c>
      <c r="N9" s="759" t="s">
        <v>297</v>
      </c>
      <c r="O9" s="759" t="s">
        <v>297</v>
      </c>
      <c r="P9" s="759" t="s">
        <v>297</v>
      </c>
      <c r="Q9" s="759" t="s">
        <v>297</v>
      </c>
      <c r="R9" s="759" t="s">
        <v>297</v>
      </c>
      <c r="S9" s="759" t="s">
        <v>297</v>
      </c>
      <c r="T9" s="760" t="s">
        <v>297</v>
      </c>
    </row>
    <row r="10" spans="2:22" ht="15" customHeight="1">
      <c r="B10" s="251">
        <v>2</v>
      </c>
      <c r="C10" s="746" t="s">
        <v>217</v>
      </c>
      <c r="D10" s="219">
        <f>SUM(E10+G10+I10+K10+M10+O10+Q10+S10)</f>
        <v>596</v>
      </c>
      <c r="E10" s="220">
        <v>111</v>
      </c>
      <c r="F10" s="221">
        <f>E10*100/D10</f>
        <v>18.624161073825505</v>
      </c>
      <c r="G10" s="252">
        <v>50</v>
      </c>
      <c r="H10" s="222">
        <f>G10/(D10-E10)*100</f>
        <v>10.309278350515463</v>
      </c>
      <c r="I10" s="223">
        <v>358</v>
      </c>
      <c r="J10" s="222">
        <f aca="true" t="shared" si="0" ref="J10:J34">I10/(D10-E10)*100</f>
        <v>73.81443298969073</v>
      </c>
      <c r="K10" s="223">
        <v>38</v>
      </c>
      <c r="L10" s="221">
        <f>K10/(D10-E10)*100</f>
        <v>7.835051546391752</v>
      </c>
      <c r="M10" s="220">
        <v>13</v>
      </c>
      <c r="N10" s="221">
        <f>M10/(D10-E10)*100</f>
        <v>2.6804123711340204</v>
      </c>
      <c r="O10" s="220">
        <v>1</v>
      </c>
      <c r="P10" s="221">
        <f>O10/(D10-E10)*100</f>
        <v>0.2061855670103093</v>
      </c>
      <c r="Q10" s="220">
        <v>24</v>
      </c>
      <c r="R10" s="222">
        <f>Q10/(D10-E10)*100</f>
        <v>4.948453608247423</v>
      </c>
      <c r="S10" s="223">
        <v>1</v>
      </c>
      <c r="T10" s="224">
        <f>S10/(D10-E10)*100</f>
        <v>0.2061855670103093</v>
      </c>
      <c r="U10" s="212"/>
      <c r="V10" s="334"/>
    </row>
    <row r="11" spans="2:22" ht="15" customHeight="1">
      <c r="B11" s="251">
        <v>3</v>
      </c>
      <c r="C11" s="746" t="s">
        <v>218</v>
      </c>
      <c r="D11" s="219">
        <f aca="true" t="shared" si="1" ref="D11:D34">SUM(E11+G11+I11+K11+M11+O11+Q11+S11)</f>
        <v>422</v>
      </c>
      <c r="E11" s="220">
        <v>72</v>
      </c>
      <c r="F11" s="221">
        <f aca="true" t="shared" si="2" ref="F11:F34">E11*100/D11</f>
        <v>17.061611374407583</v>
      </c>
      <c r="G11" s="252">
        <v>112</v>
      </c>
      <c r="H11" s="222">
        <f aca="true" t="shared" si="3" ref="H11:H34">G11/(D11-E11)*100</f>
        <v>32</v>
      </c>
      <c r="I11" s="223">
        <v>159</v>
      </c>
      <c r="J11" s="222">
        <f t="shared" si="0"/>
        <v>45.42857142857143</v>
      </c>
      <c r="K11" s="223">
        <v>31</v>
      </c>
      <c r="L11" s="221">
        <f aca="true" t="shared" si="4" ref="L11:L34">K11/(D11-E11)*100</f>
        <v>8.857142857142856</v>
      </c>
      <c r="M11" s="220">
        <v>30</v>
      </c>
      <c r="N11" s="221">
        <f aca="true" t="shared" si="5" ref="N11:N34">M11/(D11-E11)*100</f>
        <v>8.571428571428571</v>
      </c>
      <c r="O11" s="220">
        <v>1</v>
      </c>
      <c r="P11" s="221">
        <f aca="true" t="shared" si="6" ref="P11:P34">O11/(D11-E11)*100</f>
        <v>0.2857142857142857</v>
      </c>
      <c r="Q11" s="220">
        <v>17</v>
      </c>
      <c r="R11" s="222">
        <f aca="true" t="shared" si="7" ref="R11:R34">Q11/(D11-E11)*100</f>
        <v>4.857142857142857</v>
      </c>
      <c r="S11" s="223">
        <v>0</v>
      </c>
      <c r="T11" s="224">
        <f aca="true" t="shared" si="8" ref="T11:T34">S11/(D11-E11)*100</f>
        <v>0</v>
      </c>
      <c r="U11" s="212"/>
      <c r="V11" s="334"/>
    </row>
    <row r="12" spans="2:22" ht="15" customHeight="1">
      <c r="B12" s="251">
        <v>4</v>
      </c>
      <c r="C12" s="746" t="s">
        <v>219</v>
      </c>
      <c r="D12" s="219">
        <f t="shared" si="1"/>
        <v>1826</v>
      </c>
      <c r="E12" s="220">
        <v>480</v>
      </c>
      <c r="F12" s="221">
        <f t="shared" si="2"/>
        <v>26.286966046002192</v>
      </c>
      <c r="G12" s="252">
        <v>215</v>
      </c>
      <c r="H12" s="222">
        <f t="shared" si="3"/>
        <v>15.973254086181276</v>
      </c>
      <c r="I12" s="223">
        <v>881</v>
      </c>
      <c r="J12" s="222">
        <f t="shared" si="0"/>
        <v>65.45319465081724</v>
      </c>
      <c r="K12" s="223">
        <v>114</v>
      </c>
      <c r="L12" s="221">
        <f t="shared" si="4"/>
        <v>8.469539375928678</v>
      </c>
      <c r="M12" s="220">
        <v>66</v>
      </c>
      <c r="N12" s="221">
        <f t="shared" si="5"/>
        <v>4.903417533432393</v>
      </c>
      <c r="O12" s="220">
        <v>16</v>
      </c>
      <c r="P12" s="221">
        <f t="shared" si="6"/>
        <v>1.188707280832095</v>
      </c>
      <c r="Q12" s="220">
        <v>54</v>
      </c>
      <c r="R12" s="222">
        <f t="shared" si="7"/>
        <v>4.011887072808321</v>
      </c>
      <c r="S12" s="223">
        <v>0</v>
      </c>
      <c r="T12" s="224">
        <f t="shared" si="8"/>
        <v>0</v>
      </c>
      <c r="U12" s="212"/>
      <c r="V12" s="334"/>
    </row>
    <row r="13" spans="2:22" ht="15" customHeight="1">
      <c r="B13" s="251">
        <v>5</v>
      </c>
      <c r="C13" s="746" t="s">
        <v>220</v>
      </c>
      <c r="D13" s="219">
        <f t="shared" si="1"/>
        <v>978</v>
      </c>
      <c r="E13" s="220">
        <v>201</v>
      </c>
      <c r="F13" s="221">
        <f t="shared" si="2"/>
        <v>20.552147239263803</v>
      </c>
      <c r="G13" s="252">
        <v>298</v>
      </c>
      <c r="H13" s="222">
        <f t="shared" si="3"/>
        <v>38.35263835263835</v>
      </c>
      <c r="I13" s="223">
        <v>321</v>
      </c>
      <c r="J13" s="222">
        <f t="shared" si="0"/>
        <v>41.312741312741316</v>
      </c>
      <c r="K13" s="223">
        <v>79</v>
      </c>
      <c r="L13" s="221">
        <f t="shared" si="4"/>
        <v>10.167310167310168</v>
      </c>
      <c r="M13" s="220">
        <v>37</v>
      </c>
      <c r="N13" s="221">
        <f t="shared" si="5"/>
        <v>4.761904761904762</v>
      </c>
      <c r="O13" s="220">
        <v>5</v>
      </c>
      <c r="P13" s="221">
        <f t="shared" si="6"/>
        <v>0.6435006435006435</v>
      </c>
      <c r="Q13" s="220">
        <v>37</v>
      </c>
      <c r="R13" s="222">
        <f t="shared" si="7"/>
        <v>4.761904761904762</v>
      </c>
      <c r="S13" s="223">
        <v>0</v>
      </c>
      <c r="T13" s="224">
        <f t="shared" si="8"/>
        <v>0</v>
      </c>
      <c r="U13" s="212"/>
      <c r="V13" s="334"/>
    </row>
    <row r="14" spans="2:22" ht="15" customHeight="1">
      <c r="B14" s="251">
        <v>6</v>
      </c>
      <c r="C14" s="746" t="s">
        <v>221</v>
      </c>
      <c r="D14" s="219">
        <f t="shared" si="1"/>
        <v>625</v>
      </c>
      <c r="E14" s="220">
        <v>97</v>
      </c>
      <c r="F14" s="221">
        <f t="shared" si="2"/>
        <v>15.52</v>
      </c>
      <c r="G14" s="252">
        <v>241</v>
      </c>
      <c r="H14" s="222">
        <f t="shared" si="3"/>
        <v>45.64393939393939</v>
      </c>
      <c r="I14" s="223">
        <v>188</v>
      </c>
      <c r="J14" s="222">
        <f t="shared" si="0"/>
        <v>35.60606060606061</v>
      </c>
      <c r="K14" s="223">
        <v>52</v>
      </c>
      <c r="L14" s="221">
        <f t="shared" si="4"/>
        <v>9.848484848484848</v>
      </c>
      <c r="M14" s="220">
        <v>28</v>
      </c>
      <c r="N14" s="221">
        <f t="shared" si="5"/>
        <v>5.303030303030303</v>
      </c>
      <c r="O14" s="220">
        <v>0</v>
      </c>
      <c r="P14" s="221">
        <f t="shared" si="6"/>
        <v>0</v>
      </c>
      <c r="Q14" s="220">
        <v>19</v>
      </c>
      <c r="R14" s="222">
        <f t="shared" si="7"/>
        <v>3.5984848484848486</v>
      </c>
      <c r="S14" s="223">
        <v>0</v>
      </c>
      <c r="T14" s="224">
        <f t="shared" si="8"/>
        <v>0</v>
      </c>
      <c r="U14" s="212"/>
      <c r="V14" s="334"/>
    </row>
    <row r="15" spans="2:22" ht="15" customHeight="1">
      <c r="B15" s="251">
        <v>7</v>
      </c>
      <c r="C15" s="746" t="s">
        <v>222</v>
      </c>
      <c r="D15" s="219">
        <f t="shared" si="1"/>
        <v>714</v>
      </c>
      <c r="E15" s="220">
        <v>112</v>
      </c>
      <c r="F15" s="221">
        <f t="shared" si="2"/>
        <v>15.686274509803921</v>
      </c>
      <c r="G15" s="252">
        <v>313</v>
      </c>
      <c r="H15" s="222">
        <f t="shared" si="3"/>
        <v>51.993355481727576</v>
      </c>
      <c r="I15" s="223">
        <v>156</v>
      </c>
      <c r="J15" s="222">
        <f t="shared" si="0"/>
        <v>25.91362126245847</v>
      </c>
      <c r="K15" s="223">
        <v>20</v>
      </c>
      <c r="L15" s="221">
        <f t="shared" si="4"/>
        <v>3.322259136212625</v>
      </c>
      <c r="M15" s="220">
        <v>42</v>
      </c>
      <c r="N15" s="221">
        <f t="shared" si="5"/>
        <v>6.976744186046512</v>
      </c>
      <c r="O15" s="220">
        <v>2</v>
      </c>
      <c r="P15" s="221">
        <f t="shared" si="6"/>
        <v>0.33222591362126247</v>
      </c>
      <c r="Q15" s="220">
        <v>69</v>
      </c>
      <c r="R15" s="222">
        <f t="shared" si="7"/>
        <v>11.461794019933555</v>
      </c>
      <c r="S15" s="223">
        <v>0</v>
      </c>
      <c r="T15" s="224">
        <f t="shared" si="8"/>
        <v>0</v>
      </c>
      <c r="U15" s="212"/>
      <c r="V15" s="334"/>
    </row>
    <row r="16" spans="2:22" ht="15" customHeight="1">
      <c r="B16" s="251">
        <v>8</v>
      </c>
      <c r="C16" s="746" t="s">
        <v>223</v>
      </c>
      <c r="D16" s="219">
        <f t="shared" si="1"/>
        <v>749</v>
      </c>
      <c r="E16" s="220">
        <v>227</v>
      </c>
      <c r="F16" s="221">
        <f t="shared" si="2"/>
        <v>30.307076101468624</v>
      </c>
      <c r="G16" s="252">
        <v>113</v>
      </c>
      <c r="H16" s="222">
        <f t="shared" si="3"/>
        <v>21.64750957854406</v>
      </c>
      <c r="I16" s="223">
        <v>275</v>
      </c>
      <c r="J16" s="222">
        <f t="shared" si="0"/>
        <v>52.68199233716475</v>
      </c>
      <c r="K16" s="223">
        <v>51</v>
      </c>
      <c r="L16" s="221">
        <f t="shared" si="4"/>
        <v>9.770114942528735</v>
      </c>
      <c r="M16" s="220">
        <v>46</v>
      </c>
      <c r="N16" s="221">
        <f t="shared" si="5"/>
        <v>8.812260536398467</v>
      </c>
      <c r="O16" s="220">
        <v>3</v>
      </c>
      <c r="P16" s="221">
        <f t="shared" si="6"/>
        <v>0.5747126436781609</v>
      </c>
      <c r="Q16" s="220">
        <v>34</v>
      </c>
      <c r="R16" s="222">
        <f t="shared" si="7"/>
        <v>6.513409961685824</v>
      </c>
      <c r="S16" s="223">
        <v>0</v>
      </c>
      <c r="T16" s="224">
        <f t="shared" si="8"/>
        <v>0</v>
      </c>
      <c r="U16" s="212"/>
      <c r="V16" s="334"/>
    </row>
    <row r="17" spans="2:22" ht="15" customHeight="1">
      <c r="B17" s="251">
        <v>9</v>
      </c>
      <c r="C17" s="746" t="s">
        <v>224</v>
      </c>
      <c r="D17" s="219">
        <f t="shared" si="1"/>
        <v>526</v>
      </c>
      <c r="E17" s="220">
        <v>63</v>
      </c>
      <c r="F17" s="221">
        <f t="shared" si="2"/>
        <v>11.977186311787072</v>
      </c>
      <c r="G17" s="252">
        <v>206</v>
      </c>
      <c r="H17" s="222">
        <f t="shared" si="3"/>
        <v>44.49244060475162</v>
      </c>
      <c r="I17" s="223">
        <v>159</v>
      </c>
      <c r="J17" s="222">
        <f t="shared" si="0"/>
        <v>34.34125269978402</v>
      </c>
      <c r="K17" s="223">
        <v>32</v>
      </c>
      <c r="L17" s="221">
        <f t="shared" si="4"/>
        <v>6.911447084233262</v>
      </c>
      <c r="M17" s="220">
        <v>30</v>
      </c>
      <c r="N17" s="221">
        <f t="shared" si="5"/>
        <v>6.479481641468683</v>
      </c>
      <c r="O17" s="220">
        <v>17</v>
      </c>
      <c r="P17" s="221">
        <f t="shared" si="6"/>
        <v>3.6717062634989204</v>
      </c>
      <c r="Q17" s="220">
        <v>19</v>
      </c>
      <c r="R17" s="222">
        <f t="shared" si="7"/>
        <v>4.103671706263499</v>
      </c>
      <c r="S17" s="223">
        <v>0</v>
      </c>
      <c r="T17" s="224">
        <f t="shared" si="8"/>
        <v>0</v>
      </c>
      <c r="U17" s="212"/>
      <c r="V17" s="334"/>
    </row>
    <row r="18" spans="2:22" ht="15" customHeight="1">
      <c r="B18" s="251">
        <v>10</v>
      </c>
      <c r="C18" s="746" t="s">
        <v>225</v>
      </c>
      <c r="D18" s="219">
        <f t="shared" si="1"/>
        <v>964</v>
      </c>
      <c r="E18" s="220">
        <v>199</v>
      </c>
      <c r="F18" s="221">
        <f t="shared" si="2"/>
        <v>20.643153526970956</v>
      </c>
      <c r="G18" s="252">
        <v>148</v>
      </c>
      <c r="H18" s="222">
        <f t="shared" si="3"/>
        <v>19.346405228758172</v>
      </c>
      <c r="I18" s="223">
        <v>463</v>
      </c>
      <c r="J18" s="222">
        <f t="shared" si="0"/>
        <v>60.52287581699346</v>
      </c>
      <c r="K18" s="223">
        <v>79</v>
      </c>
      <c r="L18" s="221">
        <f t="shared" si="4"/>
        <v>10.326797385620914</v>
      </c>
      <c r="M18" s="220">
        <v>21</v>
      </c>
      <c r="N18" s="221">
        <f t="shared" si="5"/>
        <v>2.7450980392156863</v>
      </c>
      <c r="O18" s="220">
        <v>16</v>
      </c>
      <c r="P18" s="221">
        <f t="shared" si="6"/>
        <v>2.091503267973856</v>
      </c>
      <c r="Q18" s="220">
        <v>37</v>
      </c>
      <c r="R18" s="222">
        <f t="shared" si="7"/>
        <v>4.836601307189543</v>
      </c>
      <c r="S18" s="223">
        <v>1</v>
      </c>
      <c r="T18" s="224">
        <f t="shared" si="8"/>
        <v>0.130718954248366</v>
      </c>
      <c r="U18" s="212"/>
      <c r="V18" s="334"/>
    </row>
    <row r="19" spans="2:22" ht="15" customHeight="1">
      <c r="B19" s="251">
        <v>11</v>
      </c>
      <c r="C19" s="746" t="s">
        <v>226</v>
      </c>
      <c r="D19" s="219">
        <f t="shared" si="1"/>
        <v>568</v>
      </c>
      <c r="E19" s="220">
        <v>134</v>
      </c>
      <c r="F19" s="221">
        <f t="shared" si="2"/>
        <v>23.591549295774648</v>
      </c>
      <c r="G19" s="252">
        <v>51</v>
      </c>
      <c r="H19" s="222">
        <f t="shared" si="3"/>
        <v>11.751152073732719</v>
      </c>
      <c r="I19" s="223">
        <v>265</v>
      </c>
      <c r="J19" s="222">
        <f t="shared" si="0"/>
        <v>61.05990783410138</v>
      </c>
      <c r="K19" s="223">
        <v>56</v>
      </c>
      <c r="L19" s="221">
        <f t="shared" si="4"/>
        <v>12.903225806451612</v>
      </c>
      <c r="M19" s="220">
        <v>41</v>
      </c>
      <c r="N19" s="221">
        <f t="shared" si="5"/>
        <v>9.44700460829493</v>
      </c>
      <c r="O19" s="220">
        <v>3</v>
      </c>
      <c r="P19" s="221">
        <f t="shared" si="6"/>
        <v>0.6912442396313364</v>
      </c>
      <c r="Q19" s="220">
        <v>18</v>
      </c>
      <c r="R19" s="222">
        <f t="shared" si="7"/>
        <v>4.147465437788019</v>
      </c>
      <c r="S19" s="223">
        <v>0</v>
      </c>
      <c r="T19" s="224">
        <f t="shared" si="8"/>
        <v>0</v>
      </c>
      <c r="U19" s="212"/>
      <c r="V19" s="334"/>
    </row>
    <row r="20" spans="1:22" ht="15" customHeight="1">
      <c r="A20" s="1681"/>
      <c r="B20" s="251">
        <v>12</v>
      </c>
      <c r="C20" s="746" t="s">
        <v>227</v>
      </c>
      <c r="D20" s="219">
        <f t="shared" si="1"/>
        <v>316</v>
      </c>
      <c r="E20" s="220">
        <v>105</v>
      </c>
      <c r="F20" s="221">
        <f t="shared" si="2"/>
        <v>33.22784810126582</v>
      </c>
      <c r="G20" s="252">
        <v>3</v>
      </c>
      <c r="H20" s="222">
        <f t="shared" si="3"/>
        <v>1.4218009478672986</v>
      </c>
      <c r="I20" s="223">
        <v>153</v>
      </c>
      <c r="J20" s="222">
        <f t="shared" si="0"/>
        <v>72.51184834123224</v>
      </c>
      <c r="K20" s="223">
        <v>19</v>
      </c>
      <c r="L20" s="221">
        <f t="shared" si="4"/>
        <v>9.004739336492891</v>
      </c>
      <c r="M20" s="220">
        <v>17</v>
      </c>
      <c r="N20" s="221">
        <f t="shared" si="5"/>
        <v>8.056872037914692</v>
      </c>
      <c r="O20" s="220">
        <v>5</v>
      </c>
      <c r="P20" s="221">
        <f t="shared" si="6"/>
        <v>2.3696682464454977</v>
      </c>
      <c r="Q20" s="220">
        <v>14</v>
      </c>
      <c r="R20" s="222">
        <f t="shared" si="7"/>
        <v>6.6350710900473935</v>
      </c>
      <c r="S20" s="223">
        <v>0</v>
      </c>
      <c r="T20" s="224">
        <f t="shared" si="8"/>
        <v>0</v>
      </c>
      <c r="U20" s="212"/>
      <c r="V20" s="334"/>
    </row>
    <row r="21" spans="1:22" ht="15" customHeight="1">
      <c r="A21" s="1681"/>
      <c r="B21" s="251">
        <v>13</v>
      </c>
      <c r="C21" s="746" t="s">
        <v>228</v>
      </c>
      <c r="D21" s="219">
        <f t="shared" si="1"/>
        <v>1126</v>
      </c>
      <c r="E21" s="220">
        <v>141</v>
      </c>
      <c r="F21" s="221">
        <f t="shared" si="2"/>
        <v>12.522202486678507</v>
      </c>
      <c r="G21" s="252">
        <v>331</v>
      </c>
      <c r="H21" s="222">
        <f t="shared" si="3"/>
        <v>33.60406091370559</v>
      </c>
      <c r="I21" s="223">
        <v>525</v>
      </c>
      <c r="J21" s="222">
        <f t="shared" si="0"/>
        <v>53.299492385786806</v>
      </c>
      <c r="K21" s="223">
        <v>69</v>
      </c>
      <c r="L21" s="221">
        <f t="shared" si="4"/>
        <v>7.00507614213198</v>
      </c>
      <c r="M21" s="220">
        <v>34</v>
      </c>
      <c r="N21" s="221">
        <f t="shared" si="5"/>
        <v>3.451776649746193</v>
      </c>
      <c r="O21" s="220">
        <v>9</v>
      </c>
      <c r="P21" s="221">
        <f t="shared" si="6"/>
        <v>0.9137055837563453</v>
      </c>
      <c r="Q21" s="220">
        <v>17</v>
      </c>
      <c r="R21" s="222">
        <f t="shared" si="7"/>
        <v>1.7258883248730965</v>
      </c>
      <c r="S21" s="223">
        <v>0</v>
      </c>
      <c r="T21" s="224">
        <f t="shared" si="8"/>
        <v>0</v>
      </c>
      <c r="U21" s="212"/>
      <c r="V21" s="334"/>
    </row>
    <row r="22" spans="2:22" ht="15" customHeight="1">
      <c r="B22" s="251">
        <v>14</v>
      </c>
      <c r="C22" s="746" t="s">
        <v>229</v>
      </c>
      <c r="D22" s="219">
        <f t="shared" si="1"/>
        <v>573</v>
      </c>
      <c r="E22" s="220">
        <v>135</v>
      </c>
      <c r="F22" s="221">
        <f t="shared" si="2"/>
        <v>23.56020942408377</v>
      </c>
      <c r="G22" s="252">
        <v>60</v>
      </c>
      <c r="H22" s="222">
        <f t="shared" si="3"/>
        <v>13.698630136986301</v>
      </c>
      <c r="I22" s="223">
        <v>311</v>
      </c>
      <c r="J22" s="222">
        <f t="shared" si="0"/>
        <v>71.00456621004567</v>
      </c>
      <c r="K22" s="223">
        <v>33</v>
      </c>
      <c r="L22" s="221">
        <f t="shared" si="4"/>
        <v>7.534246575342466</v>
      </c>
      <c r="M22" s="220">
        <v>8</v>
      </c>
      <c r="N22" s="221">
        <f t="shared" si="5"/>
        <v>1.82648401826484</v>
      </c>
      <c r="O22" s="220">
        <v>5</v>
      </c>
      <c r="P22" s="221">
        <f t="shared" si="6"/>
        <v>1.141552511415525</v>
      </c>
      <c r="Q22" s="220">
        <v>20</v>
      </c>
      <c r="R22" s="222">
        <f t="shared" si="7"/>
        <v>4.5662100456621</v>
      </c>
      <c r="S22" s="223">
        <v>1</v>
      </c>
      <c r="T22" s="224">
        <f t="shared" si="8"/>
        <v>0.228310502283105</v>
      </c>
      <c r="U22" s="212"/>
      <c r="V22" s="334"/>
    </row>
    <row r="23" spans="2:22" ht="15" customHeight="1">
      <c r="B23" s="251">
        <v>15</v>
      </c>
      <c r="C23" s="746" t="s">
        <v>230</v>
      </c>
      <c r="D23" s="219">
        <f t="shared" si="1"/>
        <v>2087</v>
      </c>
      <c r="E23" s="220">
        <v>410</v>
      </c>
      <c r="F23" s="221">
        <f t="shared" si="2"/>
        <v>19.645424053665547</v>
      </c>
      <c r="G23" s="252">
        <v>621</v>
      </c>
      <c r="H23" s="222">
        <f t="shared" si="3"/>
        <v>37.0304114490161</v>
      </c>
      <c r="I23" s="223">
        <v>717</v>
      </c>
      <c r="J23" s="222">
        <f t="shared" si="0"/>
        <v>42.75491949910555</v>
      </c>
      <c r="K23" s="223">
        <v>187</v>
      </c>
      <c r="L23" s="221">
        <f t="shared" si="4"/>
        <v>11.150864639236731</v>
      </c>
      <c r="M23" s="220">
        <v>41</v>
      </c>
      <c r="N23" s="221">
        <f t="shared" si="5"/>
        <v>2.4448419797257004</v>
      </c>
      <c r="O23" s="220">
        <v>18</v>
      </c>
      <c r="P23" s="221">
        <f t="shared" si="6"/>
        <v>1.073345259391771</v>
      </c>
      <c r="Q23" s="220">
        <v>92</v>
      </c>
      <c r="R23" s="222">
        <f t="shared" si="7"/>
        <v>5.485986881335719</v>
      </c>
      <c r="S23" s="223">
        <v>1</v>
      </c>
      <c r="T23" s="224">
        <f t="shared" si="8"/>
        <v>0.05963029218843172</v>
      </c>
      <c r="U23" s="212"/>
      <c r="V23" s="334"/>
    </row>
    <row r="24" spans="2:22" ht="15" customHeight="1">
      <c r="B24" s="251">
        <v>16</v>
      </c>
      <c r="C24" s="746" t="s">
        <v>231</v>
      </c>
      <c r="D24" s="219">
        <f t="shared" si="1"/>
        <v>535</v>
      </c>
      <c r="E24" s="220">
        <v>126</v>
      </c>
      <c r="F24" s="221">
        <f t="shared" si="2"/>
        <v>23.55140186915888</v>
      </c>
      <c r="G24" s="252">
        <v>176</v>
      </c>
      <c r="H24" s="222">
        <f t="shared" si="3"/>
        <v>43.03178484107579</v>
      </c>
      <c r="I24" s="223">
        <v>136</v>
      </c>
      <c r="J24" s="222">
        <f t="shared" si="0"/>
        <v>33.251833740831295</v>
      </c>
      <c r="K24" s="223">
        <v>36</v>
      </c>
      <c r="L24" s="221">
        <f t="shared" si="4"/>
        <v>8.80195599022005</v>
      </c>
      <c r="M24" s="220">
        <v>42</v>
      </c>
      <c r="N24" s="221">
        <f t="shared" si="5"/>
        <v>10.268948655256724</v>
      </c>
      <c r="O24" s="220">
        <v>1</v>
      </c>
      <c r="P24" s="221">
        <f t="shared" si="6"/>
        <v>0.24449877750611246</v>
      </c>
      <c r="Q24" s="220">
        <v>18</v>
      </c>
      <c r="R24" s="222">
        <f t="shared" si="7"/>
        <v>4.400977995110025</v>
      </c>
      <c r="S24" s="223">
        <v>0</v>
      </c>
      <c r="T24" s="224">
        <f t="shared" si="8"/>
        <v>0</v>
      </c>
      <c r="U24" s="212"/>
      <c r="V24" s="334"/>
    </row>
    <row r="25" spans="2:22" ht="15" customHeight="1">
      <c r="B25" s="251">
        <v>17</v>
      </c>
      <c r="C25" s="746" t="s">
        <v>232</v>
      </c>
      <c r="D25" s="219">
        <f t="shared" si="1"/>
        <v>397</v>
      </c>
      <c r="E25" s="220">
        <v>39</v>
      </c>
      <c r="F25" s="221">
        <f t="shared" si="2"/>
        <v>9.82367758186398</v>
      </c>
      <c r="G25" s="252">
        <v>123</v>
      </c>
      <c r="H25" s="222">
        <f t="shared" si="3"/>
        <v>34.357541899441344</v>
      </c>
      <c r="I25" s="223">
        <v>165</v>
      </c>
      <c r="J25" s="222">
        <f t="shared" si="0"/>
        <v>46.089385474860336</v>
      </c>
      <c r="K25" s="223">
        <v>37</v>
      </c>
      <c r="L25" s="221">
        <f t="shared" si="4"/>
        <v>10.335195530726256</v>
      </c>
      <c r="M25" s="220">
        <v>15</v>
      </c>
      <c r="N25" s="221">
        <f t="shared" si="5"/>
        <v>4.189944134078212</v>
      </c>
      <c r="O25" s="220">
        <v>11</v>
      </c>
      <c r="P25" s="221">
        <f t="shared" si="6"/>
        <v>3.072625698324022</v>
      </c>
      <c r="Q25" s="220">
        <v>7</v>
      </c>
      <c r="R25" s="222">
        <f t="shared" si="7"/>
        <v>1.9553072625698324</v>
      </c>
      <c r="S25" s="223">
        <v>0</v>
      </c>
      <c r="T25" s="224">
        <f t="shared" si="8"/>
        <v>0</v>
      </c>
      <c r="U25" s="212"/>
      <c r="V25" s="334"/>
    </row>
    <row r="26" spans="2:22" ht="15" customHeight="1">
      <c r="B26" s="251">
        <v>18</v>
      </c>
      <c r="C26" s="746" t="s">
        <v>233</v>
      </c>
      <c r="D26" s="219">
        <f t="shared" si="1"/>
        <v>448</v>
      </c>
      <c r="E26" s="220">
        <v>71</v>
      </c>
      <c r="F26" s="221">
        <f t="shared" si="2"/>
        <v>15.848214285714286</v>
      </c>
      <c r="G26" s="252">
        <v>60</v>
      </c>
      <c r="H26" s="222">
        <f t="shared" si="3"/>
        <v>15.915119363395224</v>
      </c>
      <c r="I26" s="223">
        <v>256</v>
      </c>
      <c r="J26" s="222">
        <f t="shared" si="0"/>
        <v>67.90450928381962</v>
      </c>
      <c r="K26" s="223">
        <v>31</v>
      </c>
      <c r="L26" s="221">
        <f t="shared" si="4"/>
        <v>8.222811671087534</v>
      </c>
      <c r="M26" s="220">
        <v>12</v>
      </c>
      <c r="N26" s="221">
        <f t="shared" si="5"/>
        <v>3.183023872679045</v>
      </c>
      <c r="O26" s="220">
        <v>2</v>
      </c>
      <c r="P26" s="221">
        <f t="shared" si="6"/>
        <v>0.5305039787798408</v>
      </c>
      <c r="Q26" s="220">
        <v>16</v>
      </c>
      <c r="R26" s="222">
        <f t="shared" si="7"/>
        <v>4.244031830238726</v>
      </c>
      <c r="S26" s="223">
        <v>0</v>
      </c>
      <c r="T26" s="224">
        <f t="shared" si="8"/>
        <v>0</v>
      </c>
      <c r="U26" s="212"/>
      <c r="V26" s="334"/>
    </row>
    <row r="27" spans="2:22" ht="15" customHeight="1">
      <c r="B27" s="251">
        <v>19</v>
      </c>
      <c r="C27" s="746" t="s">
        <v>234</v>
      </c>
      <c r="D27" s="219">
        <f t="shared" si="1"/>
        <v>319</v>
      </c>
      <c r="E27" s="220">
        <v>41</v>
      </c>
      <c r="F27" s="221">
        <f t="shared" si="2"/>
        <v>12.852664576802507</v>
      </c>
      <c r="G27" s="252">
        <v>46</v>
      </c>
      <c r="H27" s="222">
        <f t="shared" si="3"/>
        <v>16.546762589928058</v>
      </c>
      <c r="I27" s="223">
        <v>180</v>
      </c>
      <c r="J27" s="222">
        <f t="shared" si="0"/>
        <v>64.74820143884892</v>
      </c>
      <c r="K27" s="223">
        <v>16</v>
      </c>
      <c r="L27" s="221">
        <f t="shared" si="4"/>
        <v>5.755395683453238</v>
      </c>
      <c r="M27" s="220">
        <v>21</v>
      </c>
      <c r="N27" s="221">
        <f t="shared" si="5"/>
        <v>7.553956834532374</v>
      </c>
      <c r="O27" s="220">
        <v>0</v>
      </c>
      <c r="P27" s="221">
        <f t="shared" si="6"/>
        <v>0</v>
      </c>
      <c r="Q27" s="220">
        <v>15</v>
      </c>
      <c r="R27" s="222">
        <f t="shared" si="7"/>
        <v>5.39568345323741</v>
      </c>
      <c r="S27" s="223">
        <v>0</v>
      </c>
      <c r="T27" s="224">
        <f t="shared" si="8"/>
        <v>0</v>
      </c>
      <c r="U27" s="212"/>
      <c r="V27" s="334"/>
    </row>
    <row r="28" spans="2:22" ht="15" customHeight="1">
      <c r="B28" s="251">
        <v>20</v>
      </c>
      <c r="C28" s="746" t="s">
        <v>235</v>
      </c>
      <c r="D28" s="219">
        <f t="shared" si="1"/>
        <v>890</v>
      </c>
      <c r="E28" s="220">
        <v>210</v>
      </c>
      <c r="F28" s="221">
        <f t="shared" si="2"/>
        <v>23.59550561797753</v>
      </c>
      <c r="G28" s="252">
        <v>141</v>
      </c>
      <c r="H28" s="222">
        <f t="shared" si="3"/>
        <v>20.73529411764706</v>
      </c>
      <c r="I28" s="223">
        <v>393</v>
      </c>
      <c r="J28" s="222">
        <f t="shared" si="0"/>
        <v>57.79411764705882</v>
      </c>
      <c r="K28" s="223">
        <v>55</v>
      </c>
      <c r="L28" s="221">
        <f t="shared" si="4"/>
        <v>8.088235294117647</v>
      </c>
      <c r="M28" s="220">
        <v>47</v>
      </c>
      <c r="N28" s="221">
        <f t="shared" si="5"/>
        <v>6.911764705882353</v>
      </c>
      <c r="O28" s="220">
        <v>6</v>
      </c>
      <c r="P28" s="221">
        <f t="shared" si="6"/>
        <v>0.8823529411764706</v>
      </c>
      <c r="Q28" s="220">
        <v>38</v>
      </c>
      <c r="R28" s="222">
        <f t="shared" si="7"/>
        <v>5.588235294117648</v>
      </c>
      <c r="S28" s="223">
        <v>0</v>
      </c>
      <c r="T28" s="224">
        <f t="shared" si="8"/>
        <v>0</v>
      </c>
      <c r="U28" s="212"/>
      <c r="V28" s="334"/>
    </row>
    <row r="29" spans="2:22" ht="15" customHeight="1">
      <c r="B29" s="251">
        <v>21</v>
      </c>
      <c r="C29" s="746" t="s">
        <v>236</v>
      </c>
      <c r="D29" s="219">
        <f t="shared" si="1"/>
        <v>542</v>
      </c>
      <c r="E29" s="220">
        <v>175</v>
      </c>
      <c r="F29" s="221">
        <f t="shared" si="2"/>
        <v>32.28782287822878</v>
      </c>
      <c r="G29" s="252">
        <v>134</v>
      </c>
      <c r="H29" s="222">
        <f t="shared" si="3"/>
        <v>36.51226158038147</v>
      </c>
      <c r="I29" s="223">
        <v>156</v>
      </c>
      <c r="J29" s="222">
        <f t="shared" si="0"/>
        <v>42.50681198910082</v>
      </c>
      <c r="K29" s="223">
        <v>34</v>
      </c>
      <c r="L29" s="221">
        <f t="shared" si="4"/>
        <v>9.264305177111716</v>
      </c>
      <c r="M29" s="220">
        <v>16</v>
      </c>
      <c r="N29" s="221">
        <f t="shared" si="5"/>
        <v>4.35967302452316</v>
      </c>
      <c r="O29" s="220">
        <v>5</v>
      </c>
      <c r="P29" s="221">
        <f t="shared" si="6"/>
        <v>1.3623978201634876</v>
      </c>
      <c r="Q29" s="220">
        <v>22</v>
      </c>
      <c r="R29" s="222">
        <f t="shared" si="7"/>
        <v>5.994550408719346</v>
      </c>
      <c r="S29" s="223">
        <v>0</v>
      </c>
      <c r="T29" s="224">
        <f t="shared" si="8"/>
        <v>0</v>
      </c>
      <c r="U29" s="212"/>
      <c r="V29" s="334"/>
    </row>
    <row r="30" spans="2:22" ht="15" customHeight="1">
      <c r="B30" s="251">
        <v>22</v>
      </c>
      <c r="C30" s="746" t="s">
        <v>237</v>
      </c>
      <c r="D30" s="219">
        <f t="shared" si="1"/>
        <v>530</v>
      </c>
      <c r="E30" s="220">
        <v>78</v>
      </c>
      <c r="F30" s="221">
        <f t="shared" si="2"/>
        <v>14.716981132075471</v>
      </c>
      <c r="G30" s="252">
        <v>188</v>
      </c>
      <c r="H30" s="222">
        <f t="shared" si="3"/>
        <v>41.5929203539823</v>
      </c>
      <c r="I30" s="223">
        <v>134</v>
      </c>
      <c r="J30" s="222">
        <f t="shared" si="0"/>
        <v>29.646017699115045</v>
      </c>
      <c r="K30" s="223">
        <v>60</v>
      </c>
      <c r="L30" s="221">
        <f t="shared" si="4"/>
        <v>13.274336283185843</v>
      </c>
      <c r="M30" s="220">
        <v>23</v>
      </c>
      <c r="N30" s="221">
        <f t="shared" si="5"/>
        <v>5.0884955752212395</v>
      </c>
      <c r="O30" s="220">
        <v>23</v>
      </c>
      <c r="P30" s="221">
        <f t="shared" si="6"/>
        <v>5.0884955752212395</v>
      </c>
      <c r="Q30" s="220">
        <v>24</v>
      </c>
      <c r="R30" s="222">
        <f t="shared" si="7"/>
        <v>5.3097345132743365</v>
      </c>
      <c r="S30" s="223">
        <v>0</v>
      </c>
      <c r="T30" s="224">
        <f t="shared" si="8"/>
        <v>0</v>
      </c>
      <c r="U30" s="212"/>
      <c r="V30" s="334"/>
    </row>
    <row r="31" spans="2:22" ht="15" customHeight="1">
      <c r="B31" s="251">
        <v>23</v>
      </c>
      <c r="C31" s="746" t="s">
        <v>238</v>
      </c>
      <c r="D31" s="219">
        <f t="shared" si="1"/>
        <v>471</v>
      </c>
      <c r="E31" s="220">
        <v>84</v>
      </c>
      <c r="F31" s="221">
        <f t="shared" si="2"/>
        <v>17.8343949044586</v>
      </c>
      <c r="G31" s="252">
        <v>106</v>
      </c>
      <c r="H31" s="222">
        <f t="shared" si="3"/>
        <v>27.39018087855297</v>
      </c>
      <c r="I31" s="223">
        <v>191</v>
      </c>
      <c r="J31" s="222">
        <f t="shared" si="0"/>
        <v>49.35400516795866</v>
      </c>
      <c r="K31" s="223">
        <v>34</v>
      </c>
      <c r="L31" s="221">
        <f t="shared" si="4"/>
        <v>8.785529715762273</v>
      </c>
      <c r="M31" s="220">
        <v>40</v>
      </c>
      <c r="N31" s="221">
        <f t="shared" si="5"/>
        <v>10.335917312661499</v>
      </c>
      <c r="O31" s="220">
        <v>2</v>
      </c>
      <c r="P31" s="221">
        <f t="shared" si="6"/>
        <v>0.516795865633075</v>
      </c>
      <c r="Q31" s="220">
        <v>14</v>
      </c>
      <c r="R31" s="222">
        <f t="shared" si="7"/>
        <v>3.6175710594315245</v>
      </c>
      <c r="S31" s="223">
        <v>0</v>
      </c>
      <c r="T31" s="224">
        <f t="shared" si="8"/>
        <v>0</v>
      </c>
      <c r="U31" s="212"/>
      <c r="V31" s="334"/>
    </row>
    <row r="32" spans="2:22" ht="15" customHeight="1">
      <c r="B32" s="251">
        <v>24</v>
      </c>
      <c r="C32" s="746" t="s">
        <v>239</v>
      </c>
      <c r="D32" s="219">
        <f t="shared" si="1"/>
        <v>282</v>
      </c>
      <c r="E32" s="220">
        <v>47</v>
      </c>
      <c r="F32" s="221">
        <f t="shared" si="2"/>
        <v>16.666666666666668</v>
      </c>
      <c r="G32" s="252">
        <v>46</v>
      </c>
      <c r="H32" s="222">
        <f t="shared" si="3"/>
        <v>19.574468085106382</v>
      </c>
      <c r="I32" s="223">
        <v>135</v>
      </c>
      <c r="J32" s="222">
        <f t="shared" si="0"/>
        <v>57.446808510638306</v>
      </c>
      <c r="K32" s="223">
        <v>14</v>
      </c>
      <c r="L32" s="221">
        <f t="shared" si="4"/>
        <v>5.957446808510639</v>
      </c>
      <c r="M32" s="220">
        <v>15</v>
      </c>
      <c r="N32" s="221">
        <f t="shared" si="5"/>
        <v>6.382978723404255</v>
      </c>
      <c r="O32" s="220">
        <v>2</v>
      </c>
      <c r="P32" s="221">
        <f t="shared" si="6"/>
        <v>0.851063829787234</v>
      </c>
      <c r="Q32" s="220">
        <v>20</v>
      </c>
      <c r="R32" s="222">
        <f t="shared" si="7"/>
        <v>8.51063829787234</v>
      </c>
      <c r="S32" s="223">
        <v>3</v>
      </c>
      <c r="T32" s="224">
        <f t="shared" si="8"/>
        <v>1.276595744680851</v>
      </c>
      <c r="U32" s="212"/>
      <c r="V32" s="334"/>
    </row>
    <row r="33" spans="2:22" ht="15" customHeight="1">
      <c r="B33" s="251">
        <v>25</v>
      </c>
      <c r="C33" s="750" t="s">
        <v>240</v>
      </c>
      <c r="D33" s="219">
        <f t="shared" si="1"/>
        <v>432</v>
      </c>
      <c r="E33" s="220">
        <v>72</v>
      </c>
      <c r="F33" s="221">
        <f t="shared" si="2"/>
        <v>16.666666666666668</v>
      </c>
      <c r="G33" s="252">
        <v>109</v>
      </c>
      <c r="H33" s="222">
        <f t="shared" si="3"/>
        <v>30.277777777777775</v>
      </c>
      <c r="I33" s="223">
        <v>162</v>
      </c>
      <c r="J33" s="222">
        <f t="shared" si="0"/>
        <v>45</v>
      </c>
      <c r="K33" s="223">
        <v>34</v>
      </c>
      <c r="L33" s="221">
        <f t="shared" si="4"/>
        <v>9.444444444444445</v>
      </c>
      <c r="M33" s="220">
        <v>21</v>
      </c>
      <c r="N33" s="221">
        <f t="shared" si="5"/>
        <v>5.833333333333333</v>
      </c>
      <c r="O33" s="220">
        <v>3</v>
      </c>
      <c r="P33" s="221">
        <f t="shared" si="6"/>
        <v>0.8333333333333334</v>
      </c>
      <c r="Q33" s="220">
        <v>30</v>
      </c>
      <c r="R33" s="222">
        <f t="shared" si="7"/>
        <v>8.333333333333332</v>
      </c>
      <c r="S33" s="223">
        <v>1</v>
      </c>
      <c r="T33" s="224">
        <f t="shared" si="8"/>
        <v>0.2777777777777778</v>
      </c>
      <c r="U33" s="212"/>
      <c r="V33" s="334"/>
    </row>
    <row r="34" spans="2:22" ht="15" customHeight="1">
      <c r="B34" s="251">
        <v>26</v>
      </c>
      <c r="C34" s="751" t="s">
        <v>241</v>
      </c>
      <c r="D34" s="219">
        <f t="shared" si="1"/>
        <v>1033</v>
      </c>
      <c r="E34" s="226">
        <v>208</v>
      </c>
      <c r="F34" s="221">
        <f t="shared" si="2"/>
        <v>20.135527589545013</v>
      </c>
      <c r="G34" s="257">
        <v>290</v>
      </c>
      <c r="H34" s="222">
        <f t="shared" si="3"/>
        <v>35.15151515151515</v>
      </c>
      <c r="I34" s="228">
        <v>378</v>
      </c>
      <c r="J34" s="222">
        <f t="shared" si="0"/>
        <v>45.81818181818182</v>
      </c>
      <c r="K34" s="228">
        <v>79</v>
      </c>
      <c r="L34" s="221">
        <f t="shared" si="4"/>
        <v>9.575757575757576</v>
      </c>
      <c r="M34" s="226">
        <v>30</v>
      </c>
      <c r="N34" s="221">
        <f t="shared" si="5"/>
        <v>3.6363636363636362</v>
      </c>
      <c r="O34" s="226">
        <v>6</v>
      </c>
      <c r="P34" s="221">
        <f t="shared" si="6"/>
        <v>0.7272727272727273</v>
      </c>
      <c r="Q34" s="226">
        <v>39</v>
      </c>
      <c r="R34" s="222">
        <f t="shared" si="7"/>
        <v>4.7272727272727275</v>
      </c>
      <c r="S34" s="228">
        <v>3</v>
      </c>
      <c r="T34" s="224">
        <f t="shared" si="8"/>
        <v>0.36363636363636365</v>
      </c>
      <c r="U34" s="212"/>
      <c r="V34" s="334"/>
    </row>
    <row r="35" spans="2:22" ht="15" customHeight="1" thickBot="1">
      <c r="B35" s="251">
        <v>27</v>
      </c>
      <c r="C35" s="777" t="s">
        <v>242</v>
      </c>
      <c r="D35" s="225" t="s">
        <v>297</v>
      </c>
      <c r="E35" s="226" t="s">
        <v>297</v>
      </c>
      <c r="F35" s="227" t="s">
        <v>297</v>
      </c>
      <c r="G35" s="257" t="s">
        <v>297</v>
      </c>
      <c r="H35" s="226" t="s">
        <v>297</v>
      </c>
      <c r="I35" s="228" t="s">
        <v>297</v>
      </c>
      <c r="J35" s="226" t="s">
        <v>297</v>
      </c>
      <c r="K35" s="228" t="s">
        <v>297</v>
      </c>
      <c r="L35" s="226" t="s">
        <v>297</v>
      </c>
      <c r="M35" s="226" t="s">
        <v>297</v>
      </c>
      <c r="N35" s="226" t="s">
        <v>297</v>
      </c>
      <c r="O35" s="226" t="s">
        <v>297</v>
      </c>
      <c r="P35" s="226" t="s">
        <v>297</v>
      </c>
      <c r="Q35" s="226" t="s">
        <v>297</v>
      </c>
      <c r="R35" s="226" t="s">
        <v>297</v>
      </c>
      <c r="S35" s="228" t="s">
        <v>297</v>
      </c>
      <c r="T35" s="226" t="s">
        <v>297</v>
      </c>
      <c r="U35" s="212"/>
      <c r="V35" s="334"/>
    </row>
    <row r="36" spans="2:22" ht="15" customHeight="1" thickBot="1">
      <c r="B36" s="1695" t="s">
        <v>215</v>
      </c>
      <c r="C36" s="1696"/>
      <c r="D36" s="767">
        <f>SUM(D10:D35)</f>
        <v>17949</v>
      </c>
      <c r="E36" s="778">
        <f>SUM(E10:E35)</f>
        <v>3638</v>
      </c>
      <c r="F36" s="232">
        <f>E36*100/D36</f>
        <v>20.268538637249986</v>
      </c>
      <c r="G36" s="778">
        <f>SUM(G9:G35)</f>
        <v>4181</v>
      </c>
      <c r="H36" s="232">
        <f>G36/(D36-E36)*100</f>
        <v>29.215288938578716</v>
      </c>
      <c r="I36" s="233">
        <f>SUM(I9:I35)</f>
        <v>7217</v>
      </c>
      <c r="J36" s="232">
        <f>I36/(D36-E36)*100</f>
        <v>50.42973936133045</v>
      </c>
      <c r="K36" s="233">
        <f>SUM(K9:K35)</f>
        <v>1290</v>
      </c>
      <c r="L36" s="231">
        <f>K36/(D36-E36)*100</f>
        <v>9.01404514010202</v>
      </c>
      <c r="M36" s="230">
        <f>SUM(M9:M35)</f>
        <v>736</v>
      </c>
      <c r="N36" s="231">
        <f>M36/(D36-E36)*100</f>
        <v>5.142897072182238</v>
      </c>
      <c r="O36" s="230">
        <f>SUM(O9:O35)</f>
        <v>162</v>
      </c>
      <c r="P36" s="231">
        <f>O36/(D36-E36)*100</f>
        <v>1.1319963664314163</v>
      </c>
      <c r="Q36" s="230">
        <f>SUM(Q9:Q35)</f>
        <v>714</v>
      </c>
      <c r="R36" s="232">
        <f>Q36/(D36-E36)*100</f>
        <v>4.989169170568094</v>
      </c>
      <c r="S36" s="233">
        <f>SUM(S9:S35)</f>
        <v>11</v>
      </c>
      <c r="T36" s="234">
        <f>S36/(D36-E36)*100</f>
        <v>0.07686395080707148</v>
      </c>
      <c r="U36" s="212"/>
      <c r="V36" s="334"/>
    </row>
    <row r="37" spans="2:22" ht="15" customHeight="1">
      <c r="B37" s="1697" t="s">
        <v>629</v>
      </c>
      <c r="C37" s="1698"/>
      <c r="D37" s="219">
        <f>SUM(E37+G37+I37+K37+M37+O37+Q37+S37)</f>
        <v>386</v>
      </c>
      <c r="E37" s="525">
        <v>111</v>
      </c>
      <c r="F37" s="238">
        <f>E37*100/D37</f>
        <v>28.756476683937823</v>
      </c>
      <c r="G37" s="743">
        <v>51</v>
      </c>
      <c r="H37" s="222">
        <f>G37/(D37-E37)*100</f>
        <v>18.545454545454547</v>
      </c>
      <c r="I37" s="743">
        <v>151</v>
      </c>
      <c r="J37" s="222">
        <f>I37/(D37-E37)*100</f>
        <v>54.90909090909091</v>
      </c>
      <c r="K37" s="526">
        <v>12</v>
      </c>
      <c r="L37" s="221">
        <f>K37/(D37-E37)*100</f>
        <v>4.363636363636364</v>
      </c>
      <c r="M37" s="764">
        <v>17</v>
      </c>
      <c r="N37" s="221">
        <f>M37/(D37-E37)*100</f>
        <v>6.181818181818182</v>
      </c>
      <c r="O37" s="764">
        <v>10</v>
      </c>
      <c r="P37" s="221">
        <f>O37/(D37-E37)*100</f>
        <v>3.6363636363636362</v>
      </c>
      <c r="Q37" s="764">
        <v>33</v>
      </c>
      <c r="R37" s="222">
        <f>Q37/(D37-E37)*100</f>
        <v>12</v>
      </c>
      <c r="S37" s="764">
        <v>1</v>
      </c>
      <c r="T37" s="224">
        <f>S37/(D37-E37)*100</f>
        <v>0.36363636363636365</v>
      </c>
      <c r="U37" s="212"/>
      <c r="V37" s="334"/>
    </row>
    <row r="38" spans="2:22" ht="15" customHeight="1" thickBot="1">
      <c r="B38" s="1685" t="s">
        <v>596</v>
      </c>
      <c r="C38" s="1699"/>
      <c r="D38" s="219">
        <f>SUM(E38+G38+I38+K38+M38+O38+Q38+S38)</f>
        <v>146</v>
      </c>
      <c r="E38" s="226">
        <v>21</v>
      </c>
      <c r="F38" s="227">
        <f>E38*100/D38</f>
        <v>14.383561643835616</v>
      </c>
      <c r="G38" s="257">
        <v>21</v>
      </c>
      <c r="H38" s="222">
        <f>G38/(D38-E38)*100</f>
        <v>16.8</v>
      </c>
      <c r="I38" s="257">
        <v>89</v>
      </c>
      <c r="J38" s="222">
        <f>I38/(D38-E38)*100</f>
        <v>71.2</v>
      </c>
      <c r="K38" s="228">
        <v>0</v>
      </c>
      <c r="L38" s="221">
        <f>K38/(D38-E38)*100</f>
        <v>0</v>
      </c>
      <c r="M38" s="779">
        <v>0</v>
      </c>
      <c r="N38" s="221">
        <f>M38/(D38-E38)*100</f>
        <v>0</v>
      </c>
      <c r="O38" s="779">
        <v>0</v>
      </c>
      <c r="P38" s="221">
        <f>O38/(D38-E38)*100</f>
        <v>0</v>
      </c>
      <c r="Q38" s="779">
        <v>15</v>
      </c>
      <c r="R38" s="222">
        <f>Q38/(D38-E38)*100</f>
        <v>12</v>
      </c>
      <c r="S38" s="779">
        <v>0</v>
      </c>
      <c r="T38" s="224">
        <f>S38/(D38-E38)*100</f>
        <v>0</v>
      </c>
      <c r="U38" s="212"/>
      <c r="V38" s="334"/>
    </row>
    <row r="39" spans="2:22" ht="15" customHeight="1" thickBot="1">
      <c r="B39" s="1314" t="s">
        <v>117</v>
      </c>
      <c r="C39" s="1315"/>
      <c r="D39" s="767">
        <f>SUM(D36:D38)</f>
        <v>18481</v>
      </c>
      <c r="E39" s="767">
        <f>SUM(E36:E38)</f>
        <v>3770</v>
      </c>
      <c r="F39" s="231">
        <f>E39*100/D39</f>
        <v>20.399329040636328</v>
      </c>
      <c r="G39" s="778">
        <f>SUM(G36:G38)</f>
        <v>4253</v>
      </c>
      <c r="H39" s="232">
        <f>G39/(D39-E39)*100</f>
        <v>28.91033920195772</v>
      </c>
      <c r="I39" s="778">
        <f>SUM(I36:I38)</f>
        <v>7457</v>
      </c>
      <c r="J39" s="232">
        <f>I39/(D39-E39)*100</f>
        <v>50.6899598939569</v>
      </c>
      <c r="K39" s="778">
        <f>SUM(K36:K38)</f>
        <v>1302</v>
      </c>
      <c r="L39" s="231">
        <f>K39/(D39-E39)*100</f>
        <v>8.850520019033377</v>
      </c>
      <c r="M39" s="778">
        <f>SUM(M36:M38)</f>
        <v>753</v>
      </c>
      <c r="N39" s="231">
        <f>M39/(D39-E39)*100</f>
        <v>5.118618720685202</v>
      </c>
      <c r="O39" s="778">
        <f>SUM(O36:O38)</f>
        <v>172</v>
      </c>
      <c r="P39" s="231">
        <f>O39/(D39-E39)*100</f>
        <v>1.1691931207939636</v>
      </c>
      <c r="Q39" s="778">
        <f>SUM(Q36:Q38)</f>
        <v>762</v>
      </c>
      <c r="R39" s="232">
        <f>Q39/(D39-E39)*100</f>
        <v>5.1797974304941885</v>
      </c>
      <c r="S39" s="778">
        <f>SUM(S36:S38)</f>
        <v>12</v>
      </c>
      <c r="T39" s="234">
        <f>S39/(D39-E39)*100</f>
        <v>0.08157161307864863</v>
      </c>
      <c r="U39" s="212"/>
      <c r="V39" s="334"/>
    </row>
    <row r="40" spans="2:20" ht="12.75">
      <c r="B40" s="1533" t="s">
        <v>630</v>
      </c>
      <c r="C40" s="1533"/>
      <c r="D40" s="1534"/>
      <c r="E40" s="1534"/>
      <c r="F40" s="1534"/>
      <c r="G40" s="1534"/>
      <c r="H40" s="1534"/>
      <c r="I40" s="1534"/>
      <c r="J40" s="1534"/>
      <c r="K40" s="1534"/>
      <c r="L40" s="1534"/>
      <c r="M40" s="1534"/>
      <c r="N40" s="1534"/>
      <c r="O40" s="1534"/>
      <c r="P40" s="1534"/>
      <c r="Q40" s="1534"/>
      <c r="R40" s="1534"/>
      <c r="S40" s="1534"/>
      <c r="T40" s="1534"/>
    </row>
    <row r="41" spans="2:20" ht="12.75">
      <c r="B41" s="1680"/>
      <c r="C41" s="1680"/>
      <c r="D41" s="1680"/>
      <c r="E41" s="1680"/>
      <c r="F41" s="1680"/>
      <c r="G41" s="1680"/>
      <c r="H41" s="1680"/>
      <c r="I41" s="1680"/>
      <c r="J41" s="1680"/>
      <c r="K41" s="1680"/>
      <c r="L41" s="1680"/>
      <c r="M41" s="1680"/>
      <c r="N41" s="1680"/>
      <c r="O41" s="1680"/>
      <c r="P41" s="1680"/>
      <c r="Q41" s="1680"/>
      <c r="R41" s="1680"/>
      <c r="S41" s="1680"/>
      <c r="T41" s="1680"/>
    </row>
    <row r="42" ht="12.75">
      <c r="L42" s="212"/>
    </row>
    <row r="43" spans="5:6" ht="12.75">
      <c r="E43" s="212"/>
      <c r="F43" s="212"/>
    </row>
    <row r="44" ht="12.75">
      <c r="I44" s="212"/>
    </row>
    <row r="45" ht="12.75">
      <c r="I45" s="212"/>
    </row>
  </sheetData>
  <sheetProtection/>
  <mergeCells count="24">
    <mergeCell ref="B41:T41"/>
    <mergeCell ref="A20:A21"/>
    <mergeCell ref="B36:C36"/>
    <mergeCell ref="B37:C37"/>
    <mergeCell ref="B38:C38"/>
    <mergeCell ref="B39:C39"/>
    <mergeCell ref="B40:T40"/>
    <mergeCell ref="S4:T7"/>
    <mergeCell ref="D5:D8"/>
    <mergeCell ref="E5:F7"/>
    <mergeCell ref="G5:H7"/>
    <mergeCell ref="I5:J7"/>
    <mergeCell ref="M5:N7"/>
    <mergeCell ref="O5:P7"/>
    <mergeCell ref="O1:R1"/>
    <mergeCell ref="B2:T2"/>
    <mergeCell ref="B3:R3"/>
    <mergeCell ref="B4:B8"/>
    <mergeCell ref="C4:C8"/>
    <mergeCell ref="D4:F4"/>
    <mergeCell ref="G4:J4"/>
    <mergeCell ref="K4:L7"/>
    <mergeCell ref="M4:P4"/>
    <mergeCell ref="Q4:R7"/>
  </mergeCells>
  <printOptions/>
  <pageMargins left="0.3937007874015748" right="0.3937007874015748" top="0.29" bottom="0.27" header="0.17" footer="0.24"/>
  <pageSetup horizontalDpi="600" verticalDpi="600" orientation="landscape" paperSize="9" scale="92" r:id="rId1"/>
</worksheet>
</file>

<file path=xl/worksheets/sheet56.xml><?xml version="1.0" encoding="utf-8"?>
<worksheet xmlns="http://schemas.openxmlformats.org/spreadsheetml/2006/main" xmlns:r="http://schemas.openxmlformats.org/officeDocument/2006/relationships">
  <sheetPr>
    <tabColor theme="0"/>
  </sheetPr>
  <dimension ref="A1:Z41"/>
  <sheetViews>
    <sheetView zoomScalePageLayoutView="0" workbookViewId="0" topLeftCell="A1">
      <selection activeCell="W5" sqref="W5"/>
    </sheetView>
  </sheetViews>
  <sheetFormatPr defaultColWidth="9.140625" defaultRowHeight="12.75"/>
  <cols>
    <col min="1" max="1" width="3.28125" style="165" customWidth="1"/>
    <col min="2" max="2" width="5.28125" style="165" customWidth="1"/>
    <col min="3" max="3" width="19.421875" style="165" customWidth="1"/>
    <col min="4" max="4" width="7.28125" style="165" customWidth="1"/>
    <col min="5" max="6" width="6.7109375" style="165" customWidth="1"/>
    <col min="7" max="7" width="7.28125" style="165" customWidth="1"/>
    <col min="8" max="8" width="6.28125" style="165" customWidth="1"/>
    <col min="9" max="9" width="6.7109375" style="165" customWidth="1"/>
    <col min="10" max="10" width="6.421875" style="165" customWidth="1"/>
    <col min="11" max="12" width="6.7109375" style="165" customWidth="1"/>
    <col min="13" max="13" width="5.8515625" style="165" customWidth="1"/>
    <col min="14" max="15" width="5.140625" style="165" customWidth="1"/>
    <col min="16" max="16" width="5.28125" style="165" customWidth="1"/>
    <col min="17" max="18" width="6.7109375" style="165" customWidth="1"/>
    <col min="19" max="20" width="6.00390625" style="165" customWidth="1"/>
    <col min="21" max="21" width="5.8515625" style="165" customWidth="1"/>
    <col min="22" max="16384" width="9.140625" style="165" customWidth="1"/>
  </cols>
  <sheetData>
    <row r="1" spans="1:20" ht="14.25" customHeight="1">
      <c r="A1" s="703"/>
      <c r="B1" s="703"/>
      <c r="C1" s="703"/>
      <c r="D1" s="703"/>
      <c r="E1" s="703"/>
      <c r="F1" s="703"/>
      <c r="G1" s="703"/>
      <c r="H1" s="703"/>
      <c r="I1" s="703"/>
      <c r="J1" s="703"/>
      <c r="K1" s="703"/>
      <c r="L1" s="703"/>
      <c r="M1" s="703"/>
      <c r="N1" s="703"/>
      <c r="O1" s="1665"/>
      <c r="P1" s="1665"/>
      <c r="Q1" s="1665"/>
      <c r="R1" s="1665"/>
      <c r="T1" s="200" t="s">
        <v>735</v>
      </c>
    </row>
    <row r="2" spans="1:20" ht="16.5">
      <c r="A2" s="703"/>
      <c r="B2" s="1337" t="s">
        <v>938</v>
      </c>
      <c r="C2" s="1337"/>
      <c r="D2" s="1337"/>
      <c r="E2" s="1337"/>
      <c r="F2" s="1337"/>
      <c r="G2" s="1337"/>
      <c r="H2" s="1337"/>
      <c r="I2" s="1337"/>
      <c r="J2" s="1337"/>
      <c r="K2" s="1337"/>
      <c r="L2" s="1337"/>
      <c r="M2" s="1337"/>
      <c r="N2" s="1337"/>
      <c r="O2" s="1337"/>
      <c r="P2" s="1337"/>
      <c r="Q2" s="1337"/>
      <c r="R2" s="1337"/>
      <c r="S2" s="1337"/>
      <c r="T2" s="1337"/>
    </row>
    <row r="3" spans="2:18" ht="8.25" customHeight="1" thickBot="1">
      <c r="B3" s="1255"/>
      <c r="C3" s="1255"/>
      <c r="D3" s="1255"/>
      <c r="E3" s="1255"/>
      <c r="F3" s="1255"/>
      <c r="G3" s="1255"/>
      <c r="H3" s="1255"/>
      <c r="I3" s="1255"/>
      <c r="J3" s="1255"/>
      <c r="K3" s="1255"/>
      <c r="L3" s="1255"/>
      <c r="M3" s="1255"/>
      <c r="N3" s="1255"/>
      <c r="O3" s="1255"/>
      <c r="P3" s="1255"/>
      <c r="Q3" s="1255"/>
      <c r="R3" s="1255"/>
    </row>
    <row r="4" spans="2:20" ht="21.75" customHeight="1">
      <c r="B4" s="1666" t="s">
        <v>295</v>
      </c>
      <c r="C4" s="1669" t="s">
        <v>213</v>
      </c>
      <c r="D4" s="1672" t="s">
        <v>617</v>
      </c>
      <c r="E4" s="1673"/>
      <c r="F4" s="1673"/>
      <c r="G4" s="1673" t="s">
        <v>618</v>
      </c>
      <c r="H4" s="1673"/>
      <c r="I4" s="1673"/>
      <c r="J4" s="1673"/>
      <c r="K4" s="1673" t="s">
        <v>619</v>
      </c>
      <c r="L4" s="1673"/>
      <c r="M4" s="1673" t="s">
        <v>620</v>
      </c>
      <c r="N4" s="1673"/>
      <c r="O4" s="1673"/>
      <c r="P4" s="1673"/>
      <c r="Q4" s="1673" t="s">
        <v>621</v>
      </c>
      <c r="R4" s="1673"/>
      <c r="S4" s="1673" t="s">
        <v>622</v>
      </c>
      <c r="T4" s="1675"/>
    </row>
    <row r="5" spans="2:20" ht="15.75" customHeight="1">
      <c r="B5" s="1667"/>
      <c r="C5" s="1670"/>
      <c r="D5" s="1677" t="s">
        <v>215</v>
      </c>
      <c r="E5" s="1679" t="s">
        <v>623</v>
      </c>
      <c r="F5" s="1679"/>
      <c r="G5" s="1674" t="s">
        <v>624</v>
      </c>
      <c r="H5" s="1674"/>
      <c r="I5" s="1674" t="s">
        <v>625</v>
      </c>
      <c r="J5" s="1674"/>
      <c r="K5" s="1674"/>
      <c r="L5" s="1674"/>
      <c r="M5" s="1674" t="s">
        <v>626</v>
      </c>
      <c r="N5" s="1674"/>
      <c r="O5" s="1674" t="s">
        <v>627</v>
      </c>
      <c r="P5" s="1674"/>
      <c r="Q5" s="1674"/>
      <c r="R5" s="1674"/>
      <c r="S5" s="1674"/>
      <c r="T5" s="1676"/>
    </row>
    <row r="6" spans="2:20" ht="9" customHeight="1">
      <c r="B6" s="1667"/>
      <c r="C6" s="1670"/>
      <c r="D6" s="1677"/>
      <c r="E6" s="1679"/>
      <c r="F6" s="1679"/>
      <c r="G6" s="1674"/>
      <c r="H6" s="1674"/>
      <c r="I6" s="1674"/>
      <c r="J6" s="1674"/>
      <c r="K6" s="1674"/>
      <c r="L6" s="1674"/>
      <c r="M6" s="1674"/>
      <c r="N6" s="1674"/>
      <c r="O6" s="1674"/>
      <c r="P6" s="1674"/>
      <c r="Q6" s="1674"/>
      <c r="R6" s="1674"/>
      <c r="S6" s="1674"/>
      <c r="T6" s="1676"/>
    </row>
    <row r="7" spans="2:20" ht="8.25" customHeight="1">
      <c r="B7" s="1667"/>
      <c r="C7" s="1670"/>
      <c r="D7" s="1677"/>
      <c r="E7" s="1679"/>
      <c r="F7" s="1679"/>
      <c r="G7" s="1674"/>
      <c r="H7" s="1674"/>
      <c r="I7" s="1674"/>
      <c r="J7" s="1674"/>
      <c r="K7" s="1674"/>
      <c r="L7" s="1674"/>
      <c r="M7" s="1674"/>
      <c r="N7" s="1674"/>
      <c r="O7" s="1674"/>
      <c r="P7" s="1674"/>
      <c r="Q7" s="1674"/>
      <c r="R7" s="1674"/>
      <c r="S7" s="1674"/>
      <c r="T7" s="1676"/>
    </row>
    <row r="8" spans="2:20" ht="13.5" thickBot="1">
      <c r="B8" s="1668"/>
      <c r="C8" s="1671"/>
      <c r="D8" s="1678"/>
      <c r="E8" s="756" t="s">
        <v>628</v>
      </c>
      <c r="F8" s="756" t="s">
        <v>136</v>
      </c>
      <c r="G8" s="756" t="s">
        <v>628</v>
      </c>
      <c r="H8" s="756" t="s">
        <v>136</v>
      </c>
      <c r="I8" s="756" t="s">
        <v>628</v>
      </c>
      <c r="J8" s="756" t="s">
        <v>136</v>
      </c>
      <c r="K8" s="756" t="s">
        <v>628</v>
      </c>
      <c r="L8" s="756" t="s">
        <v>136</v>
      </c>
      <c r="M8" s="756" t="s">
        <v>628</v>
      </c>
      <c r="N8" s="756" t="s">
        <v>136</v>
      </c>
      <c r="O8" s="756" t="s">
        <v>628</v>
      </c>
      <c r="P8" s="756" t="s">
        <v>136</v>
      </c>
      <c r="Q8" s="756" t="s">
        <v>628</v>
      </c>
      <c r="R8" s="756" t="s">
        <v>136</v>
      </c>
      <c r="S8" s="756" t="s">
        <v>628</v>
      </c>
      <c r="T8" s="757" t="s">
        <v>136</v>
      </c>
    </row>
    <row r="9" spans="2:20" ht="15.75">
      <c r="B9" s="251">
        <v>1</v>
      </c>
      <c r="C9" s="746" t="s">
        <v>216</v>
      </c>
      <c r="D9" s="758" t="s">
        <v>297</v>
      </c>
      <c r="E9" s="759" t="s">
        <v>297</v>
      </c>
      <c r="F9" s="759" t="s">
        <v>297</v>
      </c>
      <c r="G9" s="759" t="s">
        <v>297</v>
      </c>
      <c r="H9" s="759" t="s">
        <v>297</v>
      </c>
      <c r="I9" s="759" t="s">
        <v>297</v>
      </c>
      <c r="J9" s="759" t="s">
        <v>297</v>
      </c>
      <c r="K9" s="759" t="s">
        <v>297</v>
      </c>
      <c r="L9" s="759" t="s">
        <v>297</v>
      </c>
      <c r="M9" s="759" t="s">
        <v>297</v>
      </c>
      <c r="N9" s="759" t="s">
        <v>297</v>
      </c>
      <c r="O9" s="759" t="s">
        <v>297</v>
      </c>
      <c r="P9" s="759" t="s">
        <v>297</v>
      </c>
      <c r="Q9" s="759" t="s">
        <v>297</v>
      </c>
      <c r="R9" s="759" t="s">
        <v>297</v>
      </c>
      <c r="S9" s="759" t="s">
        <v>297</v>
      </c>
      <c r="T9" s="760" t="s">
        <v>297</v>
      </c>
    </row>
    <row r="10" spans="2:26" ht="15" customHeight="1">
      <c r="B10" s="251">
        <v>2</v>
      </c>
      <c r="C10" s="746" t="s">
        <v>217</v>
      </c>
      <c r="D10" s="219">
        <f>SUM(E10+G10+I10+K10+M10+O10+Q10+S10)</f>
        <v>166</v>
      </c>
      <c r="E10" s="220">
        <v>60</v>
      </c>
      <c r="F10" s="221">
        <f>E10*100/D10</f>
        <v>36.144578313253014</v>
      </c>
      <c r="G10" s="252">
        <v>10</v>
      </c>
      <c r="H10" s="222">
        <f>G10/(D10-E10)*100</f>
        <v>9.433962264150944</v>
      </c>
      <c r="I10" s="223">
        <v>75</v>
      </c>
      <c r="J10" s="222">
        <f>I10/(D10-E10)*100</f>
        <v>70.75471698113208</v>
      </c>
      <c r="K10" s="223">
        <v>9</v>
      </c>
      <c r="L10" s="221">
        <f>K10/(D10-E10)*100</f>
        <v>8.49056603773585</v>
      </c>
      <c r="M10" s="220">
        <v>1</v>
      </c>
      <c r="N10" s="221">
        <f>M10/(D10-E10)*100</f>
        <v>0.9433962264150944</v>
      </c>
      <c r="O10" s="220">
        <v>3</v>
      </c>
      <c r="P10" s="221">
        <f>O10/(D10-E10)*100</f>
        <v>2.8301886792452833</v>
      </c>
      <c r="Q10" s="220">
        <v>8</v>
      </c>
      <c r="R10" s="222">
        <f>Q10/(D10-E10)*100</f>
        <v>7.547169811320755</v>
      </c>
      <c r="S10" s="223">
        <v>0</v>
      </c>
      <c r="T10" s="224">
        <f>S10/(D10-E10)*100</f>
        <v>0</v>
      </c>
      <c r="U10" s="334"/>
      <c r="V10" s="334"/>
      <c r="X10" s="212"/>
      <c r="Z10" s="212"/>
    </row>
    <row r="11" spans="2:26" ht="15" customHeight="1">
      <c r="B11" s="251">
        <v>3</v>
      </c>
      <c r="C11" s="746" t="s">
        <v>218</v>
      </c>
      <c r="D11" s="219">
        <f aca="true" t="shared" si="0" ref="D11:D33">SUM(E11+G11+I11+K11+M11+O11+Q11+S11)</f>
        <v>138</v>
      </c>
      <c r="E11" s="220">
        <v>74</v>
      </c>
      <c r="F11" s="221">
        <f aca="true" t="shared" si="1" ref="F11:F34">E11*100/D11</f>
        <v>53.6231884057971</v>
      </c>
      <c r="G11" s="252">
        <v>17</v>
      </c>
      <c r="H11" s="222">
        <f aca="true" t="shared" si="2" ref="H11:H34">G11/(D11-E11)*100</f>
        <v>26.5625</v>
      </c>
      <c r="I11" s="223">
        <v>30</v>
      </c>
      <c r="J11" s="222">
        <f aca="true" t="shared" si="3" ref="J11:J34">I11/(D11-E11)*100</f>
        <v>46.875</v>
      </c>
      <c r="K11" s="223">
        <v>10</v>
      </c>
      <c r="L11" s="221">
        <f aca="true" t="shared" si="4" ref="L11:L34">K11/(D11-E11)*100</f>
        <v>15.625</v>
      </c>
      <c r="M11" s="220">
        <v>6</v>
      </c>
      <c r="N11" s="221">
        <f aca="true" t="shared" si="5" ref="N11:N34">M11/(D11-E11)*100</f>
        <v>9.375</v>
      </c>
      <c r="O11" s="220">
        <v>0</v>
      </c>
      <c r="P11" s="221">
        <f aca="true" t="shared" si="6" ref="P11:P34">O11/(D11-E11)*100</f>
        <v>0</v>
      </c>
      <c r="Q11" s="220">
        <v>1</v>
      </c>
      <c r="R11" s="222">
        <f aca="true" t="shared" si="7" ref="R11:R34">Q11/(D11-E11)*100</f>
        <v>1.5625</v>
      </c>
      <c r="S11" s="223">
        <v>0</v>
      </c>
      <c r="T11" s="224">
        <f aca="true" t="shared" si="8" ref="T11:T34">S11/(D11-E11)*100</f>
        <v>0</v>
      </c>
      <c r="U11" s="334"/>
      <c r="V11" s="334"/>
      <c r="X11" s="212"/>
      <c r="Z11" s="212"/>
    </row>
    <row r="12" spans="2:26" ht="15" customHeight="1">
      <c r="B12" s="251">
        <v>4</v>
      </c>
      <c r="C12" s="746" t="s">
        <v>219</v>
      </c>
      <c r="D12" s="219">
        <f t="shared" si="0"/>
        <v>431</v>
      </c>
      <c r="E12" s="220">
        <v>204</v>
      </c>
      <c r="F12" s="221">
        <f t="shared" si="1"/>
        <v>47.33178654292343</v>
      </c>
      <c r="G12" s="252">
        <v>27</v>
      </c>
      <c r="H12" s="222">
        <f t="shared" si="2"/>
        <v>11.894273127753303</v>
      </c>
      <c r="I12" s="223">
        <v>134</v>
      </c>
      <c r="J12" s="222">
        <f t="shared" si="3"/>
        <v>59.03083700440529</v>
      </c>
      <c r="K12" s="223">
        <v>33</v>
      </c>
      <c r="L12" s="221">
        <f t="shared" si="4"/>
        <v>14.537444933920703</v>
      </c>
      <c r="M12" s="220">
        <v>15</v>
      </c>
      <c r="N12" s="221">
        <f t="shared" si="5"/>
        <v>6.607929515418502</v>
      </c>
      <c r="O12" s="220">
        <v>5</v>
      </c>
      <c r="P12" s="221">
        <f t="shared" si="6"/>
        <v>2.2026431718061676</v>
      </c>
      <c r="Q12" s="220">
        <v>13</v>
      </c>
      <c r="R12" s="222">
        <f t="shared" si="7"/>
        <v>5.726872246696035</v>
      </c>
      <c r="S12" s="223">
        <v>0</v>
      </c>
      <c r="T12" s="224">
        <f t="shared" si="8"/>
        <v>0</v>
      </c>
      <c r="U12" s="334"/>
      <c r="V12" s="334"/>
      <c r="X12" s="212"/>
      <c r="Z12" s="212"/>
    </row>
    <row r="13" spans="2:26" ht="15" customHeight="1">
      <c r="B13" s="251">
        <v>5</v>
      </c>
      <c r="C13" s="746" t="s">
        <v>220</v>
      </c>
      <c r="D13" s="219">
        <f t="shared" si="0"/>
        <v>194</v>
      </c>
      <c r="E13" s="220">
        <v>103</v>
      </c>
      <c r="F13" s="221">
        <f t="shared" si="1"/>
        <v>53.09278350515464</v>
      </c>
      <c r="G13" s="252">
        <v>32</v>
      </c>
      <c r="H13" s="222">
        <f t="shared" si="2"/>
        <v>35.16483516483517</v>
      </c>
      <c r="I13" s="223">
        <v>36</v>
      </c>
      <c r="J13" s="222">
        <f t="shared" si="3"/>
        <v>39.56043956043956</v>
      </c>
      <c r="K13" s="223">
        <v>11</v>
      </c>
      <c r="L13" s="221">
        <f t="shared" si="4"/>
        <v>12.087912087912088</v>
      </c>
      <c r="M13" s="220">
        <v>9</v>
      </c>
      <c r="N13" s="221">
        <f t="shared" si="5"/>
        <v>9.89010989010989</v>
      </c>
      <c r="O13" s="220">
        <v>0</v>
      </c>
      <c r="P13" s="221">
        <f t="shared" si="6"/>
        <v>0</v>
      </c>
      <c r="Q13" s="220">
        <v>3</v>
      </c>
      <c r="R13" s="222">
        <f t="shared" si="7"/>
        <v>3.296703296703297</v>
      </c>
      <c r="S13" s="223">
        <v>0</v>
      </c>
      <c r="T13" s="224">
        <f t="shared" si="8"/>
        <v>0</v>
      </c>
      <c r="U13" s="334"/>
      <c r="V13" s="334"/>
      <c r="X13" s="212"/>
      <c r="Z13" s="212"/>
    </row>
    <row r="14" spans="2:26" ht="15" customHeight="1">
      <c r="B14" s="251">
        <v>6</v>
      </c>
      <c r="C14" s="746" t="s">
        <v>221</v>
      </c>
      <c r="D14" s="219">
        <f t="shared" si="0"/>
        <v>117</v>
      </c>
      <c r="E14" s="220">
        <v>51</v>
      </c>
      <c r="F14" s="221">
        <f t="shared" si="1"/>
        <v>43.58974358974359</v>
      </c>
      <c r="G14" s="252">
        <v>29</v>
      </c>
      <c r="H14" s="222">
        <f t="shared" si="2"/>
        <v>43.93939393939394</v>
      </c>
      <c r="I14" s="223">
        <v>22</v>
      </c>
      <c r="J14" s="222">
        <f t="shared" si="3"/>
        <v>33.33333333333333</v>
      </c>
      <c r="K14" s="223">
        <v>10</v>
      </c>
      <c r="L14" s="221">
        <f t="shared" si="4"/>
        <v>15.151515151515152</v>
      </c>
      <c r="M14" s="220">
        <v>1</v>
      </c>
      <c r="N14" s="221">
        <f t="shared" si="5"/>
        <v>1.5151515151515151</v>
      </c>
      <c r="O14" s="220">
        <v>0</v>
      </c>
      <c r="P14" s="221">
        <f t="shared" si="6"/>
        <v>0</v>
      </c>
      <c r="Q14" s="220">
        <v>4</v>
      </c>
      <c r="R14" s="222">
        <f t="shared" si="7"/>
        <v>6.0606060606060606</v>
      </c>
      <c r="S14" s="223">
        <v>0</v>
      </c>
      <c r="T14" s="224">
        <f t="shared" si="8"/>
        <v>0</v>
      </c>
      <c r="U14" s="334"/>
      <c r="V14" s="334"/>
      <c r="X14" s="212"/>
      <c r="Z14" s="212"/>
    </row>
    <row r="15" spans="2:26" ht="15" customHeight="1">
      <c r="B15" s="251">
        <v>7</v>
      </c>
      <c r="C15" s="746" t="s">
        <v>222</v>
      </c>
      <c r="D15" s="219">
        <f t="shared" si="0"/>
        <v>105</v>
      </c>
      <c r="E15" s="220">
        <v>40</v>
      </c>
      <c r="F15" s="221">
        <f t="shared" si="1"/>
        <v>38.095238095238095</v>
      </c>
      <c r="G15" s="252">
        <v>39</v>
      </c>
      <c r="H15" s="222">
        <f t="shared" si="2"/>
        <v>60</v>
      </c>
      <c r="I15" s="223">
        <v>14</v>
      </c>
      <c r="J15" s="222">
        <f t="shared" si="3"/>
        <v>21.53846153846154</v>
      </c>
      <c r="K15" s="223">
        <v>0</v>
      </c>
      <c r="L15" s="221">
        <f t="shared" si="4"/>
        <v>0</v>
      </c>
      <c r="M15" s="220">
        <v>3</v>
      </c>
      <c r="N15" s="221">
        <f t="shared" si="5"/>
        <v>4.615384615384616</v>
      </c>
      <c r="O15" s="220">
        <v>1</v>
      </c>
      <c r="P15" s="221">
        <f t="shared" si="6"/>
        <v>1.5384615384615385</v>
      </c>
      <c r="Q15" s="220">
        <v>8</v>
      </c>
      <c r="R15" s="222">
        <f t="shared" si="7"/>
        <v>12.307692307692308</v>
      </c>
      <c r="S15" s="223">
        <v>0</v>
      </c>
      <c r="T15" s="224">
        <f t="shared" si="8"/>
        <v>0</v>
      </c>
      <c r="U15" s="334"/>
      <c r="V15" s="334"/>
      <c r="X15" s="212"/>
      <c r="Z15" s="212"/>
    </row>
    <row r="16" spans="2:26" ht="15" customHeight="1">
      <c r="B16" s="251">
        <v>8</v>
      </c>
      <c r="C16" s="746" t="s">
        <v>223</v>
      </c>
      <c r="D16" s="219">
        <f t="shared" si="0"/>
        <v>243</v>
      </c>
      <c r="E16" s="220">
        <v>125</v>
      </c>
      <c r="F16" s="221">
        <f t="shared" si="1"/>
        <v>51.440329218106996</v>
      </c>
      <c r="G16" s="252">
        <v>18</v>
      </c>
      <c r="H16" s="222">
        <f t="shared" si="2"/>
        <v>15.254237288135593</v>
      </c>
      <c r="I16" s="223">
        <v>63</v>
      </c>
      <c r="J16" s="222">
        <f t="shared" si="3"/>
        <v>53.38983050847458</v>
      </c>
      <c r="K16" s="223">
        <v>14</v>
      </c>
      <c r="L16" s="221">
        <f t="shared" si="4"/>
        <v>11.864406779661017</v>
      </c>
      <c r="M16" s="220">
        <v>9</v>
      </c>
      <c r="N16" s="221">
        <f t="shared" si="5"/>
        <v>7.627118644067797</v>
      </c>
      <c r="O16" s="220">
        <v>2</v>
      </c>
      <c r="P16" s="221">
        <f t="shared" si="6"/>
        <v>1.694915254237288</v>
      </c>
      <c r="Q16" s="220">
        <v>12</v>
      </c>
      <c r="R16" s="222">
        <f t="shared" si="7"/>
        <v>10.16949152542373</v>
      </c>
      <c r="S16" s="223">
        <v>0</v>
      </c>
      <c r="T16" s="224">
        <f t="shared" si="8"/>
        <v>0</v>
      </c>
      <c r="U16" s="334"/>
      <c r="V16" s="334"/>
      <c r="X16" s="212"/>
      <c r="Z16" s="212"/>
    </row>
    <row r="17" spans="2:26" ht="15" customHeight="1">
      <c r="B17" s="251">
        <v>9</v>
      </c>
      <c r="C17" s="746" t="s">
        <v>224</v>
      </c>
      <c r="D17" s="219">
        <f t="shared" si="0"/>
        <v>98</v>
      </c>
      <c r="E17" s="220">
        <v>33</v>
      </c>
      <c r="F17" s="221">
        <f t="shared" si="1"/>
        <v>33.673469387755105</v>
      </c>
      <c r="G17" s="252">
        <v>29</v>
      </c>
      <c r="H17" s="222">
        <f t="shared" si="2"/>
        <v>44.61538461538462</v>
      </c>
      <c r="I17" s="223">
        <v>11</v>
      </c>
      <c r="J17" s="222">
        <f t="shared" si="3"/>
        <v>16.923076923076923</v>
      </c>
      <c r="K17" s="223">
        <v>13</v>
      </c>
      <c r="L17" s="221">
        <f t="shared" si="4"/>
        <v>20</v>
      </c>
      <c r="M17" s="220">
        <v>6</v>
      </c>
      <c r="N17" s="221">
        <f t="shared" si="5"/>
        <v>9.230769230769232</v>
      </c>
      <c r="O17" s="220">
        <v>1</v>
      </c>
      <c r="P17" s="221">
        <f t="shared" si="6"/>
        <v>1.5384615384615385</v>
      </c>
      <c r="Q17" s="220">
        <v>5</v>
      </c>
      <c r="R17" s="222">
        <f t="shared" si="7"/>
        <v>7.6923076923076925</v>
      </c>
      <c r="S17" s="223">
        <v>0</v>
      </c>
      <c r="T17" s="224">
        <f t="shared" si="8"/>
        <v>0</v>
      </c>
      <c r="U17" s="334"/>
      <c r="V17" s="334"/>
      <c r="X17" s="212"/>
      <c r="Z17" s="212"/>
    </row>
    <row r="18" spans="2:26" ht="15" customHeight="1">
      <c r="B18" s="251">
        <v>10</v>
      </c>
      <c r="C18" s="746" t="s">
        <v>225</v>
      </c>
      <c r="D18" s="219">
        <f t="shared" si="0"/>
        <v>153</v>
      </c>
      <c r="E18" s="220">
        <v>59</v>
      </c>
      <c r="F18" s="221">
        <f t="shared" si="1"/>
        <v>38.56209150326797</v>
      </c>
      <c r="G18" s="252">
        <v>17</v>
      </c>
      <c r="H18" s="222">
        <f t="shared" si="2"/>
        <v>18.085106382978726</v>
      </c>
      <c r="I18" s="223">
        <v>51</v>
      </c>
      <c r="J18" s="222">
        <f t="shared" si="3"/>
        <v>54.25531914893617</v>
      </c>
      <c r="K18" s="223">
        <v>12</v>
      </c>
      <c r="L18" s="221">
        <f t="shared" si="4"/>
        <v>12.76595744680851</v>
      </c>
      <c r="M18" s="220">
        <v>5</v>
      </c>
      <c r="N18" s="221">
        <f t="shared" si="5"/>
        <v>5.319148936170213</v>
      </c>
      <c r="O18" s="220">
        <v>2</v>
      </c>
      <c r="P18" s="221">
        <f t="shared" si="6"/>
        <v>2.127659574468085</v>
      </c>
      <c r="Q18" s="220">
        <v>7</v>
      </c>
      <c r="R18" s="222">
        <f t="shared" si="7"/>
        <v>7.446808510638298</v>
      </c>
      <c r="S18" s="223">
        <v>0</v>
      </c>
      <c r="T18" s="224">
        <f t="shared" si="8"/>
        <v>0</v>
      </c>
      <c r="U18" s="334"/>
      <c r="V18" s="334"/>
      <c r="X18" s="212"/>
      <c r="Z18" s="212"/>
    </row>
    <row r="19" spans="2:26" ht="15" customHeight="1">
      <c r="B19" s="251">
        <v>11</v>
      </c>
      <c r="C19" s="746" t="s">
        <v>226</v>
      </c>
      <c r="D19" s="219">
        <f t="shared" si="0"/>
        <v>63</v>
      </c>
      <c r="E19" s="220">
        <v>36</v>
      </c>
      <c r="F19" s="221">
        <f t="shared" si="1"/>
        <v>57.142857142857146</v>
      </c>
      <c r="G19" s="252">
        <v>2</v>
      </c>
      <c r="H19" s="222">
        <f t="shared" si="2"/>
        <v>7.4074074074074066</v>
      </c>
      <c r="I19" s="223">
        <v>14</v>
      </c>
      <c r="J19" s="222">
        <f t="shared" si="3"/>
        <v>51.85185185185185</v>
      </c>
      <c r="K19" s="223">
        <v>6</v>
      </c>
      <c r="L19" s="221">
        <f t="shared" si="4"/>
        <v>22.22222222222222</v>
      </c>
      <c r="M19" s="220">
        <v>2</v>
      </c>
      <c r="N19" s="221">
        <f t="shared" si="5"/>
        <v>7.4074074074074066</v>
      </c>
      <c r="O19" s="220">
        <v>0</v>
      </c>
      <c r="P19" s="221">
        <f t="shared" si="6"/>
        <v>0</v>
      </c>
      <c r="Q19" s="220">
        <v>3</v>
      </c>
      <c r="R19" s="222">
        <f t="shared" si="7"/>
        <v>11.11111111111111</v>
      </c>
      <c r="S19" s="223">
        <v>0</v>
      </c>
      <c r="T19" s="224">
        <f t="shared" si="8"/>
        <v>0</v>
      </c>
      <c r="U19" s="334"/>
      <c r="V19" s="334"/>
      <c r="X19" s="212"/>
      <c r="Z19" s="212"/>
    </row>
    <row r="20" spans="1:26" ht="15" customHeight="1">
      <c r="A20" s="1681"/>
      <c r="B20" s="251">
        <v>12</v>
      </c>
      <c r="C20" s="746" t="s">
        <v>227</v>
      </c>
      <c r="D20" s="219">
        <f t="shared" si="0"/>
        <v>75</v>
      </c>
      <c r="E20" s="220">
        <v>39</v>
      </c>
      <c r="F20" s="221">
        <f t="shared" si="1"/>
        <v>52</v>
      </c>
      <c r="G20" s="252">
        <v>0</v>
      </c>
      <c r="H20" s="222">
        <f t="shared" si="2"/>
        <v>0</v>
      </c>
      <c r="I20" s="223">
        <v>26</v>
      </c>
      <c r="J20" s="222">
        <f t="shared" si="3"/>
        <v>72.22222222222221</v>
      </c>
      <c r="K20" s="223">
        <v>4</v>
      </c>
      <c r="L20" s="221">
        <f t="shared" si="4"/>
        <v>11.11111111111111</v>
      </c>
      <c r="M20" s="220">
        <v>4</v>
      </c>
      <c r="N20" s="221">
        <f t="shared" si="5"/>
        <v>11.11111111111111</v>
      </c>
      <c r="O20" s="220">
        <v>0</v>
      </c>
      <c r="P20" s="221">
        <f t="shared" si="6"/>
        <v>0</v>
      </c>
      <c r="Q20" s="220">
        <v>1</v>
      </c>
      <c r="R20" s="222">
        <f t="shared" si="7"/>
        <v>2.7777777777777777</v>
      </c>
      <c r="S20" s="223">
        <v>1</v>
      </c>
      <c r="T20" s="224">
        <f t="shared" si="8"/>
        <v>2.7777777777777777</v>
      </c>
      <c r="U20" s="334"/>
      <c r="V20" s="334"/>
      <c r="X20" s="212"/>
      <c r="Z20" s="212"/>
    </row>
    <row r="21" spans="1:26" ht="15" customHeight="1">
      <c r="A21" s="1681"/>
      <c r="B21" s="251">
        <v>13</v>
      </c>
      <c r="C21" s="746" t="s">
        <v>228</v>
      </c>
      <c r="D21" s="219">
        <f t="shared" si="0"/>
        <v>338</v>
      </c>
      <c r="E21" s="220">
        <v>135</v>
      </c>
      <c r="F21" s="221">
        <f t="shared" si="1"/>
        <v>39.94082840236686</v>
      </c>
      <c r="G21" s="252">
        <v>59</v>
      </c>
      <c r="H21" s="222">
        <f t="shared" si="2"/>
        <v>29.064039408866993</v>
      </c>
      <c r="I21" s="223">
        <v>89</v>
      </c>
      <c r="J21" s="222">
        <f t="shared" si="3"/>
        <v>43.84236453201971</v>
      </c>
      <c r="K21" s="223">
        <v>21</v>
      </c>
      <c r="L21" s="221">
        <f t="shared" si="4"/>
        <v>10.344827586206897</v>
      </c>
      <c r="M21" s="220">
        <v>22</v>
      </c>
      <c r="N21" s="221">
        <f t="shared" si="5"/>
        <v>10.83743842364532</v>
      </c>
      <c r="O21" s="220">
        <v>2</v>
      </c>
      <c r="P21" s="221">
        <f t="shared" si="6"/>
        <v>0.9852216748768473</v>
      </c>
      <c r="Q21" s="220">
        <v>10</v>
      </c>
      <c r="R21" s="222">
        <f t="shared" si="7"/>
        <v>4.926108374384237</v>
      </c>
      <c r="S21" s="223">
        <v>0</v>
      </c>
      <c r="T21" s="224">
        <f t="shared" si="8"/>
        <v>0</v>
      </c>
      <c r="U21" s="334"/>
      <c r="V21" s="334"/>
      <c r="X21" s="212"/>
      <c r="Z21" s="212"/>
    </row>
    <row r="22" spans="2:26" ht="15" customHeight="1">
      <c r="B22" s="251">
        <v>14</v>
      </c>
      <c r="C22" s="746" t="s">
        <v>229</v>
      </c>
      <c r="D22" s="219">
        <f t="shared" si="0"/>
        <v>147</v>
      </c>
      <c r="E22" s="220">
        <v>76</v>
      </c>
      <c r="F22" s="221">
        <f t="shared" si="1"/>
        <v>51.70068027210884</v>
      </c>
      <c r="G22" s="252">
        <v>7</v>
      </c>
      <c r="H22" s="222">
        <f t="shared" si="2"/>
        <v>9.859154929577464</v>
      </c>
      <c r="I22" s="223">
        <v>47</v>
      </c>
      <c r="J22" s="222">
        <f t="shared" si="3"/>
        <v>66.19718309859155</v>
      </c>
      <c r="K22" s="223">
        <v>9</v>
      </c>
      <c r="L22" s="221">
        <f t="shared" si="4"/>
        <v>12.676056338028168</v>
      </c>
      <c r="M22" s="220">
        <v>4</v>
      </c>
      <c r="N22" s="221">
        <f t="shared" si="5"/>
        <v>5.633802816901409</v>
      </c>
      <c r="O22" s="220">
        <v>0</v>
      </c>
      <c r="P22" s="221">
        <f t="shared" si="6"/>
        <v>0</v>
      </c>
      <c r="Q22" s="220">
        <v>4</v>
      </c>
      <c r="R22" s="222">
        <f t="shared" si="7"/>
        <v>5.633802816901409</v>
      </c>
      <c r="S22" s="223">
        <v>0</v>
      </c>
      <c r="T22" s="224">
        <f t="shared" si="8"/>
        <v>0</v>
      </c>
      <c r="U22" s="334"/>
      <c r="V22" s="334"/>
      <c r="X22" s="212"/>
      <c r="Z22" s="212"/>
    </row>
    <row r="23" spans="2:26" ht="15" customHeight="1">
      <c r="B23" s="251">
        <v>15</v>
      </c>
      <c r="C23" s="746" t="s">
        <v>230</v>
      </c>
      <c r="D23" s="219">
        <f t="shared" si="0"/>
        <v>532</v>
      </c>
      <c r="E23" s="220">
        <v>222</v>
      </c>
      <c r="F23" s="221">
        <f t="shared" si="1"/>
        <v>41.72932330827068</v>
      </c>
      <c r="G23" s="252">
        <v>76</v>
      </c>
      <c r="H23" s="222">
        <f t="shared" si="2"/>
        <v>24.516129032258064</v>
      </c>
      <c r="I23" s="223">
        <v>139</v>
      </c>
      <c r="J23" s="222">
        <f t="shared" si="3"/>
        <v>44.83870967741935</v>
      </c>
      <c r="K23" s="223">
        <v>49</v>
      </c>
      <c r="L23" s="221">
        <f t="shared" si="4"/>
        <v>15.806451612903224</v>
      </c>
      <c r="M23" s="220">
        <v>11</v>
      </c>
      <c r="N23" s="221">
        <f t="shared" si="5"/>
        <v>3.5483870967741935</v>
      </c>
      <c r="O23" s="220">
        <v>3</v>
      </c>
      <c r="P23" s="221">
        <f t="shared" si="6"/>
        <v>0.967741935483871</v>
      </c>
      <c r="Q23" s="220">
        <v>32</v>
      </c>
      <c r="R23" s="222">
        <f t="shared" si="7"/>
        <v>10.32258064516129</v>
      </c>
      <c r="S23" s="223">
        <v>0</v>
      </c>
      <c r="T23" s="224">
        <f t="shared" si="8"/>
        <v>0</v>
      </c>
      <c r="U23" s="334"/>
      <c r="V23" s="334"/>
      <c r="X23" s="212"/>
      <c r="Z23" s="212"/>
    </row>
    <row r="24" spans="2:26" ht="15" customHeight="1">
      <c r="B24" s="251">
        <v>16</v>
      </c>
      <c r="C24" s="746" t="s">
        <v>231</v>
      </c>
      <c r="D24" s="219">
        <f t="shared" si="0"/>
        <v>147</v>
      </c>
      <c r="E24" s="220">
        <v>69</v>
      </c>
      <c r="F24" s="221">
        <f t="shared" si="1"/>
        <v>46.93877551020408</v>
      </c>
      <c r="G24" s="252">
        <v>28</v>
      </c>
      <c r="H24" s="222">
        <f t="shared" si="2"/>
        <v>35.8974358974359</v>
      </c>
      <c r="I24" s="223">
        <v>20</v>
      </c>
      <c r="J24" s="222">
        <f t="shared" si="3"/>
        <v>25.64102564102564</v>
      </c>
      <c r="K24" s="223">
        <v>12</v>
      </c>
      <c r="L24" s="221">
        <f t="shared" si="4"/>
        <v>15.384615384615385</v>
      </c>
      <c r="M24" s="220">
        <v>12</v>
      </c>
      <c r="N24" s="221">
        <f t="shared" si="5"/>
        <v>15.384615384615385</v>
      </c>
      <c r="O24" s="220">
        <v>1</v>
      </c>
      <c r="P24" s="221">
        <f t="shared" si="6"/>
        <v>1.282051282051282</v>
      </c>
      <c r="Q24" s="220">
        <v>5</v>
      </c>
      <c r="R24" s="222">
        <f t="shared" si="7"/>
        <v>6.41025641025641</v>
      </c>
      <c r="S24" s="223">
        <v>0</v>
      </c>
      <c r="T24" s="224">
        <f t="shared" si="8"/>
        <v>0</v>
      </c>
      <c r="U24" s="334"/>
      <c r="V24" s="334"/>
      <c r="X24" s="212"/>
      <c r="Z24" s="212"/>
    </row>
    <row r="25" spans="2:26" ht="15" customHeight="1">
      <c r="B25" s="251">
        <v>17</v>
      </c>
      <c r="C25" s="746" t="s">
        <v>232</v>
      </c>
      <c r="D25" s="219">
        <f t="shared" si="0"/>
        <v>134</v>
      </c>
      <c r="E25" s="220">
        <v>32</v>
      </c>
      <c r="F25" s="221">
        <f t="shared" si="1"/>
        <v>23.880597014925375</v>
      </c>
      <c r="G25" s="252">
        <v>33</v>
      </c>
      <c r="H25" s="222">
        <f t="shared" si="2"/>
        <v>32.35294117647059</v>
      </c>
      <c r="I25" s="223">
        <v>34</v>
      </c>
      <c r="J25" s="222">
        <f t="shared" si="3"/>
        <v>33.33333333333333</v>
      </c>
      <c r="K25" s="223">
        <v>19</v>
      </c>
      <c r="L25" s="221">
        <f t="shared" si="4"/>
        <v>18.627450980392158</v>
      </c>
      <c r="M25" s="220">
        <v>8</v>
      </c>
      <c r="N25" s="221">
        <f t="shared" si="5"/>
        <v>7.8431372549019605</v>
      </c>
      <c r="O25" s="220">
        <v>4</v>
      </c>
      <c r="P25" s="221">
        <f t="shared" si="6"/>
        <v>3.9215686274509802</v>
      </c>
      <c r="Q25" s="220">
        <v>4</v>
      </c>
      <c r="R25" s="222">
        <f t="shared" si="7"/>
        <v>3.9215686274509802</v>
      </c>
      <c r="S25" s="223">
        <v>0</v>
      </c>
      <c r="T25" s="224">
        <f t="shared" si="8"/>
        <v>0</v>
      </c>
      <c r="U25" s="334"/>
      <c r="V25" s="334"/>
      <c r="X25" s="212"/>
      <c r="Z25" s="212"/>
    </row>
    <row r="26" spans="2:26" ht="15" customHeight="1">
      <c r="B26" s="251">
        <v>18</v>
      </c>
      <c r="C26" s="746" t="s">
        <v>233</v>
      </c>
      <c r="D26" s="219">
        <f t="shared" si="0"/>
        <v>124</v>
      </c>
      <c r="E26" s="220">
        <v>59</v>
      </c>
      <c r="F26" s="221">
        <f t="shared" si="1"/>
        <v>47.58064516129032</v>
      </c>
      <c r="G26" s="252">
        <v>9</v>
      </c>
      <c r="H26" s="222">
        <f t="shared" si="2"/>
        <v>13.846153846153847</v>
      </c>
      <c r="I26" s="223">
        <v>42</v>
      </c>
      <c r="J26" s="222">
        <f t="shared" si="3"/>
        <v>64.61538461538461</v>
      </c>
      <c r="K26" s="223">
        <v>6</v>
      </c>
      <c r="L26" s="221">
        <f t="shared" si="4"/>
        <v>9.230769230769232</v>
      </c>
      <c r="M26" s="220">
        <v>5</v>
      </c>
      <c r="N26" s="221">
        <f t="shared" si="5"/>
        <v>7.6923076923076925</v>
      </c>
      <c r="O26" s="220">
        <v>1</v>
      </c>
      <c r="P26" s="221">
        <f t="shared" si="6"/>
        <v>1.5384615384615385</v>
      </c>
      <c r="Q26" s="220">
        <v>2</v>
      </c>
      <c r="R26" s="222">
        <f t="shared" si="7"/>
        <v>3.076923076923077</v>
      </c>
      <c r="S26" s="223">
        <v>0</v>
      </c>
      <c r="T26" s="224">
        <f t="shared" si="8"/>
        <v>0</v>
      </c>
      <c r="U26" s="334"/>
      <c r="V26" s="334"/>
      <c r="X26" s="212"/>
      <c r="Z26" s="212"/>
    </row>
    <row r="27" spans="2:26" ht="15" customHeight="1">
      <c r="B27" s="251">
        <v>19</v>
      </c>
      <c r="C27" s="746" t="s">
        <v>234</v>
      </c>
      <c r="D27" s="219">
        <f t="shared" si="0"/>
        <v>80</v>
      </c>
      <c r="E27" s="220">
        <v>28</v>
      </c>
      <c r="F27" s="221">
        <f t="shared" si="1"/>
        <v>35</v>
      </c>
      <c r="G27" s="252">
        <v>8</v>
      </c>
      <c r="H27" s="222">
        <f t="shared" si="2"/>
        <v>15.384615384615385</v>
      </c>
      <c r="I27" s="223">
        <v>28</v>
      </c>
      <c r="J27" s="222">
        <f t="shared" si="3"/>
        <v>53.84615384615385</v>
      </c>
      <c r="K27" s="223">
        <v>7</v>
      </c>
      <c r="L27" s="221">
        <f t="shared" si="4"/>
        <v>13.461538461538462</v>
      </c>
      <c r="M27" s="220">
        <v>3</v>
      </c>
      <c r="N27" s="221">
        <f t="shared" si="5"/>
        <v>5.769230769230769</v>
      </c>
      <c r="O27" s="220">
        <v>0</v>
      </c>
      <c r="P27" s="221">
        <f t="shared" si="6"/>
        <v>0</v>
      </c>
      <c r="Q27" s="220">
        <v>6</v>
      </c>
      <c r="R27" s="222">
        <f t="shared" si="7"/>
        <v>11.538461538461538</v>
      </c>
      <c r="S27" s="223">
        <v>0</v>
      </c>
      <c r="T27" s="224">
        <f t="shared" si="8"/>
        <v>0</v>
      </c>
      <c r="U27" s="334"/>
      <c r="V27" s="334"/>
      <c r="X27" s="212"/>
      <c r="Z27" s="212"/>
    </row>
    <row r="28" spans="2:26" ht="15" customHeight="1">
      <c r="B28" s="251">
        <v>20</v>
      </c>
      <c r="C28" s="746" t="s">
        <v>235</v>
      </c>
      <c r="D28" s="219">
        <f t="shared" si="0"/>
        <v>191</v>
      </c>
      <c r="E28" s="220">
        <v>90</v>
      </c>
      <c r="F28" s="221">
        <f t="shared" si="1"/>
        <v>47.12041884816754</v>
      </c>
      <c r="G28" s="252">
        <v>20</v>
      </c>
      <c r="H28" s="222">
        <f t="shared" si="2"/>
        <v>19.801980198019802</v>
      </c>
      <c r="I28" s="223">
        <v>50</v>
      </c>
      <c r="J28" s="222">
        <f t="shared" si="3"/>
        <v>49.504950495049506</v>
      </c>
      <c r="K28" s="223">
        <v>11</v>
      </c>
      <c r="L28" s="221">
        <f t="shared" si="4"/>
        <v>10.891089108910892</v>
      </c>
      <c r="M28" s="220">
        <v>5</v>
      </c>
      <c r="N28" s="221">
        <f t="shared" si="5"/>
        <v>4.9504950495049505</v>
      </c>
      <c r="O28" s="220">
        <v>5</v>
      </c>
      <c r="P28" s="221">
        <f t="shared" si="6"/>
        <v>4.9504950495049505</v>
      </c>
      <c r="Q28" s="220">
        <v>10</v>
      </c>
      <c r="R28" s="222">
        <f t="shared" si="7"/>
        <v>9.900990099009901</v>
      </c>
      <c r="S28" s="223">
        <v>0</v>
      </c>
      <c r="T28" s="224">
        <f t="shared" si="8"/>
        <v>0</v>
      </c>
      <c r="U28" s="334"/>
      <c r="V28" s="334"/>
      <c r="X28" s="212"/>
      <c r="Z28" s="212"/>
    </row>
    <row r="29" spans="2:26" ht="15" customHeight="1">
      <c r="B29" s="251">
        <v>21</v>
      </c>
      <c r="C29" s="746" t="s">
        <v>236</v>
      </c>
      <c r="D29" s="219">
        <f t="shared" si="0"/>
        <v>146</v>
      </c>
      <c r="E29" s="220">
        <v>78</v>
      </c>
      <c r="F29" s="221">
        <f t="shared" si="1"/>
        <v>53.42465753424658</v>
      </c>
      <c r="G29" s="252">
        <v>26</v>
      </c>
      <c r="H29" s="222">
        <f t="shared" si="2"/>
        <v>38.23529411764706</v>
      </c>
      <c r="I29" s="223">
        <v>26</v>
      </c>
      <c r="J29" s="222">
        <f t="shared" si="3"/>
        <v>38.23529411764706</v>
      </c>
      <c r="K29" s="223">
        <v>14</v>
      </c>
      <c r="L29" s="221">
        <f t="shared" si="4"/>
        <v>20.588235294117645</v>
      </c>
      <c r="M29" s="220">
        <v>1</v>
      </c>
      <c r="N29" s="221">
        <f t="shared" si="5"/>
        <v>1.4705882352941175</v>
      </c>
      <c r="O29" s="220">
        <v>1</v>
      </c>
      <c r="P29" s="221">
        <f t="shared" si="6"/>
        <v>1.4705882352941175</v>
      </c>
      <c r="Q29" s="220">
        <v>0</v>
      </c>
      <c r="R29" s="222">
        <f t="shared" si="7"/>
        <v>0</v>
      </c>
      <c r="S29" s="223">
        <v>0</v>
      </c>
      <c r="T29" s="224">
        <f t="shared" si="8"/>
        <v>0</v>
      </c>
      <c r="U29" s="334"/>
      <c r="V29" s="334"/>
      <c r="X29" s="212"/>
      <c r="Z29" s="212"/>
    </row>
    <row r="30" spans="2:26" ht="15" customHeight="1">
      <c r="B30" s="251">
        <v>22</v>
      </c>
      <c r="C30" s="746" t="s">
        <v>237</v>
      </c>
      <c r="D30" s="219">
        <f t="shared" si="0"/>
        <v>138</v>
      </c>
      <c r="E30" s="220">
        <v>40</v>
      </c>
      <c r="F30" s="221">
        <f t="shared" si="1"/>
        <v>28.985507246376812</v>
      </c>
      <c r="G30" s="252">
        <v>32</v>
      </c>
      <c r="H30" s="222">
        <f t="shared" si="2"/>
        <v>32.6530612244898</v>
      </c>
      <c r="I30" s="223">
        <v>32</v>
      </c>
      <c r="J30" s="222">
        <f t="shared" si="3"/>
        <v>32.6530612244898</v>
      </c>
      <c r="K30" s="223">
        <v>18</v>
      </c>
      <c r="L30" s="221">
        <f t="shared" si="4"/>
        <v>18.367346938775512</v>
      </c>
      <c r="M30" s="220">
        <v>6</v>
      </c>
      <c r="N30" s="221">
        <f t="shared" si="5"/>
        <v>6.122448979591836</v>
      </c>
      <c r="O30" s="220">
        <v>7</v>
      </c>
      <c r="P30" s="221">
        <f t="shared" si="6"/>
        <v>7.142857142857142</v>
      </c>
      <c r="Q30" s="220">
        <v>3</v>
      </c>
      <c r="R30" s="222">
        <f t="shared" si="7"/>
        <v>3.061224489795918</v>
      </c>
      <c r="S30" s="223">
        <v>0</v>
      </c>
      <c r="T30" s="224">
        <f t="shared" si="8"/>
        <v>0</v>
      </c>
      <c r="U30" s="334"/>
      <c r="V30" s="334"/>
      <c r="X30" s="212"/>
      <c r="Z30" s="212"/>
    </row>
    <row r="31" spans="2:26" ht="15" customHeight="1">
      <c r="B31" s="251">
        <v>23</v>
      </c>
      <c r="C31" s="746" t="s">
        <v>238</v>
      </c>
      <c r="D31" s="219">
        <f t="shared" si="0"/>
        <v>96</v>
      </c>
      <c r="E31" s="220">
        <v>49</v>
      </c>
      <c r="F31" s="221">
        <f t="shared" si="1"/>
        <v>51.041666666666664</v>
      </c>
      <c r="G31" s="252">
        <v>5</v>
      </c>
      <c r="H31" s="222">
        <f t="shared" si="2"/>
        <v>10.638297872340425</v>
      </c>
      <c r="I31" s="223">
        <v>25</v>
      </c>
      <c r="J31" s="222">
        <f t="shared" si="3"/>
        <v>53.191489361702125</v>
      </c>
      <c r="K31" s="223">
        <v>8</v>
      </c>
      <c r="L31" s="221">
        <f t="shared" si="4"/>
        <v>17.02127659574468</v>
      </c>
      <c r="M31" s="220">
        <v>6</v>
      </c>
      <c r="N31" s="221">
        <f t="shared" si="5"/>
        <v>12.76595744680851</v>
      </c>
      <c r="O31" s="220">
        <v>0</v>
      </c>
      <c r="P31" s="221">
        <f t="shared" si="6"/>
        <v>0</v>
      </c>
      <c r="Q31" s="220">
        <v>3</v>
      </c>
      <c r="R31" s="222">
        <f t="shared" si="7"/>
        <v>6.382978723404255</v>
      </c>
      <c r="S31" s="223">
        <v>0</v>
      </c>
      <c r="T31" s="224">
        <f t="shared" si="8"/>
        <v>0</v>
      </c>
      <c r="U31" s="334"/>
      <c r="V31" s="334"/>
      <c r="X31" s="212"/>
      <c r="Z31" s="212"/>
    </row>
    <row r="32" spans="2:26" ht="15" customHeight="1">
      <c r="B32" s="251">
        <v>24</v>
      </c>
      <c r="C32" s="746" t="s">
        <v>239</v>
      </c>
      <c r="D32" s="219">
        <f t="shared" si="0"/>
        <v>52</v>
      </c>
      <c r="E32" s="220">
        <v>17</v>
      </c>
      <c r="F32" s="221">
        <f t="shared" si="1"/>
        <v>32.69230769230769</v>
      </c>
      <c r="G32" s="252">
        <v>9</v>
      </c>
      <c r="H32" s="222">
        <f t="shared" si="2"/>
        <v>25.71428571428571</v>
      </c>
      <c r="I32" s="223">
        <v>16</v>
      </c>
      <c r="J32" s="222">
        <f t="shared" si="3"/>
        <v>45.714285714285715</v>
      </c>
      <c r="K32" s="223">
        <v>4</v>
      </c>
      <c r="L32" s="221">
        <f t="shared" si="4"/>
        <v>11.428571428571429</v>
      </c>
      <c r="M32" s="220">
        <v>3</v>
      </c>
      <c r="N32" s="221">
        <f t="shared" si="5"/>
        <v>8.571428571428571</v>
      </c>
      <c r="O32" s="220">
        <v>1</v>
      </c>
      <c r="P32" s="221">
        <f t="shared" si="6"/>
        <v>2.857142857142857</v>
      </c>
      <c r="Q32" s="220">
        <v>2</v>
      </c>
      <c r="R32" s="222">
        <f t="shared" si="7"/>
        <v>5.714285714285714</v>
      </c>
      <c r="S32" s="223">
        <v>0</v>
      </c>
      <c r="T32" s="224">
        <f t="shared" si="8"/>
        <v>0</v>
      </c>
      <c r="U32" s="334"/>
      <c r="V32" s="334"/>
      <c r="X32" s="212"/>
      <c r="Z32" s="212"/>
    </row>
    <row r="33" spans="2:26" ht="15" customHeight="1">
      <c r="B33" s="251">
        <v>25</v>
      </c>
      <c r="C33" s="750" t="s">
        <v>240</v>
      </c>
      <c r="D33" s="219">
        <f t="shared" si="0"/>
        <v>113</v>
      </c>
      <c r="E33" s="220">
        <v>56</v>
      </c>
      <c r="F33" s="221">
        <f t="shared" si="1"/>
        <v>49.557522123893804</v>
      </c>
      <c r="G33" s="252">
        <v>12</v>
      </c>
      <c r="H33" s="222">
        <f t="shared" si="2"/>
        <v>21.052631578947366</v>
      </c>
      <c r="I33" s="223">
        <v>27</v>
      </c>
      <c r="J33" s="222">
        <f t="shared" si="3"/>
        <v>47.368421052631575</v>
      </c>
      <c r="K33" s="223">
        <v>6</v>
      </c>
      <c r="L33" s="221">
        <f t="shared" si="4"/>
        <v>10.526315789473683</v>
      </c>
      <c r="M33" s="220">
        <v>6</v>
      </c>
      <c r="N33" s="221">
        <f t="shared" si="5"/>
        <v>10.526315789473683</v>
      </c>
      <c r="O33" s="220">
        <v>2</v>
      </c>
      <c r="P33" s="221">
        <f t="shared" si="6"/>
        <v>3.508771929824561</v>
      </c>
      <c r="Q33" s="220">
        <v>4</v>
      </c>
      <c r="R33" s="222">
        <f t="shared" si="7"/>
        <v>7.017543859649122</v>
      </c>
      <c r="S33" s="223">
        <v>0</v>
      </c>
      <c r="T33" s="224">
        <f t="shared" si="8"/>
        <v>0</v>
      </c>
      <c r="U33" s="334"/>
      <c r="V33" s="334"/>
      <c r="X33" s="212"/>
      <c r="Z33" s="212"/>
    </row>
    <row r="34" spans="2:26" ht="15" customHeight="1">
      <c r="B34" s="251">
        <v>26</v>
      </c>
      <c r="C34" s="751" t="s">
        <v>241</v>
      </c>
      <c r="D34" s="219">
        <f>SUM(E34+G34+I34+K34+M34+O34+Q34+S34)</f>
        <v>143</v>
      </c>
      <c r="E34" s="220">
        <v>50</v>
      </c>
      <c r="F34" s="221">
        <f t="shared" si="1"/>
        <v>34.96503496503497</v>
      </c>
      <c r="G34" s="252">
        <v>18</v>
      </c>
      <c r="H34" s="222">
        <f t="shared" si="2"/>
        <v>19.35483870967742</v>
      </c>
      <c r="I34" s="223">
        <v>53</v>
      </c>
      <c r="J34" s="222">
        <f t="shared" si="3"/>
        <v>56.98924731182796</v>
      </c>
      <c r="K34" s="223">
        <v>14</v>
      </c>
      <c r="L34" s="221">
        <f t="shared" si="4"/>
        <v>15.053763440860216</v>
      </c>
      <c r="M34" s="220">
        <v>3</v>
      </c>
      <c r="N34" s="221">
        <f t="shared" si="5"/>
        <v>3.225806451612903</v>
      </c>
      <c r="O34" s="220">
        <v>1</v>
      </c>
      <c r="P34" s="221">
        <f t="shared" si="6"/>
        <v>1.0752688172043012</v>
      </c>
      <c r="Q34" s="220">
        <v>4</v>
      </c>
      <c r="R34" s="222">
        <f t="shared" si="7"/>
        <v>4.301075268817205</v>
      </c>
      <c r="S34" s="223">
        <v>0</v>
      </c>
      <c r="T34" s="224">
        <f t="shared" si="8"/>
        <v>0</v>
      </c>
      <c r="U34" s="334"/>
      <c r="V34" s="334"/>
      <c r="X34" s="212"/>
      <c r="Z34" s="212"/>
    </row>
    <row r="35" spans="2:26" ht="15" customHeight="1" thickBot="1">
      <c r="B35" s="256">
        <v>27</v>
      </c>
      <c r="C35" s="751" t="s">
        <v>242</v>
      </c>
      <c r="D35" s="225" t="s">
        <v>297</v>
      </c>
      <c r="E35" s="226" t="s">
        <v>297</v>
      </c>
      <c r="F35" s="326" t="s">
        <v>297</v>
      </c>
      <c r="G35" s="257" t="s">
        <v>297</v>
      </c>
      <c r="H35" s="226" t="s">
        <v>297</v>
      </c>
      <c r="I35" s="228" t="s">
        <v>297</v>
      </c>
      <c r="J35" s="226" t="s">
        <v>297</v>
      </c>
      <c r="K35" s="228" t="s">
        <v>297</v>
      </c>
      <c r="L35" s="226" t="s">
        <v>297</v>
      </c>
      <c r="M35" s="226" t="s">
        <v>297</v>
      </c>
      <c r="N35" s="226" t="s">
        <v>297</v>
      </c>
      <c r="O35" s="226" t="s">
        <v>297</v>
      </c>
      <c r="P35" s="226" t="s">
        <v>297</v>
      </c>
      <c r="Q35" s="226" t="s">
        <v>297</v>
      </c>
      <c r="R35" s="226" t="s">
        <v>297</v>
      </c>
      <c r="S35" s="228" t="s">
        <v>297</v>
      </c>
      <c r="T35" s="226" t="s">
        <v>297</v>
      </c>
      <c r="U35" s="334"/>
      <c r="V35" s="334"/>
      <c r="X35" s="212"/>
      <c r="Z35" s="212"/>
    </row>
    <row r="36" spans="2:26" ht="15" customHeight="1" thickBot="1">
      <c r="B36" s="1695" t="s">
        <v>215</v>
      </c>
      <c r="C36" s="1696"/>
      <c r="D36" s="229">
        <f>E36+G36+I36+K36+M36+O36+Q36+S36</f>
        <v>4164</v>
      </c>
      <c r="E36" s="230">
        <f>SUM(E10:E34)</f>
        <v>1825</v>
      </c>
      <c r="F36" s="237">
        <f>E36/D36*100</f>
        <v>43.82804995196926</v>
      </c>
      <c r="G36" s="295">
        <f>SUM(G10:G34)</f>
        <v>562</v>
      </c>
      <c r="H36" s="232">
        <f>G36/(D36-E36)*100</f>
        <v>24.027362120564344</v>
      </c>
      <c r="I36" s="233">
        <f>SUM(I10:I34)</f>
        <v>1104</v>
      </c>
      <c r="J36" s="232">
        <f>I36/(D36-E36)*100</f>
        <v>47.19965797349295</v>
      </c>
      <c r="K36" s="233">
        <f>SUM(K10:K34)</f>
        <v>320</v>
      </c>
      <c r="L36" s="231">
        <f>K36/(D36-E36)*100</f>
        <v>13.68106028217187</v>
      </c>
      <c r="M36" s="230">
        <f>SUM(M10:M34)</f>
        <v>156</v>
      </c>
      <c r="N36" s="231">
        <f>M36/(D36-E36)*100</f>
        <v>6.669516887558785</v>
      </c>
      <c r="O36" s="230">
        <f>SUM(O10:O34)</f>
        <v>42</v>
      </c>
      <c r="P36" s="231">
        <f>O36/(D36-E36)*100</f>
        <v>1.7956391620350578</v>
      </c>
      <c r="Q36" s="230">
        <f>SUM(Q10:Q34)</f>
        <v>154</v>
      </c>
      <c r="R36" s="232">
        <f>Q36/(D36-E36)*100</f>
        <v>6.584010260795211</v>
      </c>
      <c r="S36" s="233">
        <f>SUM(S10:S34)</f>
        <v>1</v>
      </c>
      <c r="T36" s="234">
        <f>S36/(D36-E36)*100</f>
        <v>0.04275331338178709</v>
      </c>
      <c r="U36" s="334"/>
      <c r="V36" s="334"/>
      <c r="X36" s="212"/>
      <c r="Z36" s="212"/>
    </row>
    <row r="37" spans="2:26" ht="15" customHeight="1">
      <c r="B37" s="1697" t="s">
        <v>629</v>
      </c>
      <c r="C37" s="1698"/>
      <c r="D37" s="219">
        <f>SUM(E37+G37+I37+K37+M37+O37+Q37+S37)</f>
        <v>309</v>
      </c>
      <c r="E37" s="743">
        <v>149</v>
      </c>
      <c r="F37" s="238">
        <f>E37/D37*100</f>
        <v>48.22006472491909</v>
      </c>
      <c r="G37" s="743">
        <v>26</v>
      </c>
      <c r="H37" s="222">
        <f>G37/(D37-E37)*100</f>
        <v>16.25</v>
      </c>
      <c r="I37" s="743">
        <v>94</v>
      </c>
      <c r="J37" s="222">
        <f>I37/(D37-E37)*100</f>
        <v>58.75</v>
      </c>
      <c r="K37" s="764">
        <v>11</v>
      </c>
      <c r="L37" s="221">
        <f>K37/(D37-E37)*100</f>
        <v>6.875000000000001</v>
      </c>
      <c r="M37" s="764">
        <v>8</v>
      </c>
      <c r="N37" s="221">
        <f>M37/(D37-E37)*100</f>
        <v>5</v>
      </c>
      <c r="O37" s="764">
        <v>2</v>
      </c>
      <c r="P37" s="221">
        <f>O37/(D37-E37)*100</f>
        <v>1.25</v>
      </c>
      <c r="Q37" s="764">
        <v>17</v>
      </c>
      <c r="R37" s="222">
        <f>Q37/(D37-E37)*100</f>
        <v>10.625</v>
      </c>
      <c r="S37" s="764">
        <v>2</v>
      </c>
      <c r="T37" s="224">
        <f>S37/(D37-E37)*100</f>
        <v>1.25</v>
      </c>
      <c r="U37" s="334"/>
      <c r="V37" s="334"/>
      <c r="X37" s="212"/>
      <c r="Z37" s="212"/>
    </row>
    <row r="38" spans="2:26" ht="15" customHeight="1" thickBot="1">
      <c r="B38" s="1700" t="s">
        <v>596</v>
      </c>
      <c r="C38" s="1701"/>
      <c r="D38" s="219">
        <f>SUM(E38+G38+I38+K38+M38+O38+Q38+S38)</f>
        <v>3</v>
      </c>
      <c r="E38" s="257">
        <v>2</v>
      </c>
      <c r="F38" s="227">
        <f>E38/D38*100</f>
        <v>66.66666666666666</v>
      </c>
      <c r="G38" s="257">
        <v>0</v>
      </c>
      <c r="H38" s="222">
        <f>G38/(D38-E38)*100</f>
        <v>0</v>
      </c>
      <c r="I38" s="257">
        <v>1</v>
      </c>
      <c r="J38" s="222">
        <f>I38/(D38-E38)*100</f>
        <v>100</v>
      </c>
      <c r="K38" s="779">
        <v>0</v>
      </c>
      <c r="L38" s="221">
        <f>K38/(D38-E38)*100</f>
        <v>0</v>
      </c>
      <c r="M38" s="779">
        <v>0</v>
      </c>
      <c r="N38" s="221">
        <f>M38/(D38-E38)*100</f>
        <v>0</v>
      </c>
      <c r="O38" s="779">
        <v>0</v>
      </c>
      <c r="P38" s="221">
        <f>O38/(D38-E38)*100</f>
        <v>0</v>
      </c>
      <c r="Q38" s="779">
        <v>0</v>
      </c>
      <c r="R38" s="222">
        <f>Q38/(D38-E38)*100</f>
        <v>0</v>
      </c>
      <c r="S38" s="779">
        <v>0</v>
      </c>
      <c r="T38" s="224">
        <f>S38/(D38-E38)*100</f>
        <v>0</v>
      </c>
      <c r="U38" s="334"/>
      <c r="V38" s="334"/>
      <c r="X38" s="212"/>
      <c r="Z38" s="212"/>
    </row>
    <row r="39" spans="2:26" ht="15" customHeight="1" thickBot="1">
      <c r="B39" s="1296" t="s">
        <v>117</v>
      </c>
      <c r="C39" s="1702"/>
      <c r="D39" s="229">
        <f>E39+G39+I39+K39+M39+O39+Q39+S39</f>
        <v>4476</v>
      </c>
      <c r="E39" s="778">
        <f>SUM(E36:E38)</f>
        <v>1976</v>
      </c>
      <c r="F39" s="310">
        <f>E39/D39*100</f>
        <v>44.14655942806077</v>
      </c>
      <c r="G39" s="778">
        <f aca="true" t="shared" si="9" ref="G39:S39">SUM(G36:G38)</f>
        <v>588</v>
      </c>
      <c r="H39" s="232">
        <f>G39/(D39-E39)*100</f>
        <v>23.52</v>
      </c>
      <c r="I39" s="778">
        <f>SUM(I36:I38)</f>
        <v>1199</v>
      </c>
      <c r="J39" s="232">
        <f>I39/(D39-E39)*100</f>
        <v>47.96</v>
      </c>
      <c r="K39" s="778">
        <f t="shared" si="9"/>
        <v>331</v>
      </c>
      <c r="L39" s="231">
        <f>K39/(D39-E39)*100</f>
        <v>13.239999999999998</v>
      </c>
      <c r="M39" s="778">
        <f t="shared" si="9"/>
        <v>164</v>
      </c>
      <c r="N39" s="231">
        <f>M39/(D39-E39)*100</f>
        <v>6.5600000000000005</v>
      </c>
      <c r="O39" s="778">
        <f t="shared" si="9"/>
        <v>44</v>
      </c>
      <c r="P39" s="231">
        <f>O39/(D39-E39)*100</f>
        <v>1.76</v>
      </c>
      <c r="Q39" s="778">
        <f t="shared" si="9"/>
        <v>171</v>
      </c>
      <c r="R39" s="232">
        <f>Q39/(D39-E39)*100</f>
        <v>6.84</v>
      </c>
      <c r="S39" s="778">
        <f t="shared" si="9"/>
        <v>3</v>
      </c>
      <c r="T39" s="234">
        <f>S39/(D39-E39)*100</f>
        <v>0.12</v>
      </c>
      <c r="U39" s="334"/>
      <c r="V39" s="334"/>
      <c r="X39" s="212"/>
      <c r="Z39" s="212"/>
    </row>
    <row r="40" spans="2:26" ht="12.75">
      <c r="B40" s="1534" t="s">
        <v>630</v>
      </c>
      <c r="C40" s="1534"/>
      <c r="D40" s="1534"/>
      <c r="E40" s="1534"/>
      <c r="F40" s="1534"/>
      <c r="G40" s="1534"/>
      <c r="H40" s="1534"/>
      <c r="I40" s="1534"/>
      <c r="J40" s="1534"/>
      <c r="K40" s="1534"/>
      <c r="L40" s="1534"/>
      <c r="M40" s="1534"/>
      <c r="N40" s="1534"/>
      <c r="O40" s="1534"/>
      <c r="P40" s="1534"/>
      <c r="Q40" s="1534"/>
      <c r="R40" s="1534"/>
      <c r="S40" s="1534"/>
      <c r="T40" s="1534"/>
      <c r="V40" s="212"/>
      <c r="X40" s="212"/>
      <c r="Z40" s="212"/>
    </row>
    <row r="41" spans="2:20" ht="12.75">
      <c r="B41" s="1680"/>
      <c r="C41" s="1680"/>
      <c r="D41" s="1680"/>
      <c r="E41" s="1680"/>
      <c r="F41" s="1680"/>
      <c r="G41" s="1680"/>
      <c r="H41" s="1680"/>
      <c r="I41" s="1680"/>
      <c r="J41" s="1680"/>
      <c r="K41" s="1680"/>
      <c r="L41" s="1680"/>
      <c r="M41" s="1680"/>
      <c r="N41" s="1680"/>
      <c r="O41" s="1680"/>
      <c r="P41" s="1680"/>
      <c r="Q41" s="1680"/>
      <c r="R41" s="1680"/>
      <c r="S41" s="1680"/>
      <c r="T41" s="1680"/>
    </row>
  </sheetData>
  <sheetProtection/>
  <mergeCells count="24">
    <mergeCell ref="B41:T41"/>
    <mergeCell ref="A20:A21"/>
    <mergeCell ref="B36:C36"/>
    <mergeCell ref="B37:C37"/>
    <mergeCell ref="B38:C38"/>
    <mergeCell ref="B39:C39"/>
    <mergeCell ref="B40:T40"/>
    <mergeCell ref="S4:T7"/>
    <mergeCell ref="D5:D8"/>
    <mergeCell ref="E5:F7"/>
    <mergeCell ref="G5:H7"/>
    <mergeCell ref="I5:J7"/>
    <mergeCell ref="M5:N7"/>
    <mergeCell ref="O5:P7"/>
    <mergeCell ref="O1:R1"/>
    <mergeCell ref="B2:T2"/>
    <mergeCell ref="B3:R3"/>
    <mergeCell ref="B4:B8"/>
    <mergeCell ref="C4:C8"/>
    <mergeCell ref="D4:F4"/>
    <mergeCell ref="G4:J4"/>
    <mergeCell ref="K4:L7"/>
    <mergeCell ref="M4:P4"/>
    <mergeCell ref="Q4:R7"/>
  </mergeCells>
  <printOptions/>
  <pageMargins left="0.3937007874015748" right="0.3937007874015748" top="0.29" bottom="0.27" header="0.17" footer="0.24"/>
  <pageSetup horizontalDpi="600" verticalDpi="600" orientation="landscape" paperSize="9" scale="92" r:id="rId1"/>
</worksheet>
</file>

<file path=xl/worksheets/sheet57.xml><?xml version="1.0" encoding="utf-8"?>
<worksheet xmlns="http://schemas.openxmlformats.org/spreadsheetml/2006/main" xmlns:r="http://schemas.openxmlformats.org/officeDocument/2006/relationships">
  <sheetPr>
    <tabColor theme="0"/>
  </sheetPr>
  <dimension ref="A1:Z41"/>
  <sheetViews>
    <sheetView zoomScale="85" zoomScaleNormal="85" zoomScalePageLayoutView="0" workbookViewId="0" topLeftCell="A1">
      <selection activeCell="X24" sqref="X24"/>
    </sheetView>
  </sheetViews>
  <sheetFormatPr defaultColWidth="9.140625" defaultRowHeight="12.75"/>
  <cols>
    <col min="1" max="1" width="3.57421875" style="165" customWidth="1"/>
    <col min="2" max="2" width="5.28125" style="165" customWidth="1"/>
    <col min="3" max="3" width="19.421875" style="165" customWidth="1"/>
    <col min="4" max="4" width="7.28125" style="165" customWidth="1"/>
    <col min="5" max="6" width="6.7109375" style="165" customWidth="1"/>
    <col min="7" max="7" width="7.28125" style="165" customWidth="1"/>
    <col min="8" max="8" width="6.28125" style="165" customWidth="1"/>
    <col min="9" max="9" width="6.7109375" style="165" customWidth="1"/>
    <col min="10" max="10" width="6.421875" style="165" customWidth="1"/>
    <col min="11" max="12" width="6.7109375" style="165" customWidth="1"/>
    <col min="13" max="13" width="5.8515625" style="165" customWidth="1"/>
    <col min="14" max="14" width="6.421875" style="165" customWidth="1"/>
    <col min="15" max="15" width="6.7109375" style="165" customWidth="1"/>
    <col min="16" max="16" width="5.28125" style="165" customWidth="1"/>
    <col min="17" max="18" width="6.7109375" style="165" customWidth="1"/>
    <col min="19" max="20" width="6.00390625" style="165" customWidth="1"/>
    <col min="21" max="16384" width="9.140625" style="165" customWidth="1"/>
  </cols>
  <sheetData>
    <row r="1" spans="1:20" ht="14.25" customHeight="1">
      <c r="A1" s="703"/>
      <c r="B1" s="703"/>
      <c r="C1" s="703"/>
      <c r="D1" s="703"/>
      <c r="E1" s="703"/>
      <c r="F1" s="703"/>
      <c r="G1" s="703"/>
      <c r="H1" s="703"/>
      <c r="I1" s="703"/>
      <c r="J1" s="703"/>
      <c r="K1" s="703"/>
      <c r="L1" s="703"/>
      <c r="M1" s="703"/>
      <c r="N1" s="703"/>
      <c r="O1" s="1665"/>
      <c r="P1" s="1665"/>
      <c r="Q1" s="1665"/>
      <c r="R1" s="1665"/>
      <c r="T1" s="200" t="s">
        <v>726</v>
      </c>
    </row>
    <row r="2" spans="1:20" ht="32.25" customHeight="1">
      <c r="A2" s="703"/>
      <c r="B2" s="1337" t="s">
        <v>940</v>
      </c>
      <c r="C2" s="1337"/>
      <c r="D2" s="1337"/>
      <c r="E2" s="1337"/>
      <c r="F2" s="1337"/>
      <c r="G2" s="1337"/>
      <c r="H2" s="1337"/>
      <c r="I2" s="1337"/>
      <c r="J2" s="1337"/>
      <c r="K2" s="1337"/>
      <c r="L2" s="1337"/>
      <c r="M2" s="1337"/>
      <c r="N2" s="1337"/>
      <c r="O2" s="1337"/>
      <c r="P2" s="1337"/>
      <c r="Q2" s="1337"/>
      <c r="R2" s="1337"/>
      <c r="S2" s="1337"/>
      <c r="T2" s="1337"/>
    </row>
    <row r="3" spans="2:18" ht="8.25" customHeight="1" thickBot="1">
      <c r="B3" s="1255"/>
      <c r="C3" s="1255"/>
      <c r="D3" s="1255"/>
      <c r="E3" s="1255"/>
      <c r="F3" s="1255"/>
      <c r="G3" s="1255"/>
      <c r="H3" s="1255"/>
      <c r="I3" s="1255"/>
      <c r="J3" s="1255"/>
      <c r="K3" s="1255"/>
      <c r="L3" s="1255"/>
      <c r="M3" s="1255"/>
      <c r="N3" s="1255"/>
      <c r="O3" s="1255"/>
      <c r="P3" s="1255"/>
      <c r="Q3" s="1255"/>
      <c r="R3" s="1255"/>
    </row>
    <row r="4" spans="2:20" ht="21.75" customHeight="1">
      <c r="B4" s="1666" t="s">
        <v>295</v>
      </c>
      <c r="C4" s="1669" t="s">
        <v>213</v>
      </c>
      <c r="D4" s="1672" t="s">
        <v>617</v>
      </c>
      <c r="E4" s="1673"/>
      <c r="F4" s="1673"/>
      <c r="G4" s="1673" t="s">
        <v>618</v>
      </c>
      <c r="H4" s="1673"/>
      <c r="I4" s="1673"/>
      <c r="J4" s="1673"/>
      <c r="K4" s="1673" t="s">
        <v>619</v>
      </c>
      <c r="L4" s="1673"/>
      <c r="M4" s="1673" t="s">
        <v>620</v>
      </c>
      <c r="N4" s="1673"/>
      <c r="O4" s="1673"/>
      <c r="P4" s="1673"/>
      <c r="Q4" s="1673" t="s">
        <v>621</v>
      </c>
      <c r="R4" s="1673"/>
      <c r="S4" s="1673" t="s">
        <v>622</v>
      </c>
      <c r="T4" s="1675"/>
    </row>
    <row r="5" spans="2:20" ht="15.75" customHeight="1">
      <c r="B5" s="1667"/>
      <c r="C5" s="1670"/>
      <c r="D5" s="1677" t="s">
        <v>215</v>
      </c>
      <c r="E5" s="1679" t="s">
        <v>623</v>
      </c>
      <c r="F5" s="1679"/>
      <c r="G5" s="1674" t="s">
        <v>624</v>
      </c>
      <c r="H5" s="1674"/>
      <c r="I5" s="1674" t="s">
        <v>625</v>
      </c>
      <c r="J5" s="1674"/>
      <c r="K5" s="1674"/>
      <c r="L5" s="1674"/>
      <c r="M5" s="1674" t="s">
        <v>626</v>
      </c>
      <c r="N5" s="1674"/>
      <c r="O5" s="1674" t="s">
        <v>627</v>
      </c>
      <c r="P5" s="1674"/>
      <c r="Q5" s="1674"/>
      <c r="R5" s="1674"/>
      <c r="S5" s="1674"/>
      <c r="T5" s="1676"/>
    </row>
    <row r="6" spans="2:20" ht="9" customHeight="1">
      <c r="B6" s="1667"/>
      <c r="C6" s="1670"/>
      <c r="D6" s="1677"/>
      <c r="E6" s="1679"/>
      <c r="F6" s="1679"/>
      <c r="G6" s="1674"/>
      <c r="H6" s="1674"/>
      <c r="I6" s="1674"/>
      <c r="J6" s="1674"/>
      <c r="K6" s="1674"/>
      <c r="L6" s="1674"/>
      <c r="M6" s="1674"/>
      <c r="N6" s="1674"/>
      <c r="O6" s="1674"/>
      <c r="P6" s="1674"/>
      <c r="Q6" s="1674"/>
      <c r="R6" s="1674"/>
      <c r="S6" s="1674"/>
      <c r="T6" s="1676"/>
    </row>
    <row r="7" spans="2:20" ht="8.25" customHeight="1">
      <c r="B7" s="1667"/>
      <c r="C7" s="1670"/>
      <c r="D7" s="1677"/>
      <c r="E7" s="1679"/>
      <c r="F7" s="1679"/>
      <c r="G7" s="1674"/>
      <c r="H7" s="1674"/>
      <c r="I7" s="1674"/>
      <c r="J7" s="1674"/>
      <c r="K7" s="1674"/>
      <c r="L7" s="1674"/>
      <c r="M7" s="1674"/>
      <c r="N7" s="1674"/>
      <c r="O7" s="1674"/>
      <c r="P7" s="1674"/>
      <c r="Q7" s="1674"/>
      <c r="R7" s="1674"/>
      <c r="S7" s="1674"/>
      <c r="T7" s="1676"/>
    </row>
    <row r="8" spans="2:20" ht="13.5" thickBot="1">
      <c r="B8" s="1668"/>
      <c r="C8" s="1671"/>
      <c r="D8" s="1678"/>
      <c r="E8" s="756" t="s">
        <v>628</v>
      </c>
      <c r="F8" s="756" t="s">
        <v>136</v>
      </c>
      <c r="G8" s="756" t="s">
        <v>628</v>
      </c>
      <c r="H8" s="756" t="s">
        <v>136</v>
      </c>
      <c r="I8" s="756" t="s">
        <v>628</v>
      </c>
      <c r="J8" s="756" t="s">
        <v>136</v>
      </c>
      <c r="K8" s="756" t="s">
        <v>628</v>
      </c>
      <c r="L8" s="756" t="s">
        <v>136</v>
      </c>
      <c r="M8" s="756" t="s">
        <v>628</v>
      </c>
      <c r="N8" s="756" t="s">
        <v>136</v>
      </c>
      <c r="O8" s="756" t="s">
        <v>628</v>
      </c>
      <c r="P8" s="756" t="s">
        <v>136</v>
      </c>
      <c r="Q8" s="756" t="s">
        <v>628</v>
      </c>
      <c r="R8" s="756" t="s">
        <v>136</v>
      </c>
      <c r="S8" s="756" t="s">
        <v>628</v>
      </c>
      <c r="T8" s="757" t="s">
        <v>136</v>
      </c>
    </row>
    <row r="9" spans="2:20" ht="15.75">
      <c r="B9" s="251">
        <v>1</v>
      </c>
      <c r="C9" s="746" t="s">
        <v>216</v>
      </c>
      <c r="D9" s="780" t="s">
        <v>297</v>
      </c>
      <c r="E9" s="781" t="s">
        <v>297</v>
      </c>
      <c r="F9" s="781" t="s">
        <v>297</v>
      </c>
      <c r="G9" s="781" t="s">
        <v>297</v>
      </c>
      <c r="H9" s="781" t="s">
        <v>297</v>
      </c>
      <c r="I9" s="781" t="s">
        <v>297</v>
      </c>
      <c r="J9" s="781" t="s">
        <v>297</v>
      </c>
      <c r="K9" s="781" t="s">
        <v>297</v>
      </c>
      <c r="L9" s="781" t="s">
        <v>297</v>
      </c>
      <c r="M9" s="781" t="s">
        <v>297</v>
      </c>
      <c r="N9" s="781" t="s">
        <v>297</v>
      </c>
      <c r="O9" s="781" t="s">
        <v>297</v>
      </c>
      <c r="P9" s="781" t="s">
        <v>297</v>
      </c>
      <c r="Q9" s="781" t="s">
        <v>297</v>
      </c>
      <c r="R9" s="781" t="s">
        <v>297</v>
      </c>
      <c r="S9" s="781" t="s">
        <v>297</v>
      </c>
      <c r="T9" s="782" t="s">
        <v>297</v>
      </c>
    </row>
    <row r="10" spans="2:26" ht="15" customHeight="1">
      <c r="B10" s="251">
        <v>2</v>
      </c>
      <c r="C10" s="746" t="s">
        <v>217</v>
      </c>
      <c r="D10" s="219">
        <f>SUM(E10+G10+I10+K10+M10+O10+Q10+S10)</f>
        <v>38</v>
      </c>
      <c r="E10" s="220">
        <v>4</v>
      </c>
      <c r="F10" s="221">
        <f>E10*100/D10</f>
        <v>10.526315789473685</v>
      </c>
      <c r="G10" s="252">
        <v>4</v>
      </c>
      <c r="H10" s="222">
        <f>G10/(D10-E10)*100</f>
        <v>11.76470588235294</v>
      </c>
      <c r="I10" s="223">
        <v>24</v>
      </c>
      <c r="J10" s="222">
        <f>I10/(D10-E10)*100</f>
        <v>70.58823529411765</v>
      </c>
      <c r="K10" s="223">
        <v>1</v>
      </c>
      <c r="L10" s="221">
        <f>K10/(D10-E10)*100</f>
        <v>2.941176470588235</v>
      </c>
      <c r="M10" s="220">
        <v>1</v>
      </c>
      <c r="N10" s="221">
        <f>M10/(D10-E10)*100</f>
        <v>2.941176470588235</v>
      </c>
      <c r="O10" s="220">
        <v>0</v>
      </c>
      <c r="P10" s="221">
        <f>O10/(D10-E10)*100</f>
        <v>0</v>
      </c>
      <c r="Q10" s="220">
        <v>4</v>
      </c>
      <c r="R10" s="222">
        <f>Q10/(D10-E10)*100</f>
        <v>11.76470588235294</v>
      </c>
      <c r="S10" s="223">
        <v>0</v>
      </c>
      <c r="T10" s="224">
        <f>S10/(D10-E10)*100</f>
        <v>0</v>
      </c>
      <c r="U10" s="212"/>
      <c r="V10" s="334"/>
      <c r="X10" s="212"/>
      <c r="Z10" s="212"/>
    </row>
    <row r="11" spans="2:26" ht="15" customHeight="1">
      <c r="B11" s="251">
        <v>3</v>
      </c>
      <c r="C11" s="746" t="s">
        <v>218</v>
      </c>
      <c r="D11" s="219">
        <f aca="true" t="shared" si="0" ref="D11:D34">SUM(E11+G11+I11+K11+M11+O11+Q11+S11)</f>
        <v>68</v>
      </c>
      <c r="E11" s="220">
        <v>15</v>
      </c>
      <c r="F11" s="221">
        <f aca="true" t="shared" si="1" ref="F11:F34">E11*100/D11</f>
        <v>22.058823529411764</v>
      </c>
      <c r="G11" s="252">
        <v>22</v>
      </c>
      <c r="H11" s="222">
        <f aca="true" t="shared" si="2" ref="H11:H34">G11/(D11-E11)*100</f>
        <v>41.509433962264154</v>
      </c>
      <c r="I11" s="223">
        <v>21</v>
      </c>
      <c r="J11" s="222">
        <f aca="true" t="shared" si="3" ref="J11:J34">I11/(D11-E11)*100</f>
        <v>39.62264150943396</v>
      </c>
      <c r="K11" s="223">
        <v>2</v>
      </c>
      <c r="L11" s="221">
        <f aca="true" t="shared" si="4" ref="L11:L34">K11/(D11-E11)*100</f>
        <v>3.7735849056603774</v>
      </c>
      <c r="M11" s="220">
        <v>4</v>
      </c>
      <c r="N11" s="221">
        <f aca="true" t="shared" si="5" ref="N11:N34">M11/(D11-E11)*100</f>
        <v>7.547169811320755</v>
      </c>
      <c r="O11" s="220">
        <v>0</v>
      </c>
      <c r="P11" s="221">
        <f aca="true" t="shared" si="6" ref="P11:P34">O11/(D11-E11)*100</f>
        <v>0</v>
      </c>
      <c r="Q11" s="220">
        <v>4</v>
      </c>
      <c r="R11" s="222">
        <f aca="true" t="shared" si="7" ref="R11:R34">Q11/(D11-E11)*100</f>
        <v>7.547169811320755</v>
      </c>
      <c r="S11" s="223">
        <v>0</v>
      </c>
      <c r="T11" s="224">
        <f aca="true" t="shared" si="8" ref="T11:T34">S11/(D11-E11)*100</f>
        <v>0</v>
      </c>
      <c r="U11" s="212"/>
      <c r="V11" s="334"/>
      <c r="X11" s="212"/>
      <c r="Z11" s="212"/>
    </row>
    <row r="12" spans="2:26" ht="15" customHeight="1">
      <c r="B12" s="251">
        <v>4</v>
      </c>
      <c r="C12" s="746" t="s">
        <v>219</v>
      </c>
      <c r="D12" s="219">
        <f t="shared" si="0"/>
        <v>731</v>
      </c>
      <c r="E12" s="220">
        <v>204</v>
      </c>
      <c r="F12" s="221">
        <f t="shared" si="1"/>
        <v>27.906976744186046</v>
      </c>
      <c r="G12" s="252">
        <v>99</v>
      </c>
      <c r="H12" s="222">
        <f t="shared" si="2"/>
        <v>18.785578747628083</v>
      </c>
      <c r="I12" s="223">
        <v>215</v>
      </c>
      <c r="J12" s="222">
        <f t="shared" si="3"/>
        <v>40.79696394686907</v>
      </c>
      <c r="K12" s="223">
        <v>93</v>
      </c>
      <c r="L12" s="221">
        <f t="shared" si="4"/>
        <v>17.647058823529413</v>
      </c>
      <c r="M12" s="220">
        <v>51</v>
      </c>
      <c r="N12" s="221">
        <f t="shared" si="5"/>
        <v>9.67741935483871</v>
      </c>
      <c r="O12" s="220">
        <v>7</v>
      </c>
      <c r="P12" s="221">
        <f t="shared" si="6"/>
        <v>1.3282732447817838</v>
      </c>
      <c r="Q12" s="220">
        <v>62</v>
      </c>
      <c r="R12" s="222">
        <f t="shared" si="7"/>
        <v>11.76470588235294</v>
      </c>
      <c r="S12" s="223">
        <v>0</v>
      </c>
      <c r="T12" s="224">
        <f t="shared" si="8"/>
        <v>0</v>
      </c>
      <c r="U12" s="212"/>
      <c r="V12" s="334"/>
      <c r="X12" s="212"/>
      <c r="Z12" s="212"/>
    </row>
    <row r="13" spans="2:26" ht="15" customHeight="1">
      <c r="B13" s="251">
        <v>5</v>
      </c>
      <c r="C13" s="746" t="s">
        <v>220</v>
      </c>
      <c r="D13" s="219">
        <f t="shared" si="0"/>
        <v>153</v>
      </c>
      <c r="E13" s="220">
        <v>47</v>
      </c>
      <c r="F13" s="221">
        <f t="shared" si="1"/>
        <v>30.718954248366014</v>
      </c>
      <c r="G13" s="252">
        <v>43</v>
      </c>
      <c r="H13" s="222">
        <f t="shared" si="2"/>
        <v>40.56603773584906</v>
      </c>
      <c r="I13" s="223">
        <v>24</v>
      </c>
      <c r="J13" s="222">
        <f t="shared" si="3"/>
        <v>22.641509433962266</v>
      </c>
      <c r="K13" s="223">
        <v>12</v>
      </c>
      <c r="L13" s="221">
        <f t="shared" si="4"/>
        <v>11.320754716981133</v>
      </c>
      <c r="M13" s="220">
        <v>11</v>
      </c>
      <c r="N13" s="221">
        <f t="shared" si="5"/>
        <v>10.377358490566039</v>
      </c>
      <c r="O13" s="220">
        <v>0</v>
      </c>
      <c r="P13" s="221">
        <f t="shared" si="6"/>
        <v>0</v>
      </c>
      <c r="Q13" s="220">
        <v>16</v>
      </c>
      <c r="R13" s="222">
        <f t="shared" si="7"/>
        <v>15.09433962264151</v>
      </c>
      <c r="S13" s="223">
        <v>0</v>
      </c>
      <c r="T13" s="224">
        <f t="shared" si="8"/>
        <v>0</v>
      </c>
      <c r="U13" s="212"/>
      <c r="V13" s="334"/>
      <c r="X13" s="212"/>
      <c r="Z13" s="212"/>
    </row>
    <row r="14" spans="2:26" ht="15" customHeight="1">
      <c r="B14" s="251">
        <v>6</v>
      </c>
      <c r="C14" s="746" t="s">
        <v>221</v>
      </c>
      <c r="D14" s="219">
        <f t="shared" si="0"/>
        <v>58</v>
      </c>
      <c r="E14" s="220">
        <v>9</v>
      </c>
      <c r="F14" s="221">
        <f t="shared" si="1"/>
        <v>15.517241379310345</v>
      </c>
      <c r="G14" s="252">
        <v>19</v>
      </c>
      <c r="H14" s="222">
        <f t="shared" si="2"/>
        <v>38.775510204081634</v>
      </c>
      <c r="I14" s="223">
        <v>9</v>
      </c>
      <c r="J14" s="222">
        <f t="shared" si="3"/>
        <v>18.367346938775512</v>
      </c>
      <c r="K14" s="223">
        <v>7</v>
      </c>
      <c r="L14" s="221">
        <f t="shared" si="4"/>
        <v>14.285714285714285</v>
      </c>
      <c r="M14" s="220">
        <v>6</v>
      </c>
      <c r="N14" s="221">
        <f t="shared" si="5"/>
        <v>12.244897959183673</v>
      </c>
      <c r="O14" s="220">
        <v>0</v>
      </c>
      <c r="P14" s="221">
        <f t="shared" si="6"/>
        <v>0</v>
      </c>
      <c r="Q14" s="220">
        <v>8</v>
      </c>
      <c r="R14" s="222">
        <f t="shared" si="7"/>
        <v>16.3265306122449</v>
      </c>
      <c r="S14" s="223">
        <v>0</v>
      </c>
      <c r="T14" s="224">
        <f t="shared" si="8"/>
        <v>0</v>
      </c>
      <c r="U14" s="212"/>
      <c r="V14" s="334"/>
      <c r="X14" s="212"/>
      <c r="Z14" s="212"/>
    </row>
    <row r="15" spans="2:26" ht="15" customHeight="1">
      <c r="B15" s="251">
        <v>7</v>
      </c>
      <c r="C15" s="746" t="s">
        <v>222</v>
      </c>
      <c r="D15" s="219">
        <f t="shared" si="0"/>
        <v>254</v>
      </c>
      <c r="E15" s="220">
        <v>55</v>
      </c>
      <c r="F15" s="221">
        <f t="shared" si="1"/>
        <v>21.653543307086615</v>
      </c>
      <c r="G15" s="252">
        <v>90</v>
      </c>
      <c r="H15" s="222">
        <f t="shared" si="2"/>
        <v>45.22613065326633</v>
      </c>
      <c r="I15" s="223">
        <v>25</v>
      </c>
      <c r="J15" s="222">
        <f t="shared" si="3"/>
        <v>12.562814070351758</v>
      </c>
      <c r="K15" s="223">
        <v>9</v>
      </c>
      <c r="L15" s="221">
        <f t="shared" si="4"/>
        <v>4.522613065326634</v>
      </c>
      <c r="M15" s="220">
        <v>21</v>
      </c>
      <c r="N15" s="221">
        <f t="shared" si="5"/>
        <v>10.552763819095476</v>
      </c>
      <c r="O15" s="220">
        <v>1</v>
      </c>
      <c r="P15" s="221">
        <f t="shared" si="6"/>
        <v>0.5025125628140703</v>
      </c>
      <c r="Q15" s="220">
        <v>53</v>
      </c>
      <c r="R15" s="222">
        <f t="shared" si="7"/>
        <v>26.633165829145728</v>
      </c>
      <c r="S15" s="223">
        <v>0</v>
      </c>
      <c r="T15" s="224">
        <f t="shared" si="8"/>
        <v>0</v>
      </c>
      <c r="U15" s="212"/>
      <c r="V15" s="334"/>
      <c r="X15" s="212"/>
      <c r="Z15" s="212"/>
    </row>
    <row r="16" spans="2:26" ht="15" customHeight="1">
      <c r="B16" s="251">
        <v>8</v>
      </c>
      <c r="C16" s="746" t="s">
        <v>223</v>
      </c>
      <c r="D16" s="219">
        <f t="shared" si="0"/>
        <v>90</v>
      </c>
      <c r="E16" s="220">
        <v>9</v>
      </c>
      <c r="F16" s="221">
        <f t="shared" si="1"/>
        <v>10</v>
      </c>
      <c r="G16" s="252">
        <v>26</v>
      </c>
      <c r="H16" s="222">
        <f t="shared" si="2"/>
        <v>32.098765432098766</v>
      </c>
      <c r="I16" s="223">
        <v>22</v>
      </c>
      <c r="J16" s="222">
        <f t="shared" si="3"/>
        <v>27.160493827160494</v>
      </c>
      <c r="K16" s="223">
        <v>3</v>
      </c>
      <c r="L16" s="221">
        <f t="shared" si="4"/>
        <v>3.7037037037037033</v>
      </c>
      <c r="M16" s="220">
        <v>11</v>
      </c>
      <c r="N16" s="221">
        <f t="shared" si="5"/>
        <v>13.580246913580247</v>
      </c>
      <c r="O16" s="220">
        <v>4</v>
      </c>
      <c r="P16" s="221">
        <f t="shared" si="6"/>
        <v>4.938271604938271</v>
      </c>
      <c r="Q16" s="220">
        <v>15</v>
      </c>
      <c r="R16" s="222">
        <f t="shared" si="7"/>
        <v>18.51851851851852</v>
      </c>
      <c r="S16" s="223">
        <v>0</v>
      </c>
      <c r="T16" s="224">
        <f t="shared" si="8"/>
        <v>0</v>
      </c>
      <c r="U16" s="212"/>
      <c r="V16" s="334"/>
      <c r="X16" s="212"/>
      <c r="Z16" s="212"/>
    </row>
    <row r="17" spans="2:26" ht="15" customHeight="1">
      <c r="B17" s="251">
        <v>9</v>
      </c>
      <c r="C17" s="746" t="s">
        <v>224</v>
      </c>
      <c r="D17" s="219">
        <f t="shared" si="0"/>
        <v>105</v>
      </c>
      <c r="E17" s="220">
        <v>10</v>
      </c>
      <c r="F17" s="221">
        <f t="shared" si="1"/>
        <v>9.523809523809524</v>
      </c>
      <c r="G17" s="252">
        <v>46</v>
      </c>
      <c r="H17" s="222">
        <f t="shared" si="2"/>
        <v>48.421052631578945</v>
      </c>
      <c r="I17" s="223">
        <v>19</v>
      </c>
      <c r="J17" s="222">
        <f t="shared" si="3"/>
        <v>20</v>
      </c>
      <c r="K17" s="223">
        <v>4</v>
      </c>
      <c r="L17" s="221">
        <f t="shared" si="4"/>
        <v>4.2105263157894735</v>
      </c>
      <c r="M17" s="220">
        <v>6</v>
      </c>
      <c r="N17" s="221">
        <f t="shared" si="5"/>
        <v>6.315789473684211</v>
      </c>
      <c r="O17" s="220">
        <v>3</v>
      </c>
      <c r="P17" s="221">
        <f t="shared" si="6"/>
        <v>3.1578947368421053</v>
      </c>
      <c r="Q17" s="220">
        <v>17</v>
      </c>
      <c r="R17" s="222">
        <f t="shared" si="7"/>
        <v>17.894736842105264</v>
      </c>
      <c r="S17" s="223">
        <v>0</v>
      </c>
      <c r="T17" s="224">
        <f t="shared" si="8"/>
        <v>0</v>
      </c>
      <c r="U17" s="212"/>
      <c r="V17" s="334"/>
      <c r="X17" s="212"/>
      <c r="Z17" s="212"/>
    </row>
    <row r="18" spans="2:26" ht="15" customHeight="1">
      <c r="B18" s="251">
        <v>10</v>
      </c>
      <c r="C18" s="746" t="s">
        <v>225</v>
      </c>
      <c r="D18" s="219">
        <f t="shared" si="0"/>
        <v>80</v>
      </c>
      <c r="E18" s="220">
        <v>17</v>
      </c>
      <c r="F18" s="221">
        <f t="shared" si="1"/>
        <v>21.25</v>
      </c>
      <c r="G18" s="252">
        <v>15</v>
      </c>
      <c r="H18" s="222">
        <f t="shared" si="2"/>
        <v>23.809523809523807</v>
      </c>
      <c r="I18" s="223">
        <v>26</v>
      </c>
      <c r="J18" s="222">
        <f t="shared" si="3"/>
        <v>41.269841269841265</v>
      </c>
      <c r="K18" s="223">
        <v>11</v>
      </c>
      <c r="L18" s="221">
        <f t="shared" si="4"/>
        <v>17.46031746031746</v>
      </c>
      <c r="M18" s="220">
        <v>0</v>
      </c>
      <c r="N18" s="221">
        <f t="shared" si="5"/>
        <v>0</v>
      </c>
      <c r="O18" s="220">
        <v>0</v>
      </c>
      <c r="P18" s="221">
        <f t="shared" si="6"/>
        <v>0</v>
      </c>
      <c r="Q18" s="220">
        <v>11</v>
      </c>
      <c r="R18" s="222">
        <f t="shared" si="7"/>
        <v>17.46031746031746</v>
      </c>
      <c r="S18" s="223">
        <v>0</v>
      </c>
      <c r="T18" s="224">
        <f t="shared" si="8"/>
        <v>0</v>
      </c>
      <c r="U18" s="212"/>
      <c r="V18" s="334"/>
      <c r="X18" s="212"/>
      <c r="Z18" s="212"/>
    </row>
    <row r="19" spans="2:26" ht="15" customHeight="1">
      <c r="B19" s="251">
        <v>11</v>
      </c>
      <c r="C19" s="746" t="s">
        <v>226</v>
      </c>
      <c r="D19" s="219">
        <f t="shared" si="0"/>
        <v>145</v>
      </c>
      <c r="E19" s="220">
        <v>45</v>
      </c>
      <c r="F19" s="221">
        <f t="shared" si="1"/>
        <v>31.03448275862069</v>
      </c>
      <c r="G19" s="252">
        <v>9</v>
      </c>
      <c r="H19" s="222">
        <f t="shared" si="2"/>
        <v>9</v>
      </c>
      <c r="I19" s="223">
        <v>64</v>
      </c>
      <c r="J19" s="222">
        <f t="shared" si="3"/>
        <v>64</v>
      </c>
      <c r="K19" s="223">
        <v>7</v>
      </c>
      <c r="L19" s="221">
        <f t="shared" si="4"/>
        <v>7.000000000000001</v>
      </c>
      <c r="M19" s="220">
        <v>10</v>
      </c>
      <c r="N19" s="221">
        <f t="shared" si="5"/>
        <v>10</v>
      </c>
      <c r="O19" s="220">
        <v>0</v>
      </c>
      <c r="P19" s="221">
        <f t="shared" si="6"/>
        <v>0</v>
      </c>
      <c r="Q19" s="220">
        <v>10</v>
      </c>
      <c r="R19" s="222">
        <f t="shared" si="7"/>
        <v>10</v>
      </c>
      <c r="S19" s="223">
        <v>0</v>
      </c>
      <c r="T19" s="224">
        <f t="shared" si="8"/>
        <v>0</v>
      </c>
      <c r="U19" s="212"/>
      <c r="V19" s="334"/>
      <c r="X19" s="212"/>
      <c r="Z19" s="212"/>
    </row>
    <row r="20" spans="1:26" ht="15" customHeight="1">
      <c r="A20" s="1681"/>
      <c r="B20" s="251">
        <v>12</v>
      </c>
      <c r="C20" s="746" t="s">
        <v>227</v>
      </c>
      <c r="D20" s="219">
        <f t="shared" si="0"/>
        <v>52</v>
      </c>
      <c r="E20" s="220">
        <v>9</v>
      </c>
      <c r="F20" s="221">
        <f t="shared" si="1"/>
        <v>17.307692307692307</v>
      </c>
      <c r="G20" s="252">
        <v>0</v>
      </c>
      <c r="H20" s="222">
        <f t="shared" si="2"/>
        <v>0</v>
      </c>
      <c r="I20" s="223">
        <v>27</v>
      </c>
      <c r="J20" s="222">
        <f t="shared" si="3"/>
        <v>62.7906976744186</v>
      </c>
      <c r="K20" s="223">
        <v>4</v>
      </c>
      <c r="L20" s="221">
        <f t="shared" si="4"/>
        <v>9.30232558139535</v>
      </c>
      <c r="M20" s="220">
        <v>2</v>
      </c>
      <c r="N20" s="221">
        <f t="shared" si="5"/>
        <v>4.651162790697675</v>
      </c>
      <c r="O20" s="220">
        <v>3</v>
      </c>
      <c r="P20" s="221">
        <f t="shared" si="6"/>
        <v>6.976744186046512</v>
      </c>
      <c r="Q20" s="220">
        <v>7</v>
      </c>
      <c r="R20" s="222">
        <f t="shared" si="7"/>
        <v>16.27906976744186</v>
      </c>
      <c r="S20" s="223">
        <v>0</v>
      </c>
      <c r="T20" s="224">
        <f t="shared" si="8"/>
        <v>0</v>
      </c>
      <c r="U20" s="212"/>
      <c r="V20" s="334"/>
      <c r="X20" s="212"/>
      <c r="Z20" s="212"/>
    </row>
    <row r="21" spans="1:26" ht="15" customHeight="1">
      <c r="A21" s="1681"/>
      <c r="B21" s="251">
        <v>13</v>
      </c>
      <c r="C21" s="746" t="s">
        <v>228</v>
      </c>
      <c r="D21" s="219">
        <f t="shared" si="0"/>
        <v>82</v>
      </c>
      <c r="E21" s="220">
        <v>16</v>
      </c>
      <c r="F21" s="221">
        <f t="shared" si="1"/>
        <v>19.51219512195122</v>
      </c>
      <c r="G21" s="252">
        <v>32</v>
      </c>
      <c r="H21" s="222">
        <f t="shared" si="2"/>
        <v>48.484848484848484</v>
      </c>
      <c r="I21" s="223">
        <v>15</v>
      </c>
      <c r="J21" s="222">
        <f t="shared" si="3"/>
        <v>22.727272727272727</v>
      </c>
      <c r="K21" s="223">
        <v>7</v>
      </c>
      <c r="L21" s="221">
        <f t="shared" si="4"/>
        <v>10.606060606060606</v>
      </c>
      <c r="M21" s="220">
        <v>5</v>
      </c>
      <c r="N21" s="221">
        <f t="shared" si="5"/>
        <v>7.575757575757576</v>
      </c>
      <c r="O21" s="220">
        <v>5</v>
      </c>
      <c r="P21" s="221">
        <f t="shared" si="6"/>
        <v>7.575757575757576</v>
      </c>
      <c r="Q21" s="220">
        <v>2</v>
      </c>
      <c r="R21" s="222">
        <f t="shared" si="7"/>
        <v>3.0303030303030303</v>
      </c>
      <c r="S21" s="223">
        <v>0</v>
      </c>
      <c r="T21" s="224">
        <f t="shared" si="8"/>
        <v>0</v>
      </c>
      <c r="U21" s="212"/>
      <c r="V21" s="334"/>
      <c r="X21" s="212"/>
      <c r="Z21" s="212"/>
    </row>
    <row r="22" spans="2:26" ht="15" customHeight="1">
      <c r="B22" s="251">
        <v>14</v>
      </c>
      <c r="C22" s="746" t="s">
        <v>229</v>
      </c>
      <c r="D22" s="219">
        <f t="shared" si="0"/>
        <v>127</v>
      </c>
      <c r="E22" s="220">
        <v>44</v>
      </c>
      <c r="F22" s="221">
        <f t="shared" si="1"/>
        <v>34.645669291338585</v>
      </c>
      <c r="G22" s="252">
        <v>16</v>
      </c>
      <c r="H22" s="222">
        <f t="shared" si="2"/>
        <v>19.27710843373494</v>
      </c>
      <c r="I22" s="223">
        <v>31</v>
      </c>
      <c r="J22" s="222">
        <f t="shared" si="3"/>
        <v>37.34939759036144</v>
      </c>
      <c r="K22" s="223">
        <v>16</v>
      </c>
      <c r="L22" s="221">
        <f t="shared" si="4"/>
        <v>19.27710843373494</v>
      </c>
      <c r="M22" s="220">
        <v>3</v>
      </c>
      <c r="N22" s="221">
        <f t="shared" si="5"/>
        <v>3.614457831325301</v>
      </c>
      <c r="O22" s="220">
        <v>3</v>
      </c>
      <c r="P22" s="221">
        <f t="shared" si="6"/>
        <v>3.614457831325301</v>
      </c>
      <c r="Q22" s="220">
        <v>14</v>
      </c>
      <c r="R22" s="222">
        <f t="shared" si="7"/>
        <v>16.867469879518072</v>
      </c>
      <c r="S22" s="223">
        <v>0</v>
      </c>
      <c r="T22" s="224">
        <f t="shared" si="8"/>
        <v>0</v>
      </c>
      <c r="U22" s="212"/>
      <c r="V22" s="334"/>
      <c r="X22" s="212"/>
      <c r="Z22" s="212"/>
    </row>
    <row r="23" spans="2:26" ht="15" customHeight="1">
      <c r="B23" s="251">
        <v>15</v>
      </c>
      <c r="C23" s="746" t="s">
        <v>230</v>
      </c>
      <c r="D23" s="219">
        <f t="shared" si="0"/>
        <v>186</v>
      </c>
      <c r="E23" s="220">
        <v>19</v>
      </c>
      <c r="F23" s="221">
        <f t="shared" si="1"/>
        <v>10.21505376344086</v>
      </c>
      <c r="G23" s="252">
        <v>64</v>
      </c>
      <c r="H23" s="222">
        <f t="shared" si="2"/>
        <v>38.32335329341318</v>
      </c>
      <c r="I23" s="223">
        <v>39</v>
      </c>
      <c r="J23" s="222">
        <f t="shared" si="3"/>
        <v>23.353293413173652</v>
      </c>
      <c r="K23" s="223">
        <v>25</v>
      </c>
      <c r="L23" s="221">
        <f t="shared" si="4"/>
        <v>14.97005988023952</v>
      </c>
      <c r="M23" s="220">
        <v>6</v>
      </c>
      <c r="N23" s="221">
        <f t="shared" si="5"/>
        <v>3.592814371257485</v>
      </c>
      <c r="O23" s="220">
        <v>3</v>
      </c>
      <c r="P23" s="221">
        <f t="shared" si="6"/>
        <v>1.7964071856287425</v>
      </c>
      <c r="Q23" s="220">
        <v>30</v>
      </c>
      <c r="R23" s="222">
        <f t="shared" si="7"/>
        <v>17.964071856287426</v>
      </c>
      <c r="S23" s="223">
        <v>0</v>
      </c>
      <c r="T23" s="224">
        <f t="shared" si="8"/>
        <v>0</v>
      </c>
      <c r="U23" s="212"/>
      <c r="V23" s="334"/>
      <c r="X23" s="212"/>
      <c r="Z23" s="212"/>
    </row>
    <row r="24" spans="2:26" ht="15" customHeight="1">
      <c r="B24" s="251">
        <v>16</v>
      </c>
      <c r="C24" s="746" t="s">
        <v>231</v>
      </c>
      <c r="D24" s="219">
        <f t="shared" si="0"/>
        <v>89</v>
      </c>
      <c r="E24" s="220">
        <v>28</v>
      </c>
      <c r="F24" s="221">
        <f t="shared" si="1"/>
        <v>31.46067415730337</v>
      </c>
      <c r="G24" s="252">
        <v>42</v>
      </c>
      <c r="H24" s="222">
        <f t="shared" si="2"/>
        <v>68.85245901639344</v>
      </c>
      <c r="I24" s="223">
        <v>3</v>
      </c>
      <c r="J24" s="222">
        <f t="shared" si="3"/>
        <v>4.918032786885246</v>
      </c>
      <c r="K24" s="223">
        <v>7</v>
      </c>
      <c r="L24" s="221">
        <f t="shared" si="4"/>
        <v>11.475409836065573</v>
      </c>
      <c r="M24" s="220">
        <v>5</v>
      </c>
      <c r="N24" s="221">
        <f t="shared" si="5"/>
        <v>8.19672131147541</v>
      </c>
      <c r="O24" s="220">
        <v>1</v>
      </c>
      <c r="P24" s="221">
        <f t="shared" si="6"/>
        <v>1.639344262295082</v>
      </c>
      <c r="Q24" s="220">
        <v>3</v>
      </c>
      <c r="R24" s="222">
        <f t="shared" si="7"/>
        <v>4.918032786885246</v>
      </c>
      <c r="S24" s="223">
        <v>0</v>
      </c>
      <c r="T24" s="224">
        <f t="shared" si="8"/>
        <v>0</v>
      </c>
      <c r="U24" s="212"/>
      <c r="V24" s="334"/>
      <c r="X24" s="212"/>
      <c r="Z24" s="212"/>
    </row>
    <row r="25" spans="2:26" ht="15" customHeight="1">
      <c r="B25" s="251">
        <v>17</v>
      </c>
      <c r="C25" s="746" t="s">
        <v>232</v>
      </c>
      <c r="D25" s="219">
        <f t="shared" si="0"/>
        <v>43</v>
      </c>
      <c r="E25" s="220">
        <v>0</v>
      </c>
      <c r="F25" s="221">
        <f t="shared" si="1"/>
        <v>0</v>
      </c>
      <c r="G25" s="252">
        <v>20</v>
      </c>
      <c r="H25" s="222">
        <f t="shared" si="2"/>
        <v>46.51162790697674</v>
      </c>
      <c r="I25" s="223">
        <v>14</v>
      </c>
      <c r="J25" s="222">
        <f t="shared" si="3"/>
        <v>32.55813953488372</v>
      </c>
      <c r="K25" s="223">
        <v>1</v>
      </c>
      <c r="L25" s="221">
        <f t="shared" si="4"/>
        <v>2.3255813953488373</v>
      </c>
      <c r="M25" s="220">
        <v>6</v>
      </c>
      <c r="N25" s="221">
        <f t="shared" si="5"/>
        <v>13.953488372093023</v>
      </c>
      <c r="O25" s="220">
        <v>0</v>
      </c>
      <c r="P25" s="221">
        <f t="shared" si="6"/>
        <v>0</v>
      </c>
      <c r="Q25" s="220">
        <v>2</v>
      </c>
      <c r="R25" s="222">
        <f t="shared" si="7"/>
        <v>4.651162790697675</v>
      </c>
      <c r="S25" s="223">
        <v>0</v>
      </c>
      <c r="T25" s="224">
        <f t="shared" si="8"/>
        <v>0</v>
      </c>
      <c r="U25" s="212"/>
      <c r="V25" s="334"/>
      <c r="X25" s="212"/>
      <c r="Z25" s="212"/>
    </row>
    <row r="26" spans="2:26" ht="15" customHeight="1">
      <c r="B26" s="251">
        <v>18</v>
      </c>
      <c r="C26" s="746" t="s">
        <v>233</v>
      </c>
      <c r="D26" s="219">
        <f t="shared" si="0"/>
        <v>39</v>
      </c>
      <c r="E26" s="220">
        <v>1</v>
      </c>
      <c r="F26" s="221">
        <f t="shared" si="1"/>
        <v>2.5641025641025643</v>
      </c>
      <c r="G26" s="252">
        <v>9</v>
      </c>
      <c r="H26" s="222">
        <f t="shared" si="2"/>
        <v>23.684210526315788</v>
      </c>
      <c r="I26" s="223">
        <v>18</v>
      </c>
      <c r="J26" s="222">
        <f t="shared" si="3"/>
        <v>47.368421052631575</v>
      </c>
      <c r="K26" s="223">
        <v>3</v>
      </c>
      <c r="L26" s="221">
        <f t="shared" si="4"/>
        <v>7.894736842105263</v>
      </c>
      <c r="M26" s="220">
        <v>4</v>
      </c>
      <c r="N26" s="221">
        <f t="shared" si="5"/>
        <v>10.526315789473683</v>
      </c>
      <c r="O26" s="220">
        <v>0</v>
      </c>
      <c r="P26" s="221">
        <f t="shared" si="6"/>
        <v>0</v>
      </c>
      <c r="Q26" s="220">
        <v>4</v>
      </c>
      <c r="R26" s="222">
        <f t="shared" si="7"/>
        <v>10.526315789473683</v>
      </c>
      <c r="S26" s="223">
        <v>0</v>
      </c>
      <c r="T26" s="224">
        <f t="shared" si="8"/>
        <v>0</v>
      </c>
      <c r="U26" s="212"/>
      <c r="V26" s="334"/>
      <c r="X26" s="212"/>
      <c r="Z26" s="212"/>
    </row>
    <row r="27" spans="2:26" ht="15" customHeight="1">
      <c r="B27" s="251">
        <v>19</v>
      </c>
      <c r="C27" s="746" t="s">
        <v>234</v>
      </c>
      <c r="D27" s="219">
        <f t="shared" si="0"/>
        <v>36</v>
      </c>
      <c r="E27" s="220">
        <v>4</v>
      </c>
      <c r="F27" s="221">
        <f t="shared" si="1"/>
        <v>11.11111111111111</v>
      </c>
      <c r="G27" s="252">
        <v>9</v>
      </c>
      <c r="H27" s="222">
        <f t="shared" si="2"/>
        <v>28.125</v>
      </c>
      <c r="I27" s="223">
        <v>13</v>
      </c>
      <c r="J27" s="222">
        <f t="shared" si="3"/>
        <v>40.625</v>
      </c>
      <c r="K27" s="223">
        <v>2</v>
      </c>
      <c r="L27" s="221">
        <f t="shared" si="4"/>
        <v>6.25</v>
      </c>
      <c r="M27" s="220">
        <v>5</v>
      </c>
      <c r="N27" s="221">
        <f t="shared" si="5"/>
        <v>15.625</v>
      </c>
      <c r="O27" s="220">
        <v>0</v>
      </c>
      <c r="P27" s="221">
        <f t="shared" si="6"/>
        <v>0</v>
      </c>
      <c r="Q27" s="220">
        <v>3</v>
      </c>
      <c r="R27" s="222">
        <f t="shared" si="7"/>
        <v>9.375</v>
      </c>
      <c r="S27" s="223">
        <v>0</v>
      </c>
      <c r="T27" s="224">
        <f t="shared" si="8"/>
        <v>0</v>
      </c>
      <c r="U27" s="212"/>
      <c r="V27" s="334"/>
      <c r="X27" s="212"/>
      <c r="Z27" s="212"/>
    </row>
    <row r="28" spans="2:26" ht="15" customHeight="1">
      <c r="B28" s="251">
        <v>20</v>
      </c>
      <c r="C28" s="746" t="s">
        <v>235</v>
      </c>
      <c r="D28" s="219">
        <f t="shared" si="0"/>
        <v>126</v>
      </c>
      <c r="E28" s="220">
        <v>23</v>
      </c>
      <c r="F28" s="221">
        <f t="shared" si="1"/>
        <v>18.253968253968253</v>
      </c>
      <c r="G28" s="252">
        <v>45</v>
      </c>
      <c r="H28" s="222">
        <f t="shared" si="2"/>
        <v>43.689320388349515</v>
      </c>
      <c r="I28" s="223">
        <v>23</v>
      </c>
      <c r="J28" s="222">
        <f t="shared" si="3"/>
        <v>22.330097087378643</v>
      </c>
      <c r="K28" s="223">
        <v>7</v>
      </c>
      <c r="L28" s="221">
        <f t="shared" si="4"/>
        <v>6.796116504854369</v>
      </c>
      <c r="M28" s="220">
        <v>13</v>
      </c>
      <c r="N28" s="221">
        <f t="shared" si="5"/>
        <v>12.62135922330097</v>
      </c>
      <c r="O28" s="220">
        <v>2</v>
      </c>
      <c r="P28" s="221">
        <f t="shared" si="6"/>
        <v>1.9417475728155338</v>
      </c>
      <c r="Q28" s="220">
        <v>13</v>
      </c>
      <c r="R28" s="222">
        <f t="shared" si="7"/>
        <v>12.62135922330097</v>
      </c>
      <c r="S28" s="223">
        <v>0</v>
      </c>
      <c r="T28" s="224">
        <f t="shared" si="8"/>
        <v>0</v>
      </c>
      <c r="U28" s="212"/>
      <c r="V28" s="334"/>
      <c r="X28" s="212"/>
      <c r="Z28" s="212"/>
    </row>
    <row r="29" spans="2:26" ht="15" customHeight="1">
      <c r="B29" s="251">
        <v>21</v>
      </c>
      <c r="C29" s="746" t="s">
        <v>236</v>
      </c>
      <c r="D29" s="219">
        <f t="shared" si="0"/>
        <v>66</v>
      </c>
      <c r="E29" s="220">
        <v>16</v>
      </c>
      <c r="F29" s="221">
        <f t="shared" si="1"/>
        <v>24.242424242424242</v>
      </c>
      <c r="G29" s="252">
        <v>20</v>
      </c>
      <c r="H29" s="222">
        <f t="shared" si="2"/>
        <v>40</v>
      </c>
      <c r="I29" s="223">
        <v>14</v>
      </c>
      <c r="J29" s="222">
        <f t="shared" si="3"/>
        <v>28.000000000000004</v>
      </c>
      <c r="K29" s="223">
        <v>6</v>
      </c>
      <c r="L29" s="221">
        <f t="shared" si="4"/>
        <v>12</v>
      </c>
      <c r="M29" s="220">
        <v>2</v>
      </c>
      <c r="N29" s="221">
        <f t="shared" si="5"/>
        <v>4</v>
      </c>
      <c r="O29" s="220">
        <v>1</v>
      </c>
      <c r="P29" s="221">
        <f t="shared" si="6"/>
        <v>2</v>
      </c>
      <c r="Q29" s="220">
        <v>7</v>
      </c>
      <c r="R29" s="222">
        <f t="shared" si="7"/>
        <v>14.000000000000002</v>
      </c>
      <c r="S29" s="223">
        <v>0</v>
      </c>
      <c r="T29" s="224">
        <f t="shared" si="8"/>
        <v>0</v>
      </c>
      <c r="U29" s="212"/>
      <c r="V29" s="334"/>
      <c r="X29" s="212"/>
      <c r="Z29" s="212"/>
    </row>
    <row r="30" spans="2:26" ht="15" customHeight="1">
      <c r="B30" s="251">
        <v>22</v>
      </c>
      <c r="C30" s="746" t="s">
        <v>237</v>
      </c>
      <c r="D30" s="219">
        <f t="shared" si="0"/>
        <v>108</v>
      </c>
      <c r="E30" s="220">
        <v>10</v>
      </c>
      <c r="F30" s="221">
        <f t="shared" si="1"/>
        <v>9.25925925925926</v>
      </c>
      <c r="G30" s="252">
        <v>20</v>
      </c>
      <c r="H30" s="222">
        <f t="shared" si="2"/>
        <v>20.408163265306122</v>
      </c>
      <c r="I30" s="223">
        <v>33</v>
      </c>
      <c r="J30" s="222">
        <f t="shared" si="3"/>
        <v>33.6734693877551</v>
      </c>
      <c r="K30" s="223">
        <v>13</v>
      </c>
      <c r="L30" s="221">
        <f t="shared" si="4"/>
        <v>13.26530612244898</v>
      </c>
      <c r="M30" s="220">
        <v>14</v>
      </c>
      <c r="N30" s="221">
        <f t="shared" si="5"/>
        <v>14.285714285714285</v>
      </c>
      <c r="O30" s="220">
        <v>8</v>
      </c>
      <c r="P30" s="221">
        <f t="shared" si="6"/>
        <v>8.16326530612245</v>
      </c>
      <c r="Q30" s="220">
        <v>10</v>
      </c>
      <c r="R30" s="222">
        <f t="shared" si="7"/>
        <v>10.204081632653061</v>
      </c>
      <c r="S30" s="223">
        <v>0</v>
      </c>
      <c r="T30" s="224">
        <f t="shared" si="8"/>
        <v>0</v>
      </c>
      <c r="U30" s="212"/>
      <c r="V30" s="334"/>
      <c r="X30" s="212"/>
      <c r="Z30" s="212"/>
    </row>
    <row r="31" spans="2:26" ht="15" customHeight="1">
      <c r="B31" s="251">
        <v>23</v>
      </c>
      <c r="C31" s="746" t="s">
        <v>238</v>
      </c>
      <c r="D31" s="219">
        <f t="shared" si="0"/>
        <v>71</v>
      </c>
      <c r="E31" s="220">
        <v>17</v>
      </c>
      <c r="F31" s="221">
        <f t="shared" si="1"/>
        <v>23.943661971830984</v>
      </c>
      <c r="G31" s="252">
        <v>21</v>
      </c>
      <c r="H31" s="222">
        <f t="shared" si="2"/>
        <v>38.88888888888889</v>
      </c>
      <c r="I31" s="223">
        <v>15</v>
      </c>
      <c r="J31" s="222">
        <f t="shared" si="3"/>
        <v>27.77777777777778</v>
      </c>
      <c r="K31" s="223">
        <v>3</v>
      </c>
      <c r="L31" s="221">
        <f t="shared" si="4"/>
        <v>5.555555555555555</v>
      </c>
      <c r="M31" s="220">
        <v>8</v>
      </c>
      <c r="N31" s="221">
        <f t="shared" si="5"/>
        <v>14.814814814814813</v>
      </c>
      <c r="O31" s="220">
        <v>1</v>
      </c>
      <c r="P31" s="221">
        <f t="shared" si="6"/>
        <v>1.8518518518518516</v>
      </c>
      <c r="Q31" s="220">
        <v>6</v>
      </c>
      <c r="R31" s="222">
        <f t="shared" si="7"/>
        <v>11.11111111111111</v>
      </c>
      <c r="S31" s="223">
        <v>0</v>
      </c>
      <c r="T31" s="224">
        <f t="shared" si="8"/>
        <v>0</v>
      </c>
      <c r="U31" s="212"/>
      <c r="V31" s="334"/>
      <c r="X31" s="212"/>
      <c r="Z31" s="212"/>
    </row>
    <row r="32" spans="2:26" ht="15" customHeight="1">
      <c r="B32" s="251">
        <v>24</v>
      </c>
      <c r="C32" s="746" t="s">
        <v>239</v>
      </c>
      <c r="D32" s="219">
        <f t="shared" si="0"/>
        <v>42</v>
      </c>
      <c r="E32" s="220">
        <v>10</v>
      </c>
      <c r="F32" s="221">
        <f t="shared" si="1"/>
        <v>23.80952380952381</v>
      </c>
      <c r="G32" s="252">
        <v>4</v>
      </c>
      <c r="H32" s="222">
        <f t="shared" si="2"/>
        <v>12.5</v>
      </c>
      <c r="I32" s="223">
        <v>16</v>
      </c>
      <c r="J32" s="222">
        <f t="shared" si="3"/>
        <v>50</v>
      </c>
      <c r="K32" s="223">
        <v>5</v>
      </c>
      <c r="L32" s="221">
        <f t="shared" si="4"/>
        <v>15.625</v>
      </c>
      <c r="M32" s="220">
        <v>1</v>
      </c>
      <c r="N32" s="221">
        <f t="shared" si="5"/>
        <v>3.125</v>
      </c>
      <c r="O32" s="220">
        <v>1</v>
      </c>
      <c r="P32" s="221">
        <f t="shared" si="6"/>
        <v>3.125</v>
      </c>
      <c r="Q32" s="220">
        <v>5</v>
      </c>
      <c r="R32" s="222">
        <f t="shared" si="7"/>
        <v>15.625</v>
      </c>
      <c r="S32" s="223">
        <v>0</v>
      </c>
      <c r="T32" s="224">
        <f t="shared" si="8"/>
        <v>0</v>
      </c>
      <c r="U32" s="212"/>
      <c r="V32" s="334"/>
      <c r="X32" s="212"/>
      <c r="Z32" s="212"/>
    </row>
    <row r="33" spans="2:26" ht="15" customHeight="1">
      <c r="B33" s="251">
        <v>25</v>
      </c>
      <c r="C33" s="750" t="s">
        <v>240</v>
      </c>
      <c r="D33" s="219">
        <f t="shared" si="0"/>
        <v>51</v>
      </c>
      <c r="E33" s="220">
        <v>6</v>
      </c>
      <c r="F33" s="221">
        <f t="shared" si="1"/>
        <v>11.764705882352942</v>
      </c>
      <c r="G33" s="252">
        <v>17</v>
      </c>
      <c r="H33" s="222">
        <f t="shared" si="2"/>
        <v>37.77777777777778</v>
      </c>
      <c r="I33" s="223">
        <v>13</v>
      </c>
      <c r="J33" s="222">
        <f t="shared" si="3"/>
        <v>28.888888888888886</v>
      </c>
      <c r="K33" s="223">
        <v>4</v>
      </c>
      <c r="L33" s="221">
        <f t="shared" si="4"/>
        <v>8.88888888888889</v>
      </c>
      <c r="M33" s="220">
        <v>4</v>
      </c>
      <c r="N33" s="221">
        <f t="shared" si="5"/>
        <v>8.88888888888889</v>
      </c>
      <c r="O33" s="220">
        <v>0</v>
      </c>
      <c r="P33" s="221">
        <f t="shared" si="6"/>
        <v>0</v>
      </c>
      <c r="Q33" s="220">
        <v>6</v>
      </c>
      <c r="R33" s="222">
        <f t="shared" si="7"/>
        <v>13.333333333333334</v>
      </c>
      <c r="S33" s="223">
        <v>1</v>
      </c>
      <c r="T33" s="224">
        <f t="shared" si="8"/>
        <v>2.2222222222222223</v>
      </c>
      <c r="U33" s="212"/>
      <c r="V33" s="334"/>
      <c r="X33" s="212"/>
      <c r="Z33" s="212"/>
    </row>
    <row r="34" spans="2:26" ht="15" customHeight="1">
      <c r="B34" s="256">
        <v>26</v>
      </c>
      <c r="C34" s="751" t="s">
        <v>241</v>
      </c>
      <c r="D34" s="219">
        <f t="shared" si="0"/>
        <v>107</v>
      </c>
      <c r="E34" s="220">
        <v>31</v>
      </c>
      <c r="F34" s="221">
        <f t="shared" si="1"/>
        <v>28.97196261682243</v>
      </c>
      <c r="G34" s="252">
        <v>26</v>
      </c>
      <c r="H34" s="222">
        <f t="shared" si="2"/>
        <v>34.21052631578947</v>
      </c>
      <c r="I34" s="223">
        <v>17</v>
      </c>
      <c r="J34" s="222">
        <f t="shared" si="3"/>
        <v>22.36842105263158</v>
      </c>
      <c r="K34" s="223">
        <v>16</v>
      </c>
      <c r="L34" s="221">
        <f t="shared" si="4"/>
        <v>21.052631578947366</v>
      </c>
      <c r="M34" s="220">
        <v>7</v>
      </c>
      <c r="N34" s="221">
        <f t="shared" si="5"/>
        <v>9.210526315789473</v>
      </c>
      <c r="O34" s="220">
        <v>0</v>
      </c>
      <c r="P34" s="221">
        <f t="shared" si="6"/>
        <v>0</v>
      </c>
      <c r="Q34" s="220">
        <v>10</v>
      </c>
      <c r="R34" s="222">
        <f t="shared" si="7"/>
        <v>13.157894736842104</v>
      </c>
      <c r="S34" s="223">
        <v>0</v>
      </c>
      <c r="T34" s="224">
        <f t="shared" si="8"/>
        <v>0</v>
      </c>
      <c r="U34" s="212"/>
      <c r="V34" s="334"/>
      <c r="X34" s="212"/>
      <c r="Z34" s="212"/>
    </row>
    <row r="35" spans="2:26" ht="15" customHeight="1" thickBot="1">
      <c r="B35" s="783">
        <v>27</v>
      </c>
      <c r="C35" s="768" t="s">
        <v>242</v>
      </c>
      <c r="D35" s="225" t="s">
        <v>297</v>
      </c>
      <c r="E35" s="226" t="s">
        <v>297</v>
      </c>
      <c r="F35" s="226" t="s">
        <v>297</v>
      </c>
      <c r="G35" s="226" t="s">
        <v>297</v>
      </c>
      <c r="H35" s="226" t="s">
        <v>297</v>
      </c>
      <c r="I35" s="226" t="s">
        <v>297</v>
      </c>
      <c r="J35" s="226" t="s">
        <v>297</v>
      </c>
      <c r="K35" s="226" t="s">
        <v>297</v>
      </c>
      <c r="L35" s="226" t="s">
        <v>297</v>
      </c>
      <c r="M35" s="226" t="s">
        <v>297</v>
      </c>
      <c r="N35" s="226" t="s">
        <v>297</v>
      </c>
      <c r="O35" s="226" t="s">
        <v>297</v>
      </c>
      <c r="P35" s="226" t="s">
        <v>297</v>
      </c>
      <c r="Q35" s="226" t="s">
        <v>297</v>
      </c>
      <c r="R35" s="226" t="s">
        <v>297</v>
      </c>
      <c r="S35" s="226" t="s">
        <v>297</v>
      </c>
      <c r="T35" s="226" t="s">
        <v>297</v>
      </c>
      <c r="U35" s="212"/>
      <c r="V35" s="334"/>
      <c r="X35" s="212"/>
      <c r="Z35" s="212"/>
    </row>
    <row r="36" spans="2:26" ht="15" customHeight="1" thickBot="1">
      <c r="B36" s="1695" t="s">
        <v>215</v>
      </c>
      <c r="C36" s="1696"/>
      <c r="D36" s="229">
        <f>E36+G36+I36+K36+M36+O36+Q36+S36</f>
        <v>2947</v>
      </c>
      <c r="E36" s="769">
        <f>SUM(E10:E34)</f>
        <v>649</v>
      </c>
      <c r="F36" s="523">
        <f>E36/D36*100</f>
        <v>22.022395656599933</v>
      </c>
      <c r="G36" s="784">
        <f>SUM(G10:G34)</f>
        <v>718</v>
      </c>
      <c r="H36" s="232">
        <f>G36/(D36-E36)*100</f>
        <v>31.24456048738033</v>
      </c>
      <c r="I36" s="522">
        <f>SUM(I10:I34)</f>
        <v>740</v>
      </c>
      <c r="J36" s="232">
        <f>I36/(D36-E36)*100</f>
        <v>32.201914708442125</v>
      </c>
      <c r="K36" s="522">
        <f>SUM(K10:K34)</f>
        <v>268</v>
      </c>
      <c r="L36" s="231">
        <f>K36/(D36-E36)*100</f>
        <v>11.66231505657093</v>
      </c>
      <c r="M36" s="524">
        <f>SUM(M10:M34)</f>
        <v>206</v>
      </c>
      <c r="N36" s="231">
        <f>M36/(D36-E36)*100</f>
        <v>8.96431679721497</v>
      </c>
      <c r="O36" s="524">
        <f>SUM(O10:O34)</f>
        <v>43</v>
      </c>
      <c r="P36" s="231">
        <f>O36/(D36-E36)*100</f>
        <v>1.8711923411662315</v>
      </c>
      <c r="Q36" s="524">
        <f>SUM(Q10:Q34)</f>
        <v>322</v>
      </c>
      <c r="R36" s="232">
        <f>Q36/(D36-E36)*100</f>
        <v>14.012184508268058</v>
      </c>
      <c r="S36" s="522">
        <f>SUM(S10:S34)</f>
        <v>1</v>
      </c>
      <c r="T36" s="234">
        <f>S36/(D36-E36)*100</f>
        <v>0.04351610095735422</v>
      </c>
      <c r="U36" s="212"/>
      <c r="V36" s="334"/>
      <c r="X36" s="212"/>
      <c r="Z36" s="212"/>
    </row>
    <row r="37" spans="2:26" ht="15" customHeight="1">
      <c r="B37" s="1697" t="s">
        <v>629</v>
      </c>
      <c r="C37" s="1698"/>
      <c r="D37" s="1113">
        <f>SUM(E37+G37+I37+K37+M37+O37+Q37+S37)</f>
        <v>129</v>
      </c>
      <c r="E37" s="246">
        <v>49</v>
      </c>
      <c r="F37" s="530">
        <f>E37/D37*100</f>
        <v>37.98449612403101</v>
      </c>
      <c r="G37" s="246">
        <v>12</v>
      </c>
      <c r="H37" s="222">
        <f>G37/(D37-E37)*100</f>
        <v>15</v>
      </c>
      <c r="I37" s="246">
        <v>47</v>
      </c>
      <c r="J37" s="222">
        <f>I37/(D37-E37)*100</f>
        <v>58.75</v>
      </c>
      <c r="K37" s="772">
        <v>4</v>
      </c>
      <c r="L37" s="221">
        <f>K37/(D37-E37)*100</f>
        <v>5</v>
      </c>
      <c r="M37" s="772">
        <v>8</v>
      </c>
      <c r="N37" s="221">
        <f>M37/(D37-E37)*100</f>
        <v>10</v>
      </c>
      <c r="O37" s="772">
        <v>3</v>
      </c>
      <c r="P37" s="221">
        <f>O37/(D37-E37)*100</f>
        <v>3.75</v>
      </c>
      <c r="Q37" s="772">
        <v>6</v>
      </c>
      <c r="R37" s="222">
        <f>Q37/(D37-E37)*100</f>
        <v>7.5</v>
      </c>
      <c r="S37" s="772">
        <v>0</v>
      </c>
      <c r="T37" s="224">
        <f>S37/(D37-E37)*100</f>
        <v>0</v>
      </c>
      <c r="U37" s="212"/>
      <c r="V37" s="334"/>
      <c r="X37" s="212"/>
      <c r="Z37" s="212"/>
    </row>
    <row r="38" spans="2:26" ht="15" customHeight="1" thickBot="1">
      <c r="B38" s="1685" t="s">
        <v>596</v>
      </c>
      <c r="C38" s="1699"/>
      <c r="D38" s="219">
        <f>SUM(E38+G38+I38+K38+M38+O38+Q38+S38)</f>
        <v>3</v>
      </c>
      <c r="E38" s="324">
        <v>0</v>
      </c>
      <c r="F38" s="531">
        <f>E38/D38*100</f>
        <v>0</v>
      </c>
      <c r="G38" s="324">
        <v>0</v>
      </c>
      <c r="H38" s="222">
        <f>G38/(D38-E38)*100</f>
        <v>0</v>
      </c>
      <c r="I38" s="324">
        <v>1</v>
      </c>
      <c r="J38" s="222">
        <f>I38/(D38-E38)*100</f>
        <v>33.33333333333333</v>
      </c>
      <c r="K38" s="773">
        <v>0</v>
      </c>
      <c r="L38" s="221">
        <f>K38/(D38-E38)*100</f>
        <v>0</v>
      </c>
      <c r="M38" s="773">
        <v>0</v>
      </c>
      <c r="N38" s="221">
        <f>M38/(D38-E38)*100</f>
        <v>0</v>
      </c>
      <c r="O38" s="773">
        <v>0</v>
      </c>
      <c r="P38" s="221">
        <f>O38/(D38-E38)*100</f>
        <v>0</v>
      </c>
      <c r="Q38" s="773">
        <v>2</v>
      </c>
      <c r="R38" s="222">
        <f>Q38/(D38-E38)*100</f>
        <v>66.66666666666666</v>
      </c>
      <c r="S38" s="773">
        <v>0</v>
      </c>
      <c r="T38" s="224">
        <f>S38/(D38-E38)*100</f>
        <v>0</v>
      </c>
      <c r="U38" s="212"/>
      <c r="V38" s="334"/>
      <c r="X38" s="212"/>
      <c r="Z38" s="212"/>
    </row>
    <row r="39" spans="2:26" ht="15" customHeight="1" thickBot="1">
      <c r="B39" s="1314" t="s">
        <v>117</v>
      </c>
      <c r="C39" s="1315"/>
      <c r="D39" s="528">
        <f>E39+G39+I39+K39+M39+O39+Q39+S39</f>
        <v>3079</v>
      </c>
      <c r="E39" s="785">
        <f>SUM(E36:E38)</f>
        <v>698</v>
      </c>
      <c r="F39" s="529">
        <f>E39/D39*100</f>
        <v>22.66969795388113</v>
      </c>
      <c r="G39" s="785">
        <f>SUM(G36:G38)</f>
        <v>730</v>
      </c>
      <c r="H39" s="232">
        <f>G39/(D39-E39)*100</f>
        <v>30.659386812263755</v>
      </c>
      <c r="I39" s="785">
        <f>SUM(I36:I38)</f>
        <v>788</v>
      </c>
      <c r="J39" s="232">
        <f>I39/(D39-E39)*100</f>
        <v>33.095338093238134</v>
      </c>
      <c r="K39" s="785">
        <f>SUM(K36:K38)</f>
        <v>272</v>
      </c>
      <c r="L39" s="231">
        <f>K39/(D39-E39)*100</f>
        <v>11.42377152456951</v>
      </c>
      <c r="M39" s="785">
        <f>SUM(M36:M38)</f>
        <v>214</v>
      </c>
      <c r="N39" s="231">
        <f>M39/(D39-E39)*100</f>
        <v>8.987820243595127</v>
      </c>
      <c r="O39" s="785">
        <f>SUM(O36:O38)</f>
        <v>46</v>
      </c>
      <c r="P39" s="231">
        <f>O39/(D39-E39)*100</f>
        <v>1.9319613607727846</v>
      </c>
      <c r="Q39" s="785">
        <f>SUM(Q36:Q38)</f>
        <v>330</v>
      </c>
      <c r="R39" s="232">
        <f>Q39/(D39-E39)*100</f>
        <v>13.859722805543889</v>
      </c>
      <c r="S39" s="785">
        <f>SUM(S36:S38)</f>
        <v>1</v>
      </c>
      <c r="T39" s="234">
        <f>S39/(D39-E39)*100</f>
        <v>0.041999160016799666</v>
      </c>
      <c r="U39" s="212"/>
      <c r="V39" s="334"/>
      <c r="X39" s="212"/>
      <c r="Z39" s="212"/>
    </row>
    <row r="40" spans="2:26" ht="12.75">
      <c r="B40" s="1533" t="s">
        <v>630</v>
      </c>
      <c r="C40" s="1533"/>
      <c r="D40" s="1534"/>
      <c r="E40" s="1534"/>
      <c r="F40" s="1534"/>
      <c r="G40" s="1534"/>
      <c r="H40" s="1534"/>
      <c r="I40" s="1534"/>
      <c r="J40" s="1534"/>
      <c r="K40" s="1534"/>
      <c r="L40" s="1534"/>
      <c r="M40" s="1534"/>
      <c r="N40" s="1534"/>
      <c r="O40" s="1534"/>
      <c r="P40" s="1534"/>
      <c r="Q40" s="1534"/>
      <c r="R40" s="1534"/>
      <c r="S40" s="1534"/>
      <c r="T40" s="1534"/>
      <c r="V40" s="212"/>
      <c r="X40" s="212"/>
      <c r="Z40" s="212"/>
    </row>
    <row r="41" spans="2:20" ht="12.75">
      <c r="B41" s="1680"/>
      <c r="C41" s="1680"/>
      <c r="D41" s="1680"/>
      <c r="E41" s="1680"/>
      <c r="F41" s="1680"/>
      <c r="G41" s="1680"/>
      <c r="H41" s="1680"/>
      <c r="I41" s="1680"/>
      <c r="J41" s="1680"/>
      <c r="K41" s="1680"/>
      <c r="L41" s="1680"/>
      <c r="M41" s="1680"/>
      <c r="N41" s="1680"/>
      <c r="O41" s="1680"/>
      <c r="P41" s="1680"/>
      <c r="Q41" s="1680"/>
      <c r="R41" s="1680"/>
      <c r="S41" s="1680"/>
      <c r="T41" s="1680"/>
    </row>
  </sheetData>
  <sheetProtection/>
  <mergeCells count="24">
    <mergeCell ref="B41:T41"/>
    <mergeCell ref="A20:A21"/>
    <mergeCell ref="B36:C36"/>
    <mergeCell ref="B37:C37"/>
    <mergeCell ref="B38:C38"/>
    <mergeCell ref="B39:C39"/>
    <mergeCell ref="B40:T40"/>
    <mergeCell ref="S4:T7"/>
    <mergeCell ref="D5:D8"/>
    <mergeCell ref="E5:F7"/>
    <mergeCell ref="G5:H7"/>
    <mergeCell ref="I5:J7"/>
    <mergeCell ref="M5:N7"/>
    <mergeCell ref="O5:P7"/>
    <mergeCell ref="O1:R1"/>
    <mergeCell ref="B2:T2"/>
    <mergeCell ref="B3:R3"/>
    <mergeCell ref="B4:B8"/>
    <mergeCell ref="C4:C8"/>
    <mergeCell ref="D4:F4"/>
    <mergeCell ref="G4:J4"/>
    <mergeCell ref="K4:L7"/>
    <mergeCell ref="M4:P4"/>
    <mergeCell ref="Q4:R7"/>
  </mergeCells>
  <printOptions/>
  <pageMargins left="0.3937007874015748" right="0.3937007874015748" top="0.29" bottom="0.27" header="0.17" footer="0.24"/>
  <pageSetup horizontalDpi="600" verticalDpi="600" orientation="landscape" paperSize="9" scale="93" r:id="rId1"/>
</worksheet>
</file>

<file path=xl/worksheets/sheet58.xml><?xml version="1.0" encoding="utf-8"?>
<worksheet xmlns="http://schemas.openxmlformats.org/spreadsheetml/2006/main" xmlns:r="http://schemas.openxmlformats.org/officeDocument/2006/relationships">
  <sheetPr>
    <tabColor theme="0"/>
  </sheetPr>
  <dimension ref="A1:U41"/>
  <sheetViews>
    <sheetView zoomScalePageLayoutView="0" workbookViewId="0" topLeftCell="A1">
      <selection activeCell="J8" sqref="J8"/>
    </sheetView>
  </sheetViews>
  <sheetFormatPr defaultColWidth="9.140625" defaultRowHeight="12.75"/>
  <cols>
    <col min="1" max="1" width="4.8515625" style="165" customWidth="1"/>
    <col min="2" max="2" width="5.140625" style="165" customWidth="1"/>
    <col min="3" max="3" width="22.28125" style="165" customWidth="1"/>
    <col min="4" max="4" width="10.57421875" style="165" customWidth="1"/>
    <col min="5" max="14" width="6.7109375" style="165" customWidth="1"/>
    <col min="15" max="15" width="6.28125" style="165" customWidth="1"/>
    <col min="16" max="16" width="8.8515625" style="165" customWidth="1"/>
    <col min="17" max="17" width="6.7109375" style="165" customWidth="1"/>
    <col min="18" max="18" width="9.140625" style="165" customWidth="1"/>
    <col min="19" max="19" width="7.28125" style="165" customWidth="1"/>
    <col min="20" max="20" width="6.421875" style="165" customWidth="1"/>
    <col min="21" max="16384" width="9.140625" style="165" customWidth="1"/>
  </cols>
  <sheetData>
    <row r="1" spans="15:16" ht="15.75">
      <c r="O1" s="1316" t="s">
        <v>729</v>
      </c>
      <c r="P1" s="1316"/>
    </row>
    <row r="2" spans="2:16" ht="16.5" thickBot="1">
      <c r="B2" s="1708" t="s">
        <v>939</v>
      </c>
      <c r="C2" s="1708"/>
      <c r="D2" s="1708"/>
      <c r="E2" s="1708"/>
      <c r="F2" s="1708"/>
      <c r="G2" s="1708"/>
      <c r="H2" s="1708"/>
      <c r="I2" s="1708"/>
      <c r="J2" s="1708"/>
      <c r="K2" s="1708"/>
      <c r="L2" s="1708"/>
      <c r="M2" s="1708"/>
      <c r="N2" s="1708"/>
      <c r="O2" s="1708"/>
      <c r="P2" s="1708"/>
    </row>
    <row r="3" spans="2:16" ht="44.25" customHeight="1">
      <c r="B3" s="1709" t="s">
        <v>295</v>
      </c>
      <c r="C3" s="1711" t="s">
        <v>213</v>
      </c>
      <c r="D3" s="1709" t="s">
        <v>727</v>
      </c>
      <c r="E3" s="1703" t="s">
        <v>624</v>
      </c>
      <c r="F3" s="1704"/>
      <c r="G3" s="1703" t="s">
        <v>625</v>
      </c>
      <c r="H3" s="1704"/>
      <c r="I3" s="1703" t="s">
        <v>619</v>
      </c>
      <c r="J3" s="1704"/>
      <c r="K3" s="1703" t="s">
        <v>620</v>
      </c>
      <c r="L3" s="1704"/>
      <c r="M3" s="1703" t="s">
        <v>621</v>
      </c>
      <c r="N3" s="1704"/>
      <c r="O3" s="1703" t="s">
        <v>58</v>
      </c>
      <c r="P3" s="1705"/>
    </row>
    <row r="4" spans="2:16" ht="15" thickBot="1">
      <c r="B4" s="1710"/>
      <c r="C4" s="1712"/>
      <c r="D4" s="1710"/>
      <c r="E4" s="786" t="s">
        <v>615</v>
      </c>
      <c r="F4" s="786" t="s">
        <v>136</v>
      </c>
      <c r="G4" s="786" t="s">
        <v>615</v>
      </c>
      <c r="H4" s="786" t="s">
        <v>136</v>
      </c>
      <c r="I4" s="786" t="s">
        <v>615</v>
      </c>
      <c r="J4" s="786" t="s">
        <v>136</v>
      </c>
      <c r="K4" s="786" t="s">
        <v>615</v>
      </c>
      <c r="L4" s="786" t="s">
        <v>136</v>
      </c>
      <c r="M4" s="786" t="s">
        <v>615</v>
      </c>
      <c r="N4" s="786" t="s">
        <v>136</v>
      </c>
      <c r="O4" s="786" t="s">
        <v>615</v>
      </c>
      <c r="P4" s="787" t="s">
        <v>136</v>
      </c>
    </row>
    <row r="5" spans="2:21" ht="15" customHeight="1">
      <c r="B5" s="707">
        <v>1</v>
      </c>
      <c r="C5" s="746" t="s">
        <v>217</v>
      </c>
      <c r="D5" s="313">
        <f>SUM(E5+G5+I5+K5+M5+O5)</f>
        <v>107</v>
      </c>
      <c r="E5" s="298">
        <v>34</v>
      </c>
      <c r="F5" s="299">
        <f>E5/D5*100</f>
        <v>31.775700934579437</v>
      </c>
      <c r="G5" s="298">
        <v>28</v>
      </c>
      <c r="H5" s="299">
        <f>G5/D5*100</f>
        <v>26.168224299065418</v>
      </c>
      <c r="I5" s="298">
        <v>14</v>
      </c>
      <c r="J5" s="299">
        <f>I5/D5*100</f>
        <v>13.084112149532709</v>
      </c>
      <c r="K5" s="298">
        <v>16</v>
      </c>
      <c r="L5" s="299">
        <f>K5/D5*100</f>
        <v>14.953271028037381</v>
      </c>
      <c r="M5" s="298">
        <v>15</v>
      </c>
      <c r="N5" s="299">
        <f>M5/D5*100</f>
        <v>14.018691588785046</v>
      </c>
      <c r="O5" s="298">
        <v>0</v>
      </c>
      <c r="P5" s="300">
        <f>O5/D5*100</f>
        <v>0</v>
      </c>
      <c r="Q5" s="334"/>
      <c r="R5" s="788"/>
      <c r="S5" s="789"/>
      <c r="T5" s="212"/>
      <c r="U5" s="212"/>
    </row>
    <row r="6" spans="2:21" ht="15" customHeight="1">
      <c r="B6" s="251">
        <v>2</v>
      </c>
      <c r="C6" s="746" t="s">
        <v>218</v>
      </c>
      <c r="D6" s="313">
        <f aca="true" t="shared" si="0" ref="D6:D31">SUM(E6+G6+I6+K6+M6+O6)</f>
        <v>163</v>
      </c>
      <c r="E6" s="298">
        <v>36</v>
      </c>
      <c r="F6" s="299">
        <f aca="true" t="shared" si="1" ref="F6:F31">E6/D6*100</f>
        <v>22.085889570552148</v>
      </c>
      <c r="G6" s="298">
        <v>29</v>
      </c>
      <c r="H6" s="299">
        <f aca="true" t="shared" si="2" ref="H6:H31">G6/D6*100</f>
        <v>17.791411042944784</v>
      </c>
      <c r="I6" s="298">
        <v>21</v>
      </c>
      <c r="J6" s="299">
        <f aca="true" t="shared" si="3" ref="J6:J31">I6/D6*100</f>
        <v>12.883435582822086</v>
      </c>
      <c r="K6" s="298">
        <v>52</v>
      </c>
      <c r="L6" s="299">
        <f aca="true" t="shared" si="4" ref="L6:L31">K6/D6*100</f>
        <v>31.901840490797547</v>
      </c>
      <c r="M6" s="298">
        <v>22</v>
      </c>
      <c r="N6" s="299">
        <f aca="true" t="shared" si="5" ref="N6:N31">M6/D6*100</f>
        <v>13.496932515337424</v>
      </c>
      <c r="O6" s="298">
        <v>3</v>
      </c>
      <c r="P6" s="300">
        <f aca="true" t="shared" si="6" ref="P6:P31">O6/D6*100</f>
        <v>1.8404907975460123</v>
      </c>
      <c r="Q6" s="334"/>
      <c r="R6" s="788"/>
      <c r="S6" s="789"/>
      <c r="T6" s="212"/>
      <c r="U6" s="212"/>
    </row>
    <row r="7" spans="2:21" ht="15" customHeight="1">
      <c r="B7" s="251">
        <v>3</v>
      </c>
      <c r="C7" s="746" t="s">
        <v>219</v>
      </c>
      <c r="D7" s="313">
        <f t="shared" si="0"/>
        <v>716</v>
      </c>
      <c r="E7" s="298">
        <v>143</v>
      </c>
      <c r="F7" s="299">
        <f t="shared" si="1"/>
        <v>19.972067039106143</v>
      </c>
      <c r="G7" s="298">
        <v>259</v>
      </c>
      <c r="H7" s="299">
        <f t="shared" si="2"/>
        <v>36.1731843575419</v>
      </c>
      <c r="I7" s="298">
        <v>134</v>
      </c>
      <c r="J7" s="299">
        <f t="shared" si="3"/>
        <v>18.71508379888268</v>
      </c>
      <c r="K7" s="298">
        <v>98</v>
      </c>
      <c r="L7" s="299">
        <f t="shared" si="4"/>
        <v>13.687150837988826</v>
      </c>
      <c r="M7" s="298">
        <v>82</v>
      </c>
      <c r="N7" s="299">
        <f t="shared" si="5"/>
        <v>11.452513966480447</v>
      </c>
      <c r="O7" s="298">
        <v>0</v>
      </c>
      <c r="P7" s="300">
        <f t="shared" si="6"/>
        <v>0</v>
      </c>
      <c r="Q7" s="334"/>
      <c r="R7" s="788"/>
      <c r="S7" s="789"/>
      <c r="T7" s="212"/>
      <c r="U7" s="212"/>
    </row>
    <row r="8" spans="2:21" ht="15" customHeight="1">
      <c r="B8" s="251">
        <v>4</v>
      </c>
      <c r="C8" s="746" t="s">
        <v>220</v>
      </c>
      <c r="D8" s="313">
        <f t="shared" si="0"/>
        <v>336</v>
      </c>
      <c r="E8" s="298">
        <v>161</v>
      </c>
      <c r="F8" s="299">
        <f t="shared" si="1"/>
        <v>47.91666666666667</v>
      </c>
      <c r="G8" s="298">
        <v>6</v>
      </c>
      <c r="H8" s="299">
        <f t="shared" si="2"/>
        <v>1.7857142857142856</v>
      </c>
      <c r="I8" s="298">
        <v>54</v>
      </c>
      <c r="J8" s="299">
        <f t="shared" si="3"/>
        <v>16.071428571428573</v>
      </c>
      <c r="K8" s="298">
        <v>72</v>
      </c>
      <c r="L8" s="299">
        <f t="shared" si="4"/>
        <v>21.428571428571427</v>
      </c>
      <c r="M8" s="298">
        <v>43</v>
      </c>
      <c r="N8" s="299">
        <f t="shared" si="5"/>
        <v>12.797619047619047</v>
      </c>
      <c r="O8" s="298">
        <v>0</v>
      </c>
      <c r="P8" s="300">
        <f t="shared" si="6"/>
        <v>0</v>
      </c>
      <c r="Q8" s="334"/>
      <c r="R8" s="788"/>
      <c r="S8" s="789"/>
      <c r="T8" s="212"/>
      <c r="U8" s="212"/>
    </row>
    <row r="9" spans="2:21" ht="15" customHeight="1">
      <c r="B9" s="251">
        <v>5</v>
      </c>
      <c r="C9" s="746" t="s">
        <v>221</v>
      </c>
      <c r="D9" s="313">
        <f t="shared" si="0"/>
        <v>177</v>
      </c>
      <c r="E9" s="298">
        <v>100</v>
      </c>
      <c r="F9" s="299">
        <f t="shared" si="1"/>
        <v>56.49717514124294</v>
      </c>
      <c r="G9" s="298">
        <v>8</v>
      </c>
      <c r="H9" s="299">
        <f t="shared" si="2"/>
        <v>4.519774011299435</v>
      </c>
      <c r="I9" s="298">
        <v>29</v>
      </c>
      <c r="J9" s="299">
        <f t="shared" si="3"/>
        <v>16.38418079096045</v>
      </c>
      <c r="K9" s="298">
        <v>20</v>
      </c>
      <c r="L9" s="299">
        <f t="shared" si="4"/>
        <v>11.299435028248588</v>
      </c>
      <c r="M9" s="298">
        <v>19</v>
      </c>
      <c r="N9" s="299">
        <f t="shared" si="5"/>
        <v>10.734463276836157</v>
      </c>
      <c r="O9" s="298">
        <v>1</v>
      </c>
      <c r="P9" s="300">
        <f t="shared" si="6"/>
        <v>0.5649717514124294</v>
      </c>
      <c r="Q9" s="334"/>
      <c r="R9" s="788"/>
      <c r="S9" s="789"/>
      <c r="T9" s="212"/>
      <c r="U9" s="212"/>
    </row>
    <row r="10" spans="2:21" ht="15" customHeight="1">
      <c r="B10" s="251">
        <v>6</v>
      </c>
      <c r="C10" s="746" t="s">
        <v>222</v>
      </c>
      <c r="D10" s="313">
        <f t="shared" si="0"/>
        <v>179</v>
      </c>
      <c r="E10" s="298">
        <v>79</v>
      </c>
      <c r="F10" s="299">
        <f t="shared" si="1"/>
        <v>44.134078212290504</v>
      </c>
      <c r="G10" s="298">
        <v>0</v>
      </c>
      <c r="H10" s="299">
        <f t="shared" si="2"/>
        <v>0</v>
      </c>
      <c r="I10" s="298">
        <v>25</v>
      </c>
      <c r="J10" s="299">
        <f t="shared" si="3"/>
        <v>13.966480446927374</v>
      </c>
      <c r="K10" s="298">
        <v>39</v>
      </c>
      <c r="L10" s="299">
        <f t="shared" si="4"/>
        <v>21.787709497206702</v>
      </c>
      <c r="M10" s="298">
        <v>36</v>
      </c>
      <c r="N10" s="299">
        <f t="shared" si="5"/>
        <v>20.11173184357542</v>
      </c>
      <c r="O10" s="298">
        <v>0</v>
      </c>
      <c r="P10" s="300">
        <f t="shared" si="6"/>
        <v>0</v>
      </c>
      <c r="Q10" s="334"/>
      <c r="R10" s="788"/>
      <c r="S10" s="789"/>
      <c r="T10" s="212"/>
      <c r="U10" s="212"/>
    </row>
    <row r="11" spans="2:21" ht="15" customHeight="1">
      <c r="B11" s="251">
        <v>7</v>
      </c>
      <c r="C11" s="746" t="s">
        <v>223</v>
      </c>
      <c r="D11" s="313">
        <f t="shared" si="0"/>
        <v>344</v>
      </c>
      <c r="E11" s="298">
        <v>151</v>
      </c>
      <c r="F11" s="299">
        <f t="shared" si="1"/>
        <v>43.895348837209305</v>
      </c>
      <c r="G11" s="298">
        <v>43</v>
      </c>
      <c r="H11" s="299">
        <f t="shared" si="2"/>
        <v>12.5</v>
      </c>
      <c r="I11" s="298">
        <v>51</v>
      </c>
      <c r="J11" s="299">
        <f t="shared" si="3"/>
        <v>14.825581395348838</v>
      </c>
      <c r="K11" s="298">
        <v>46</v>
      </c>
      <c r="L11" s="299">
        <f t="shared" si="4"/>
        <v>13.372093023255813</v>
      </c>
      <c r="M11" s="298">
        <v>49</v>
      </c>
      <c r="N11" s="299">
        <f t="shared" si="5"/>
        <v>14.244186046511627</v>
      </c>
      <c r="O11" s="298">
        <v>4</v>
      </c>
      <c r="P11" s="300">
        <f t="shared" si="6"/>
        <v>1.1627906976744187</v>
      </c>
      <c r="Q11" s="334"/>
      <c r="R11" s="788"/>
      <c r="S11" s="789"/>
      <c r="T11" s="212"/>
      <c r="U11" s="212"/>
    </row>
    <row r="12" spans="2:21" ht="15" customHeight="1">
      <c r="B12" s="251">
        <v>8</v>
      </c>
      <c r="C12" s="746" t="s">
        <v>224</v>
      </c>
      <c r="D12" s="313">
        <f t="shared" si="0"/>
        <v>97</v>
      </c>
      <c r="E12" s="298">
        <v>47</v>
      </c>
      <c r="F12" s="299">
        <f t="shared" si="1"/>
        <v>48.45360824742268</v>
      </c>
      <c r="G12" s="298">
        <v>0</v>
      </c>
      <c r="H12" s="299">
        <f t="shared" si="2"/>
        <v>0</v>
      </c>
      <c r="I12" s="298">
        <v>15</v>
      </c>
      <c r="J12" s="299">
        <f t="shared" si="3"/>
        <v>15.463917525773196</v>
      </c>
      <c r="K12" s="298">
        <v>22</v>
      </c>
      <c r="L12" s="299">
        <f t="shared" si="4"/>
        <v>22.68041237113402</v>
      </c>
      <c r="M12" s="298">
        <v>13</v>
      </c>
      <c r="N12" s="299">
        <f t="shared" si="5"/>
        <v>13.402061855670103</v>
      </c>
      <c r="O12" s="298">
        <v>0</v>
      </c>
      <c r="P12" s="300">
        <f t="shared" si="6"/>
        <v>0</v>
      </c>
      <c r="Q12" s="334"/>
      <c r="R12" s="788"/>
      <c r="S12" s="789"/>
      <c r="T12" s="212"/>
      <c r="U12" s="212"/>
    </row>
    <row r="13" spans="2:21" ht="15" customHeight="1">
      <c r="B13" s="251">
        <v>9</v>
      </c>
      <c r="C13" s="746" t="s">
        <v>225</v>
      </c>
      <c r="D13" s="313">
        <f t="shared" si="0"/>
        <v>256</v>
      </c>
      <c r="E13" s="298">
        <v>94</v>
      </c>
      <c r="F13" s="299">
        <f t="shared" si="1"/>
        <v>36.71875</v>
      </c>
      <c r="G13" s="298">
        <v>48</v>
      </c>
      <c r="H13" s="299">
        <f t="shared" si="2"/>
        <v>18.75</v>
      </c>
      <c r="I13" s="298">
        <v>56</v>
      </c>
      <c r="J13" s="299">
        <f t="shared" si="3"/>
        <v>21.875</v>
      </c>
      <c r="K13" s="298">
        <v>25</v>
      </c>
      <c r="L13" s="299">
        <f t="shared" si="4"/>
        <v>9.765625</v>
      </c>
      <c r="M13" s="298">
        <v>32</v>
      </c>
      <c r="N13" s="299">
        <f t="shared" si="5"/>
        <v>12.5</v>
      </c>
      <c r="O13" s="298">
        <v>1</v>
      </c>
      <c r="P13" s="300">
        <f t="shared" si="6"/>
        <v>0.390625</v>
      </c>
      <c r="Q13" s="334"/>
      <c r="R13" s="788"/>
      <c r="S13" s="789"/>
      <c r="T13" s="212"/>
      <c r="U13" s="212"/>
    </row>
    <row r="14" spans="1:21" ht="15" customHeight="1">
      <c r="A14" s="1397"/>
      <c r="B14" s="251">
        <v>10</v>
      </c>
      <c r="C14" s="746" t="s">
        <v>226</v>
      </c>
      <c r="D14" s="313">
        <f t="shared" si="0"/>
        <v>176</v>
      </c>
      <c r="E14" s="298">
        <v>53</v>
      </c>
      <c r="F14" s="299">
        <f t="shared" si="1"/>
        <v>30.113636363636363</v>
      </c>
      <c r="G14" s="298">
        <v>56</v>
      </c>
      <c r="H14" s="299">
        <f t="shared" si="2"/>
        <v>31.818181818181817</v>
      </c>
      <c r="I14" s="298">
        <v>26</v>
      </c>
      <c r="J14" s="299">
        <f t="shared" si="3"/>
        <v>14.772727272727273</v>
      </c>
      <c r="K14" s="298">
        <v>23</v>
      </c>
      <c r="L14" s="299">
        <f t="shared" si="4"/>
        <v>13.068181818181818</v>
      </c>
      <c r="M14" s="298">
        <v>18</v>
      </c>
      <c r="N14" s="299">
        <f t="shared" si="5"/>
        <v>10.227272727272728</v>
      </c>
      <c r="O14" s="298">
        <v>0</v>
      </c>
      <c r="P14" s="300">
        <f t="shared" si="6"/>
        <v>0</v>
      </c>
      <c r="Q14" s="334"/>
      <c r="R14" s="788"/>
      <c r="S14" s="789"/>
      <c r="T14" s="212"/>
      <c r="U14" s="212"/>
    </row>
    <row r="15" spans="1:21" ht="15" customHeight="1">
      <c r="A15" s="1397"/>
      <c r="B15" s="251">
        <v>11</v>
      </c>
      <c r="C15" s="746" t="s">
        <v>227</v>
      </c>
      <c r="D15" s="313">
        <f t="shared" si="0"/>
        <v>196</v>
      </c>
      <c r="E15" s="298">
        <v>9</v>
      </c>
      <c r="F15" s="299">
        <f t="shared" si="1"/>
        <v>4.591836734693878</v>
      </c>
      <c r="G15" s="298">
        <v>69</v>
      </c>
      <c r="H15" s="299">
        <f t="shared" si="2"/>
        <v>35.204081632653065</v>
      </c>
      <c r="I15" s="298">
        <v>28</v>
      </c>
      <c r="J15" s="299">
        <f t="shared" si="3"/>
        <v>14.285714285714285</v>
      </c>
      <c r="K15" s="298">
        <v>52</v>
      </c>
      <c r="L15" s="299">
        <f t="shared" si="4"/>
        <v>26.53061224489796</v>
      </c>
      <c r="M15" s="298">
        <v>38</v>
      </c>
      <c r="N15" s="299">
        <f t="shared" si="5"/>
        <v>19.387755102040817</v>
      </c>
      <c r="O15" s="298">
        <v>0</v>
      </c>
      <c r="P15" s="300">
        <f t="shared" si="6"/>
        <v>0</v>
      </c>
      <c r="Q15" s="334"/>
      <c r="R15" s="788"/>
      <c r="S15" s="789"/>
      <c r="T15" s="212"/>
      <c r="U15" s="212"/>
    </row>
    <row r="16" spans="2:21" ht="15" customHeight="1">
      <c r="B16" s="251">
        <v>12</v>
      </c>
      <c r="C16" s="746" t="s">
        <v>228</v>
      </c>
      <c r="D16" s="313">
        <f t="shared" si="0"/>
        <v>250</v>
      </c>
      <c r="E16" s="298">
        <v>89</v>
      </c>
      <c r="F16" s="299">
        <f t="shared" si="1"/>
        <v>35.6</v>
      </c>
      <c r="G16" s="298">
        <v>34</v>
      </c>
      <c r="H16" s="299">
        <f t="shared" si="2"/>
        <v>13.600000000000001</v>
      </c>
      <c r="I16" s="298">
        <v>55</v>
      </c>
      <c r="J16" s="299">
        <f t="shared" si="3"/>
        <v>22</v>
      </c>
      <c r="K16" s="298">
        <v>43</v>
      </c>
      <c r="L16" s="299">
        <f t="shared" si="4"/>
        <v>17.2</v>
      </c>
      <c r="M16" s="298">
        <v>29</v>
      </c>
      <c r="N16" s="299">
        <f t="shared" si="5"/>
        <v>11.600000000000001</v>
      </c>
      <c r="O16" s="298">
        <v>0</v>
      </c>
      <c r="P16" s="300">
        <f t="shared" si="6"/>
        <v>0</v>
      </c>
      <c r="Q16" s="334"/>
      <c r="R16" s="788"/>
      <c r="S16" s="789"/>
      <c r="T16" s="212"/>
      <c r="U16" s="212"/>
    </row>
    <row r="17" spans="2:21" ht="15" customHeight="1">
      <c r="B17" s="251">
        <v>13</v>
      </c>
      <c r="C17" s="746" t="s">
        <v>229</v>
      </c>
      <c r="D17" s="313">
        <f t="shared" si="0"/>
        <v>222</v>
      </c>
      <c r="E17" s="298">
        <v>119</v>
      </c>
      <c r="F17" s="299">
        <f t="shared" si="1"/>
        <v>53.6036036036036</v>
      </c>
      <c r="G17" s="298">
        <v>19</v>
      </c>
      <c r="H17" s="299">
        <f t="shared" si="2"/>
        <v>8.558558558558559</v>
      </c>
      <c r="I17" s="298">
        <v>15</v>
      </c>
      <c r="J17" s="299">
        <f t="shared" si="3"/>
        <v>6.756756756756757</v>
      </c>
      <c r="K17" s="298">
        <v>37</v>
      </c>
      <c r="L17" s="299">
        <f t="shared" si="4"/>
        <v>16.666666666666664</v>
      </c>
      <c r="M17" s="298">
        <v>32</v>
      </c>
      <c r="N17" s="299">
        <f t="shared" si="5"/>
        <v>14.414414414414415</v>
      </c>
      <c r="O17" s="298">
        <v>0</v>
      </c>
      <c r="P17" s="300">
        <f t="shared" si="6"/>
        <v>0</v>
      </c>
      <c r="Q17" s="334"/>
      <c r="R17" s="788"/>
      <c r="S17" s="789"/>
      <c r="T17" s="212"/>
      <c r="U17" s="212"/>
    </row>
    <row r="18" spans="2:21" ht="15" customHeight="1">
      <c r="B18" s="251">
        <v>14</v>
      </c>
      <c r="C18" s="746" t="s">
        <v>230</v>
      </c>
      <c r="D18" s="313">
        <f t="shared" si="0"/>
        <v>571</v>
      </c>
      <c r="E18" s="298">
        <v>251</v>
      </c>
      <c r="F18" s="299">
        <f t="shared" si="1"/>
        <v>43.957968476357266</v>
      </c>
      <c r="G18" s="298">
        <v>8</v>
      </c>
      <c r="H18" s="299">
        <f t="shared" si="2"/>
        <v>1.4010507880910683</v>
      </c>
      <c r="I18" s="298">
        <v>115</v>
      </c>
      <c r="J18" s="299">
        <f t="shared" si="3"/>
        <v>20.140105078809107</v>
      </c>
      <c r="K18" s="298">
        <v>75</v>
      </c>
      <c r="L18" s="299">
        <f t="shared" si="4"/>
        <v>13.134851138353765</v>
      </c>
      <c r="M18" s="298">
        <v>118</v>
      </c>
      <c r="N18" s="299">
        <f t="shared" si="5"/>
        <v>20.665499124343256</v>
      </c>
      <c r="O18" s="298">
        <v>4</v>
      </c>
      <c r="P18" s="300">
        <f t="shared" si="6"/>
        <v>0.7005253940455342</v>
      </c>
      <c r="Q18" s="334"/>
      <c r="R18" s="788"/>
      <c r="S18" s="789"/>
      <c r="T18" s="212"/>
      <c r="U18" s="212"/>
    </row>
    <row r="19" spans="2:21" ht="15" customHeight="1">
      <c r="B19" s="251">
        <v>15</v>
      </c>
      <c r="C19" s="746" t="s">
        <v>231</v>
      </c>
      <c r="D19" s="313">
        <f t="shared" si="0"/>
        <v>167</v>
      </c>
      <c r="E19" s="298">
        <v>77</v>
      </c>
      <c r="F19" s="299">
        <f t="shared" si="1"/>
        <v>46.10778443113773</v>
      </c>
      <c r="G19" s="298">
        <v>4</v>
      </c>
      <c r="H19" s="299">
        <f t="shared" si="2"/>
        <v>2.3952095808383236</v>
      </c>
      <c r="I19" s="298">
        <v>23</v>
      </c>
      <c r="J19" s="299">
        <f t="shared" si="3"/>
        <v>13.77245508982036</v>
      </c>
      <c r="K19" s="298">
        <v>34</v>
      </c>
      <c r="L19" s="299">
        <f t="shared" si="4"/>
        <v>20.35928143712575</v>
      </c>
      <c r="M19" s="298">
        <v>28</v>
      </c>
      <c r="N19" s="299">
        <f t="shared" si="5"/>
        <v>16.766467065868262</v>
      </c>
      <c r="O19" s="298">
        <v>1</v>
      </c>
      <c r="P19" s="300">
        <f t="shared" si="6"/>
        <v>0.5988023952095809</v>
      </c>
      <c r="Q19" s="334"/>
      <c r="R19" s="788"/>
      <c r="S19" s="789"/>
      <c r="T19" s="212"/>
      <c r="U19" s="212"/>
    </row>
    <row r="20" spans="2:21" ht="15" customHeight="1">
      <c r="B20" s="251">
        <v>16</v>
      </c>
      <c r="C20" s="746" t="s">
        <v>232</v>
      </c>
      <c r="D20" s="313">
        <f t="shared" si="0"/>
        <v>76</v>
      </c>
      <c r="E20" s="298">
        <v>33</v>
      </c>
      <c r="F20" s="299">
        <f t="shared" si="1"/>
        <v>43.42105263157895</v>
      </c>
      <c r="G20" s="298">
        <v>3</v>
      </c>
      <c r="H20" s="299">
        <f t="shared" si="2"/>
        <v>3.9473684210526314</v>
      </c>
      <c r="I20" s="298">
        <v>14</v>
      </c>
      <c r="J20" s="299">
        <f t="shared" si="3"/>
        <v>18.421052631578945</v>
      </c>
      <c r="K20" s="298">
        <v>14</v>
      </c>
      <c r="L20" s="299">
        <f t="shared" si="4"/>
        <v>18.421052631578945</v>
      </c>
      <c r="M20" s="298">
        <v>12</v>
      </c>
      <c r="N20" s="299">
        <f t="shared" si="5"/>
        <v>15.789473684210526</v>
      </c>
      <c r="O20" s="298">
        <v>0</v>
      </c>
      <c r="P20" s="300">
        <f t="shared" si="6"/>
        <v>0</v>
      </c>
      <c r="Q20" s="334"/>
      <c r="R20" s="788"/>
      <c r="S20" s="789"/>
      <c r="T20" s="212"/>
      <c r="U20" s="212"/>
    </row>
    <row r="21" spans="2:21" ht="15" customHeight="1">
      <c r="B21" s="251">
        <v>17</v>
      </c>
      <c r="C21" s="746" t="s">
        <v>233</v>
      </c>
      <c r="D21" s="313">
        <f t="shared" si="0"/>
        <v>145</v>
      </c>
      <c r="E21" s="298">
        <v>51</v>
      </c>
      <c r="F21" s="299">
        <f t="shared" si="1"/>
        <v>35.172413793103445</v>
      </c>
      <c r="G21" s="298">
        <v>23</v>
      </c>
      <c r="H21" s="299">
        <f t="shared" si="2"/>
        <v>15.862068965517242</v>
      </c>
      <c r="I21" s="298">
        <v>29</v>
      </c>
      <c r="J21" s="299">
        <f t="shared" si="3"/>
        <v>20</v>
      </c>
      <c r="K21" s="298">
        <v>21</v>
      </c>
      <c r="L21" s="299">
        <f t="shared" si="4"/>
        <v>14.482758620689657</v>
      </c>
      <c r="M21" s="298">
        <v>21</v>
      </c>
      <c r="N21" s="299">
        <f t="shared" si="5"/>
        <v>14.482758620689657</v>
      </c>
      <c r="O21" s="298">
        <v>0</v>
      </c>
      <c r="P21" s="300">
        <f t="shared" si="6"/>
        <v>0</v>
      </c>
      <c r="Q21" s="334"/>
      <c r="R21" s="788"/>
      <c r="S21" s="789"/>
      <c r="T21" s="212"/>
      <c r="U21" s="212"/>
    </row>
    <row r="22" spans="2:21" ht="15" customHeight="1">
      <c r="B22" s="251">
        <v>18</v>
      </c>
      <c r="C22" s="746" t="s">
        <v>234</v>
      </c>
      <c r="D22" s="313">
        <f t="shared" si="0"/>
        <v>60</v>
      </c>
      <c r="E22" s="298">
        <v>20</v>
      </c>
      <c r="F22" s="299">
        <f t="shared" si="1"/>
        <v>33.33333333333333</v>
      </c>
      <c r="G22" s="298">
        <v>15</v>
      </c>
      <c r="H22" s="299">
        <f t="shared" si="2"/>
        <v>25</v>
      </c>
      <c r="I22" s="298">
        <v>8</v>
      </c>
      <c r="J22" s="299">
        <f t="shared" si="3"/>
        <v>13.333333333333334</v>
      </c>
      <c r="K22" s="298">
        <v>8</v>
      </c>
      <c r="L22" s="299">
        <f t="shared" si="4"/>
        <v>13.333333333333334</v>
      </c>
      <c r="M22" s="298">
        <v>9</v>
      </c>
      <c r="N22" s="299">
        <f t="shared" si="5"/>
        <v>15</v>
      </c>
      <c r="O22" s="298">
        <v>0</v>
      </c>
      <c r="P22" s="300">
        <f t="shared" si="6"/>
        <v>0</v>
      </c>
      <c r="Q22" s="334"/>
      <c r="R22" s="788"/>
      <c r="S22" s="789"/>
      <c r="T22" s="212"/>
      <c r="U22" s="212"/>
    </row>
    <row r="23" spans="2:21" ht="15" customHeight="1">
      <c r="B23" s="251">
        <v>19</v>
      </c>
      <c r="C23" s="746" t="s">
        <v>235</v>
      </c>
      <c r="D23" s="313">
        <f t="shared" si="0"/>
        <v>327</v>
      </c>
      <c r="E23" s="298">
        <v>143</v>
      </c>
      <c r="F23" s="299">
        <f t="shared" si="1"/>
        <v>43.730886850152906</v>
      </c>
      <c r="G23" s="298">
        <v>37</v>
      </c>
      <c r="H23" s="299">
        <f t="shared" si="2"/>
        <v>11.314984709480122</v>
      </c>
      <c r="I23" s="298">
        <v>47</v>
      </c>
      <c r="J23" s="299">
        <f t="shared" si="3"/>
        <v>14.37308868501529</v>
      </c>
      <c r="K23" s="298">
        <v>56</v>
      </c>
      <c r="L23" s="299">
        <f t="shared" si="4"/>
        <v>17.12538226299694</v>
      </c>
      <c r="M23" s="298">
        <v>42</v>
      </c>
      <c r="N23" s="299">
        <f t="shared" si="5"/>
        <v>12.844036697247708</v>
      </c>
      <c r="O23" s="298">
        <v>2</v>
      </c>
      <c r="P23" s="300">
        <f t="shared" si="6"/>
        <v>0.6116207951070336</v>
      </c>
      <c r="Q23" s="334"/>
      <c r="R23" s="788"/>
      <c r="S23" s="789"/>
      <c r="T23" s="212"/>
      <c r="U23" s="212"/>
    </row>
    <row r="24" spans="2:21" ht="15" customHeight="1">
      <c r="B24" s="251">
        <v>20</v>
      </c>
      <c r="C24" s="746" t="s">
        <v>236</v>
      </c>
      <c r="D24" s="313">
        <f t="shared" si="0"/>
        <v>237</v>
      </c>
      <c r="E24" s="298">
        <v>102</v>
      </c>
      <c r="F24" s="299">
        <f t="shared" si="1"/>
        <v>43.037974683544306</v>
      </c>
      <c r="G24" s="298">
        <v>21</v>
      </c>
      <c r="H24" s="299">
        <f t="shared" si="2"/>
        <v>8.860759493670885</v>
      </c>
      <c r="I24" s="298">
        <v>30</v>
      </c>
      <c r="J24" s="299">
        <f t="shared" si="3"/>
        <v>12.658227848101266</v>
      </c>
      <c r="K24" s="298">
        <v>40</v>
      </c>
      <c r="L24" s="299">
        <f t="shared" si="4"/>
        <v>16.877637130801688</v>
      </c>
      <c r="M24" s="298">
        <v>44</v>
      </c>
      <c r="N24" s="299">
        <f t="shared" si="5"/>
        <v>18.565400843881857</v>
      </c>
      <c r="O24" s="298">
        <v>0</v>
      </c>
      <c r="P24" s="300">
        <f t="shared" si="6"/>
        <v>0</v>
      </c>
      <c r="Q24" s="334"/>
      <c r="R24" s="788"/>
      <c r="S24" s="789"/>
      <c r="T24" s="212"/>
      <c r="U24" s="212"/>
    </row>
    <row r="25" spans="2:21" ht="15" customHeight="1">
      <c r="B25" s="251">
        <v>21</v>
      </c>
      <c r="C25" s="746" t="s">
        <v>237</v>
      </c>
      <c r="D25" s="313">
        <f t="shared" si="0"/>
        <v>165</v>
      </c>
      <c r="E25" s="298">
        <v>98</v>
      </c>
      <c r="F25" s="299">
        <f t="shared" si="1"/>
        <v>59.3939393939394</v>
      </c>
      <c r="G25" s="298">
        <v>0</v>
      </c>
      <c r="H25" s="299">
        <f t="shared" si="2"/>
        <v>0</v>
      </c>
      <c r="I25" s="298">
        <v>31</v>
      </c>
      <c r="J25" s="299">
        <f t="shared" si="3"/>
        <v>18.787878787878785</v>
      </c>
      <c r="K25" s="298">
        <v>16</v>
      </c>
      <c r="L25" s="299">
        <f t="shared" si="4"/>
        <v>9.696969696969697</v>
      </c>
      <c r="M25" s="298">
        <v>20</v>
      </c>
      <c r="N25" s="299">
        <f t="shared" si="5"/>
        <v>12.121212121212121</v>
      </c>
      <c r="O25" s="298">
        <v>0</v>
      </c>
      <c r="P25" s="300">
        <f t="shared" si="6"/>
        <v>0</v>
      </c>
      <c r="Q25" s="334"/>
      <c r="R25" s="788"/>
      <c r="S25" s="789"/>
      <c r="T25" s="212"/>
      <c r="U25" s="212"/>
    </row>
    <row r="26" spans="2:21" ht="15" customHeight="1">
      <c r="B26" s="251">
        <v>22</v>
      </c>
      <c r="C26" s="746" t="s">
        <v>238</v>
      </c>
      <c r="D26" s="313">
        <f t="shared" si="0"/>
        <v>137</v>
      </c>
      <c r="E26" s="298">
        <v>54</v>
      </c>
      <c r="F26" s="299">
        <f t="shared" si="1"/>
        <v>39.416058394160586</v>
      </c>
      <c r="G26" s="298">
        <v>17</v>
      </c>
      <c r="H26" s="299">
        <f t="shared" si="2"/>
        <v>12.408759124087592</v>
      </c>
      <c r="I26" s="298">
        <v>15</v>
      </c>
      <c r="J26" s="299">
        <f t="shared" si="3"/>
        <v>10.948905109489052</v>
      </c>
      <c r="K26" s="298">
        <v>26</v>
      </c>
      <c r="L26" s="299">
        <f t="shared" si="4"/>
        <v>18.97810218978102</v>
      </c>
      <c r="M26" s="298">
        <v>25</v>
      </c>
      <c r="N26" s="299">
        <f t="shared" si="5"/>
        <v>18.248175182481752</v>
      </c>
      <c r="O26" s="298">
        <v>0</v>
      </c>
      <c r="P26" s="300">
        <f t="shared" si="6"/>
        <v>0</v>
      </c>
      <c r="Q26" s="334"/>
      <c r="R26" s="788"/>
      <c r="S26" s="789"/>
      <c r="T26" s="212"/>
      <c r="U26" s="212"/>
    </row>
    <row r="27" spans="2:21" ht="15" customHeight="1">
      <c r="B27" s="251">
        <v>23</v>
      </c>
      <c r="C27" s="746" t="s">
        <v>239</v>
      </c>
      <c r="D27" s="313">
        <f t="shared" si="0"/>
        <v>53</v>
      </c>
      <c r="E27" s="298">
        <v>17</v>
      </c>
      <c r="F27" s="299">
        <f t="shared" si="1"/>
        <v>32.075471698113205</v>
      </c>
      <c r="G27" s="298">
        <v>5</v>
      </c>
      <c r="H27" s="299">
        <f t="shared" si="2"/>
        <v>9.433962264150944</v>
      </c>
      <c r="I27" s="298">
        <v>7</v>
      </c>
      <c r="J27" s="299">
        <f t="shared" si="3"/>
        <v>13.20754716981132</v>
      </c>
      <c r="K27" s="298">
        <v>13</v>
      </c>
      <c r="L27" s="299">
        <f t="shared" si="4"/>
        <v>24.528301886792452</v>
      </c>
      <c r="M27" s="298">
        <v>11</v>
      </c>
      <c r="N27" s="299">
        <f t="shared" si="5"/>
        <v>20.754716981132077</v>
      </c>
      <c r="O27" s="298">
        <v>0</v>
      </c>
      <c r="P27" s="300">
        <f t="shared" si="6"/>
        <v>0</v>
      </c>
      <c r="Q27" s="334"/>
      <c r="R27" s="788"/>
      <c r="S27" s="789"/>
      <c r="T27" s="212"/>
      <c r="U27" s="212"/>
    </row>
    <row r="28" spans="2:21" ht="15" customHeight="1">
      <c r="B28" s="251">
        <v>24</v>
      </c>
      <c r="C28" s="750" t="s">
        <v>240</v>
      </c>
      <c r="D28" s="313">
        <f t="shared" si="0"/>
        <v>133</v>
      </c>
      <c r="E28" s="298">
        <v>39</v>
      </c>
      <c r="F28" s="299">
        <f t="shared" si="1"/>
        <v>29.32330827067669</v>
      </c>
      <c r="G28" s="298">
        <v>16</v>
      </c>
      <c r="H28" s="299">
        <f t="shared" si="2"/>
        <v>12.030075187969924</v>
      </c>
      <c r="I28" s="298">
        <v>21</v>
      </c>
      <c r="J28" s="299">
        <f t="shared" si="3"/>
        <v>15.789473684210526</v>
      </c>
      <c r="K28" s="298">
        <v>23</v>
      </c>
      <c r="L28" s="299">
        <f t="shared" si="4"/>
        <v>17.293233082706767</v>
      </c>
      <c r="M28" s="298">
        <v>32</v>
      </c>
      <c r="N28" s="299">
        <f t="shared" si="5"/>
        <v>24.06015037593985</v>
      </c>
      <c r="O28" s="298">
        <v>2</v>
      </c>
      <c r="P28" s="300">
        <f t="shared" si="6"/>
        <v>1.5037593984962405</v>
      </c>
      <c r="Q28" s="334"/>
      <c r="R28" s="788"/>
      <c r="S28" s="789"/>
      <c r="T28" s="212"/>
      <c r="U28" s="212"/>
    </row>
    <row r="29" spans="2:21" ht="15" customHeight="1">
      <c r="B29" s="251">
        <v>25</v>
      </c>
      <c r="C29" s="790" t="s">
        <v>241</v>
      </c>
      <c r="D29" s="313">
        <f t="shared" si="0"/>
        <v>304</v>
      </c>
      <c r="E29" s="298">
        <v>87</v>
      </c>
      <c r="F29" s="299">
        <f t="shared" si="1"/>
        <v>28.618421052631575</v>
      </c>
      <c r="G29" s="298">
        <v>48</v>
      </c>
      <c r="H29" s="299">
        <f t="shared" si="2"/>
        <v>15.789473684210526</v>
      </c>
      <c r="I29" s="298">
        <v>65</v>
      </c>
      <c r="J29" s="299">
        <f t="shared" si="3"/>
        <v>21.38157894736842</v>
      </c>
      <c r="K29" s="298">
        <v>53</v>
      </c>
      <c r="L29" s="299">
        <f t="shared" si="4"/>
        <v>17.434210526315788</v>
      </c>
      <c r="M29" s="298">
        <v>51</v>
      </c>
      <c r="N29" s="299">
        <f t="shared" si="5"/>
        <v>16.776315789473685</v>
      </c>
      <c r="O29" s="298">
        <v>0</v>
      </c>
      <c r="P29" s="300">
        <f t="shared" si="6"/>
        <v>0</v>
      </c>
      <c r="Q29" s="334"/>
      <c r="R29" s="788"/>
      <c r="S29" s="789"/>
      <c r="T29" s="212"/>
      <c r="U29" s="212"/>
    </row>
    <row r="30" spans="2:21" ht="15" customHeight="1">
      <c r="B30" s="251">
        <v>26</v>
      </c>
      <c r="C30" s="750" t="s">
        <v>629</v>
      </c>
      <c r="D30" s="313">
        <f t="shared" si="0"/>
        <v>346</v>
      </c>
      <c r="E30" s="303">
        <v>69</v>
      </c>
      <c r="F30" s="299">
        <f t="shared" si="1"/>
        <v>19.942196531791907</v>
      </c>
      <c r="G30" s="304">
        <v>45</v>
      </c>
      <c r="H30" s="299">
        <f t="shared" si="2"/>
        <v>13.005780346820808</v>
      </c>
      <c r="I30" s="298">
        <v>41</v>
      </c>
      <c r="J30" s="299">
        <f t="shared" si="3"/>
        <v>11.849710982658959</v>
      </c>
      <c r="K30" s="304">
        <v>108</v>
      </c>
      <c r="L30" s="299">
        <f t="shared" si="4"/>
        <v>31.213872832369944</v>
      </c>
      <c r="M30" s="304">
        <v>83</v>
      </c>
      <c r="N30" s="299">
        <f t="shared" si="5"/>
        <v>23.98843930635838</v>
      </c>
      <c r="O30" s="304">
        <v>0</v>
      </c>
      <c r="P30" s="300">
        <f t="shared" si="6"/>
        <v>0</v>
      </c>
      <c r="Q30" s="334"/>
      <c r="R30" s="788"/>
      <c r="S30" s="789"/>
      <c r="T30" s="212"/>
      <c r="U30" s="212"/>
    </row>
    <row r="31" spans="2:21" ht="15" customHeight="1" thickBot="1">
      <c r="B31" s="251">
        <v>27</v>
      </c>
      <c r="C31" s="777" t="s">
        <v>596</v>
      </c>
      <c r="D31" s="313">
        <f t="shared" si="0"/>
        <v>13</v>
      </c>
      <c r="E31" s="305">
        <v>6</v>
      </c>
      <c r="F31" s="299">
        <f t="shared" si="1"/>
        <v>46.15384615384615</v>
      </c>
      <c r="G31" s="306">
        <v>3</v>
      </c>
      <c r="H31" s="299">
        <f t="shared" si="2"/>
        <v>23.076923076923077</v>
      </c>
      <c r="I31" s="298">
        <v>1</v>
      </c>
      <c r="J31" s="299">
        <f t="shared" si="3"/>
        <v>7.6923076923076925</v>
      </c>
      <c r="K31" s="306">
        <v>1</v>
      </c>
      <c r="L31" s="299">
        <f t="shared" si="4"/>
        <v>7.6923076923076925</v>
      </c>
      <c r="M31" s="306">
        <v>2</v>
      </c>
      <c r="N31" s="299">
        <f t="shared" si="5"/>
        <v>15.384615384615385</v>
      </c>
      <c r="O31" s="306">
        <v>0</v>
      </c>
      <c r="P31" s="300">
        <f t="shared" si="6"/>
        <v>0</v>
      </c>
      <c r="Q31" s="334"/>
      <c r="R31" s="788"/>
      <c r="S31" s="789"/>
      <c r="T31" s="212"/>
      <c r="U31" s="212"/>
    </row>
    <row r="32" spans="2:19" ht="15" customHeight="1" thickBot="1">
      <c r="B32" s="1296" t="s">
        <v>117</v>
      </c>
      <c r="C32" s="1706"/>
      <c r="D32" s="308">
        <f>SUM(D5:D31)</f>
        <v>5953</v>
      </c>
      <c r="E32" s="309">
        <f>SUM(E5:E31)</f>
        <v>2162</v>
      </c>
      <c r="F32" s="310">
        <f>E32/D32*100</f>
        <v>36.31782294641358</v>
      </c>
      <c r="G32" s="309">
        <f>SUM(G5:G31)</f>
        <v>844</v>
      </c>
      <c r="H32" s="310">
        <f>G32/D32*100</f>
        <v>14.17772551654628</v>
      </c>
      <c r="I32" s="309">
        <f>SUM(I5:I31)</f>
        <v>970</v>
      </c>
      <c r="J32" s="310">
        <f>I32/D32*100</f>
        <v>16.29430539223921</v>
      </c>
      <c r="K32" s="309">
        <f>SUM(K5:K31)</f>
        <v>1033</v>
      </c>
      <c r="L32" s="310">
        <f>K32/D32*100</f>
        <v>17.35259533008567</v>
      </c>
      <c r="M32" s="309">
        <f>SUM(M5:M31)</f>
        <v>926</v>
      </c>
      <c r="N32" s="310">
        <f>M32/D32*100</f>
        <v>15.55518226104485</v>
      </c>
      <c r="O32" s="309">
        <f>SUM(O5:O31)</f>
        <v>18</v>
      </c>
      <c r="P32" s="311">
        <f>O32/D32*100</f>
        <v>0.30236855367041826</v>
      </c>
      <c r="Q32" s="334"/>
      <c r="R32" s="788"/>
      <c r="S32" s="302"/>
    </row>
    <row r="33" spans="2:16" ht="25.5" customHeight="1">
      <c r="B33" s="1707" t="s">
        <v>728</v>
      </c>
      <c r="C33" s="1707"/>
      <c r="D33" s="1707"/>
      <c r="E33" s="1707"/>
      <c r="F33" s="1707"/>
      <c r="G33" s="1707"/>
      <c r="H33" s="1707"/>
      <c r="I33" s="1707"/>
      <c r="J33" s="1707"/>
      <c r="K33" s="1707"/>
      <c r="L33" s="1707"/>
      <c r="M33" s="1707"/>
      <c r="N33" s="1707"/>
      <c r="O33" s="1707"/>
      <c r="P33" s="1707"/>
    </row>
    <row r="34" spans="2:9" ht="12.75">
      <c r="B34" s="1342"/>
      <c r="C34" s="1342"/>
      <c r="D34" s="1342"/>
      <c r="E34" s="1342"/>
      <c r="F34" s="1342"/>
      <c r="G34" s="1342"/>
      <c r="H34" s="1342"/>
      <c r="I34" s="1342"/>
    </row>
    <row r="36" spans="4:11" ht="12.75" customHeight="1">
      <c r="D36" s="312"/>
      <c r="K36" s="334"/>
    </row>
    <row r="37" ht="12.75">
      <c r="D37" s="312"/>
    </row>
    <row r="38" ht="12.75">
      <c r="D38" s="312"/>
    </row>
    <row r="39" ht="12.75">
      <c r="D39" s="312"/>
    </row>
    <row r="40" ht="12.75">
      <c r="D40" s="312"/>
    </row>
    <row r="41" ht="12.75">
      <c r="D41" s="312"/>
    </row>
  </sheetData>
  <sheetProtection/>
  <mergeCells count="15">
    <mergeCell ref="O1:P1"/>
    <mergeCell ref="B2:P2"/>
    <mergeCell ref="B3:B4"/>
    <mergeCell ref="C3:C4"/>
    <mergeCell ref="D3:D4"/>
    <mergeCell ref="E3:F3"/>
    <mergeCell ref="G3:H3"/>
    <mergeCell ref="B34:I34"/>
    <mergeCell ref="I3:J3"/>
    <mergeCell ref="K3:L3"/>
    <mergeCell ref="O3:P3"/>
    <mergeCell ref="A14:A15"/>
    <mergeCell ref="B32:C32"/>
    <mergeCell ref="B33:P33"/>
    <mergeCell ref="M3:N3"/>
  </mergeCells>
  <printOptions/>
  <pageMargins left="0.3937007874015748" right="0.3937007874015748" top="0.3937007874015748" bottom="0.3937007874015748" header="0.11811023622047245" footer="0.11811023622047245"/>
  <pageSetup horizontalDpi="600" verticalDpi="600" orientation="landscape" paperSize="9" r:id="rId1"/>
</worksheet>
</file>

<file path=xl/worksheets/sheet59.xml><?xml version="1.0" encoding="utf-8"?>
<worksheet xmlns="http://schemas.openxmlformats.org/spreadsheetml/2006/main" xmlns:r="http://schemas.openxmlformats.org/officeDocument/2006/relationships">
  <sheetPr>
    <tabColor theme="0"/>
  </sheetPr>
  <dimension ref="A1:U41"/>
  <sheetViews>
    <sheetView zoomScalePageLayoutView="0" workbookViewId="0" topLeftCell="A1">
      <selection activeCell="Q19" sqref="Q19"/>
    </sheetView>
  </sheetViews>
  <sheetFormatPr defaultColWidth="9.140625" defaultRowHeight="12.75"/>
  <cols>
    <col min="1" max="1" width="4.8515625" style="165" customWidth="1"/>
    <col min="2" max="2" width="5.140625" style="165" customWidth="1"/>
    <col min="3" max="3" width="22.28125" style="165" customWidth="1"/>
    <col min="4" max="4" width="10.57421875" style="165" customWidth="1"/>
    <col min="5" max="14" width="6.7109375" style="165" customWidth="1"/>
    <col min="15" max="16" width="6.28125" style="165" customWidth="1"/>
    <col min="17" max="18" width="9.140625" style="165" customWidth="1"/>
    <col min="19" max="19" width="10.57421875" style="165" bestFit="1" customWidth="1"/>
    <col min="20" max="16384" width="9.140625" style="165" customWidth="1"/>
  </cols>
  <sheetData>
    <row r="1" spans="15:16" ht="15.75">
      <c r="O1" s="1316" t="s">
        <v>730</v>
      </c>
      <c r="P1" s="1316"/>
    </row>
    <row r="2" spans="2:16" ht="16.5" thickBot="1">
      <c r="B2" s="1708" t="s">
        <v>941</v>
      </c>
      <c r="C2" s="1708"/>
      <c r="D2" s="1708"/>
      <c r="E2" s="1708"/>
      <c r="F2" s="1708"/>
      <c r="G2" s="1708"/>
      <c r="H2" s="1708"/>
      <c r="I2" s="1708"/>
      <c r="J2" s="1708"/>
      <c r="K2" s="1708"/>
      <c r="L2" s="1708"/>
      <c r="M2" s="1708"/>
      <c r="N2" s="1708"/>
      <c r="O2" s="1708"/>
      <c r="P2" s="1708"/>
    </row>
    <row r="3" spans="2:16" ht="44.25" customHeight="1">
      <c r="B3" s="1709" t="s">
        <v>295</v>
      </c>
      <c r="C3" s="1711" t="s">
        <v>213</v>
      </c>
      <c r="D3" s="1718" t="s">
        <v>727</v>
      </c>
      <c r="E3" s="1713" t="s">
        <v>624</v>
      </c>
      <c r="F3" s="1713"/>
      <c r="G3" s="1713" t="s">
        <v>625</v>
      </c>
      <c r="H3" s="1713"/>
      <c r="I3" s="1713" t="s">
        <v>619</v>
      </c>
      <c r="J3" s="1713"/>
      <c r="K3" s="1713" t="s">
        <v>620</v>
      </c>
      <c r="L3" s="1713"/>
      <c r="M3" s="1713" t="s">
        <v>621</v>
      </c>
      <c r="N3" s="1713"/>
      <c r="O3" s="1713" t="s">
        <v>622</v>
      </c>
      <c r="P3" s="1714"/>
    </row>
    <row r="4" spans="2:16" ht="15" thickBot="1">
      <c r="B4" s="1710"/>
      <c r="C4" s="1712"/>
      <c r="D4" s="1719"/>
      <c r="E4" s="786" t="s">
        <v>615</v>
      </c>
      <c r="F4" s="786" t="s">
        <v>136</v>
      </c>
      <c r="G4" s="786" t="s">
        <v>615</v>
      </c>
      <c r="H4" s="786" t="s">
        <v>136</v>
      </c>
      <c r="I4" s="786" t="s">
        <v>615</v>
      </c>
      <c r="J4" s="786" t="s">
        <v>136</v>
      </c>
      <c r="K4" s="786" t="s">
        <v>615</v>
      </c>
      <c r="L4" s="786" t="s">
        <v>136</v>
      </c>
      <c r="M4" s="786" t="s">
        <v>615</v>
      </c>
      <c r="N4" s="786" t="s">
        <v>136</v>
      </c>
      <c r="O4" s="786" t="s">
        <v>615</v>
      </c>
      <c r="P4" s="787" t="s">
        <v>136</v>
      </c>
    </row>
    <row r="5" spans="2:21" ht="15" customHeight="1">
      <c r="B5" s="707">
        <v>1</v>
      </c>
      <c r="C5" s="746" t="s">
        <v>217</v>
      </c>
      <c r="D5" s="313">
        <f>SUM(E5+G5+I5+K5+M5+O5)</f>
        <v>56</v>
      </c>
      <c r="E5" s="298">
        <v>21</v>
      </c>
      <c r="F5" s="299">
        <f>E5/D5*100</f>
        <v>37.5</v>
      </c>
      <c r="G5" s="298">
        <v>17</v>
      </c>
      <c r="H5" s="299">
        <f>G5/D5*100</f>
        <v>30.357142857142854</v>
      </c>
      <c r="I5" s="298">
        <v>4</v>
      </c>
      <c r="J5" s="299">
        <f>I5/D5*100</f>
        <v>7.142857142857142</v>
      </c>
      <c r="K5" s="298">
        <v>7</v>
      </c>
      <c r="L5" s="299">
        <f>K5/D5*100</f>
        <v>12.5</v>
      </c>
      <c r="M5" s="298">
        <v>7</v>
      </c>
      <c r="N5" s="299">
        <f>M5/D5*100</f>
        <v>12.5</v>
      </c>
      <c r="O5" s="298">
        <v>0</v>
      </c>
      <c r="P5" s="300">
        <f>O5/D5*100</f>
        <v>0</v>
      </c>
      <c r="Q5" s="334"/>
      <c r="R5" s="788"/>
      <c r="S5" s="302"/>
      <c r="U5" s="212"/>
    </row>
    <row r="6" spans="2:21" ht="15" customHeight="1">
      <c r="B6" s="251">
        <v>2</v>
      </c>
      <c r="C6" s="746" t="s">
        <v>218</v>
      </c>
      <c r="D6" s="313">
        <f aca="true" t="shared" si="0" ref="D6:D31">SUM(E6+G6+I6+K6+M6+O6)</f>
        <v>74</v>
      </c>
      <c r="E6" s="298">
        <v>22</v>
      </c>
      <c r="F6" s="299">
        <f aca="true" t="shared" si="1" ref="F6:F31">E6/D6*100</f>
        <v>29.72972972972973</v>
      </c>
      <c r="G6" s="298">
        <v>19</v>
      </c>
      <c r="H6" s="299">
        <f aca="true" t="shared" si="2" ref="H6:H31">G6/D6*100</f>
        <v>25.675675675675674</v>
      </c>
      <c r="I6" s="298">
        <v>9</v>
      </c>
      <c r="J6" s="299">
        <f aca="true" t="shared" si="3" ref="J6:J31">I6/D6*100</f>
        <v>12.162162162162163</v>
      </c>
      <c r="K6" s="298">
        <v>16</v>
      </c>
      <c r="L6" s="299">
        <f aca="true" t="shared" si="4" ref="L6:L31">K6/D6*100</f>
        <v>21.62162162162162</v>
      </c>
      <c r="M6" s="298">
        <v>7</v>
      </c>
      <c r="N6" s="299">
        <f aca="true" t="shared" si="5" ref="N6:N31">M6/D6*100</f>
        <v>9.45945945945946</v>
      </c>
      <c r="O6" s="298">
        <v>1</v>
      </c>
      <c r="P6" s="300">
        <f aca="true" t="shared" si="6" ref="P6:P30">O6/D6*100</f>
        <v>1.3513513513513513</v>
      </c>
      <c r="Q6" s="334"/>
      <c r="R6" s="788"/>
      <c r="S6" s="302"/>
      <c r="U6" s="212"/>
    </row>
    <row r="7" spans="2:21" ht="15" customHeight="1">
      <c r="B7" s="251">
        <v>3</v>
      </c>
      <c r="C7" s="746" t="s">
        <v>219</v>
      </c>
      <c r="D7" s="313">
        <f t="shared" si="0"/>
        <v>319</v>
      </c>
      <c r="E7" s="298">
        <v>73</v>
      </c>
      <c r="F7" s="299">
        <f t="shared" si="1"/>
        <v>22.884012539184955</v>
      </c>
      <c r="G7" s="298">
        <v>123</v>
      </c>
      <c r="H7" s="299">
        <f t="shared" si="2"/>
        <v>38.557993730407524</v>
      </c>
      <c r="I7" s="298">
        <v>61</v>
      </c>
      <c r="J7" s="299">
        <f t="shared" si="3"/>
        <v>19.122257053291534</v>
      </c>
      <c r="K7" s="298">
        <v>32</v>
      </c>
      <c r="L7" s="299">
        <f t="shared" si="4"/>
        <v>10.031347962382444</v>
      </c>
      <c r="M7" s="298">
        <v>30</v>
      </c>
      <c r="N7" s="299">
        <f t="shared" si="5"/>
        <v>9.404388714733543</v>
      </c>
      <c r="O7" s="298">
        <v>0</v>
      </c>
      <c r="P7" s="300">
        <f t="shared" si="6"/>
        <v>0</v>
      </c>
      <c r="Q7" s="334"/>
      <c r="R7" s="788"/>
      <c r="S7" s="302"/>
      <c r="U7" s="212"/>
    </row>
    <row r="8" spans="2:21" ht="15" customHeight="1">
      <c r="B8" s="251">
        <v>4</v>
      </c>
      <c r="C8" s="746" t="s">
        <v>220</v>
      </c>
      <c r="D8" s="313">
        <f t="shared" si="0"/>
        <v>181</v>
      </c>
      <c r="E8" s="298">
        <v>108</v>
      </c>
      <c r="F8" s="299">
        <f t="shared" si="1"/>
        <v>59.66850828729282</v>
      </c>
      <c r="G8" s="298">
        <v>4</v>
      </c>
      <c r="H8" s="299">
        <f t="shared" si="2"/>
        <v>2.209944751381215</v>
      </c>
      <c r="I8" s="298">
        <v>24</v>
      </c>
      <c r="J8" s="299">
        <f t="shared" si="3"/>
        <v>13.259668508287293</v>
      </c>
      <c r="K8" s="298">
        <v>25</v>
      </c>
      <c r="L8" s="299">
        <f t="shared" si="4"/>
        <v>13.812154696132598</v>
      </c>
      <c r="M8" s="298">
        <v>20</v>
      </c>
      <c r="N8" s="299">
        <f t="shared" si="5"/>
        <v>11.049723756906078</v>
      </c>
      <c r="O8" s="298">
        <v>0</v>
      </c>
      <c r="P8" s="300">
        <f t="shared" si="6"/>
        <v>0</v>
      </c>
      <c r="Q8" s="334"/>
      <c r="R8" s="788"/>
      <c r="S8" s="302"/>
      <c r="U8" s="212"/>
    </row>
    <row r="9" spans="2:21" ht="15" customHeight="1">
      <c r="B9" s="251">
        <v>5</v>
      </c>
      <c r="C9" s="746" t="s">
        <v>221</v>
      </c>
      <c r="D9" s="313">
        <f t="shared" si="0"/>
        <v>110</v>
      </c>
      <c r="E9" s="298">
        <v>69</v>
      </c>
      <c r="F9" s="299">
        <f t="shared" si="1"/>
        <v>62.727272727272734</v>
      </c>
      <c r="G9" s="298">
        <v>7</v>
      </c>
      <c r="H9" s="299">
        <f t="shared" si="2"/>
        <v>6.363636363636363</v>
      </c>
      <c r="I9" s="298">
        <v>15</v>
      </c>
      <c r="J9" s="299">
        <f t="shared" si="3"/>
        <v>13.636363636363635</v>
      </c>
      <c r="K9" s="298">
        <v>8</v>
      </c>
      <c r="L9" s="299">
        <f t="shared" si="4"/>
        <v>7.2727272727272725</v>
      </c>
      <c r="M9" s="298">
        <v>10</v>
      </c>
      <c r="N9" s="299">
        <f t="shared" si="5"/>
        <v>9.090909090909092</v>
      </c>
      <c r="O9" s="298">
        <v>1</v>
      </c>
      <c r="P9" s="300">
        <f t="shared" si="6"/>
        <v>0.9090909090909091</v>
      </c>
      <c r="Q9" s="334"/>
      <c r="R9" s="788"/>
      <c r="S9" s="302"/>
      <c r="U9" s="212"/>
    </row>
    <row r="10" spans="2:21" ht="15" customHeight="1">
      <c r="B10" s="251">
        <v>6</v>
      </c>
      <c r="C10" s="746" t="s">
        <v>222</v>
      </c>
      <c r="D10" s="313">
        <f t="shared" si="0"/>
        <v>86</v>
      </c>
      <c r="E10" s="298">
        <v>46</v>
      </c>
      <c r="F10" s="299">
        <f t="shared" si="1"/>
        <v>53.48837209302325</v>
      </c>
      <c r="G10" s="298">
        <v>0</v>
      </c>
      <c r="H10" s="299">
        <f t="shared" si="2"/>
        <v>0</v>
      </c>
      <c r="I10" s="298">
        <v>10</v>
      </c>
      <c r="J10" s="299">
        <f t="shared" si="3"/>
        <v>11.627906976744185</v>
      </c>
      <c r="K10" s="298">
        <v>14</v>
      </c>
      <c r="L10" s="299">
        <f t="shared" si="4"/>
        <v>16.27906976744186</v>
      </c>
      <c r="M10" s="298">
        <v>16</v>
      </c>
      <c r="N10" s="299">
        <f t="shared" si="5"/>
        <v>18.6046511627907</v>
      </c>
      <c r="O10" s="298">
        <v>0</v>
      </c>
      <c r="P10" s="300">
        <f t="shared" si="6"/>
        <v>0</v>
      </c>
      <c r="Q10" s="334"/>
      <c r="R10" s="788"/>
      <c r="S10" s="302"/>
      <c r="U10" s="212"/>
    </row>
    <row r="11" spans="2:21" ht="15" customHeight="1">
      <c r="B11" s="251">
        <v>7</v>
      </c>
      <c r="C11" s="746" t="s">
        <v>223</v>
      </c>
      <c r="D11" s="313">
        <f t="shared" si="0"/>
        <v>190</v>
      </c>
      <c r="E11" s="298">
        <v>94</v>
      </c>
      <c r="F11" s="299">
        <f t="shared" si="1"/>
        <v>49.473684210526315</v>
      </c>
      <c r="G11" s="298">
        <v>19</v>
      </c>
      <c r="H11" s="299">
        <f t="shared" si="2"/>
        <v>10</v>
      </c>
      <c r="I11" s="298">
        <v>26</v>
      </c>
      <c r="J11" s="299">
        <f t="shared" si="3"/>
        <v>13.684210526315791</v>
      </c>
      <c r="K11" s="298">
        <v>18</v>
      </c>
      <c r="L11" s="299">
        <f t="shared" si="4"/>
        <v>9.473684210526317</v>
      </c>
      <c r="M11" s="298">
        <v>29</v>
      </c>
      <c r="N11" s="299">
        <f t="shared" si="5"/>
        <v>15.263157894736842</v>
      </c>
      <c r="O11" s="298">
        <v>4</v>
      </c>
      <c r="P11" s="300">
        <f t="shared" si="6"/>
        <v>2.1052631578947367</v>
      </c>
      <c r="Q11" s="334"/>
      <c r="R11" s="788"/>
      <c r="S11" s="302"/>
      <c r="U11" s="212"/>
    </row>
    <row r="12" spans="2:21" ht="15" customHeight="1">
      <c r="B12" s="251">
        <v>8</v>
      </c>
      <c r="C12" s="746" t="s">
        <v>224</v>
      </c>
      <c r="D12" s="313">
        <f t="shared" si="0"/>
        <v>39</v>
      </c>
      <c r="E12" s="298">
        <v>24</v>
      </c>
      <c r="F12" s="299">
        <f t="shared" si="1"/>
        <v>61.53846153846154</v>
      </c>
      <c r="G12" s="298">
        <v>0</v>
      </c>
      <c r="H12" s="299">
        <f t="shared" si="2"/>
        <v>0</v>
      </c>
      <c r="I12" s="298">
        <v>7</v>
      </c>
      <c r="J12" s="299">
        <f t="shared" si="3"/>
        <v>17.94871794871795</v>
      </c>
      <c r="K12" s="298">
        <v>2</v>
      </c>
      <c r="L12" s="299">
        <f t="shared" si="4"/>
        <v>5.128205128205128</v>
      </c>
      <c r="M12" s="298">
        <v>6</v>
      </c>
      <c r="N12" s="299">
        <f t="shared" si="5"/>
        <v>15.384615384615385</v>
      </c>
      <c r="O12" s="298">
        <v>0</v>
      </c>
      <c r="P12" s="300">
        <f t="shared" si="6"/>
        <v>0</v>
      </c>
      <c r="Q12" s="334"/>
      <c r="R12" s="788"/>
      <c r="S12" s="302"/>
      <c r="U12" s="212"/>
    </row>
    <row r="13" spans="2:21" ht="15" customHeight="1">
      <c r="B13" s="251">
        <v>9</v>
      </c>
      <c r="C13" s="746" t="s">
        <v>225</v>
      </c>
      <c r="D13" s="313">
        <f t="shared" si="0"/>
        <v>150</v>
      </c>
      <c r="E13" s="298">
        <v>58</v>
      </c>
      <c r="F13" s="299">
        <f t="shared" si="1"/>
        <v>38.666666666666664</v>
      </c>
      <c r="G13" s="298">
        <v>34</v>
      </c>
      <c r="H13" s="299">
        <f t="shared" si="2"/>
        <v>22.666666666666664</v>
      </c>
      <c r="I13" s="298">
        <v>25</v>
      </c>
      <c r="J13" s="299">
        <f t="shared" si="3"/>
        <v>16.666666666666664</v>
      </c>
      <c r="K13" s="298">
        <v>13</v>
      </c>
      <c r="L13" s="299">
        <f t="shared" si="4"/>
        <v>8.666666666666668</v>
      </c>
      <c r="M13" s="298">
        <v>20</v>
      </c>
      <c r="N13" s="299">
        <f t="shared" si="5"/>
        <v>13.333333333333334</v>
      </c>
      <c r="O13" s="298">
        <v>0</v>
      </c>
      <c r="P13" s="300">
        <f t="shared" si="6"/>
        <v>0</v>
      </c>
      <c r="Q13" s="334"/>
      <c r="R13" s="788"/>
      <c r="S13" s="302"/>
      <c r="U13" s="212"/>
    </row>
    <row r="14" spans="1:21" ht="15" customHeight="1">
      <c r="A14" s="1397"/>
      <c r="B14" s="251">
        <v>10</v>
      </c>
      <c r="C14" s="746" t="s">
        <v>226</v>
      </c>
      <c r="D14" s="313">
        <f t="shared" si="0"/>
        <v>104</v>
      </c>
      <c r="E14" s="298">
        <v>35</v>
      </c>
      <c r="F14" s="299">
        <f t="shared" si="1"/>
        <v>33.65384615384615</v>
      </c>
      <c r="G14" s="298">
        <v>35</v>
      </c>
      <c r="H14" s="299">
        <f t="shared" si="2"/>
        <v>33.65384615384615</v>
      </c>
      <c r="I14" s="298">
        <v>16</v>
      </c>
      <c r="J14" s="299">
        <f t="shared" si="3"/>
        <v>15.384615384615385</v>
      </c>
      <c r="K14" s="298">
        <v>11</v>
      </c>
      <c r="L14" s="299">
        <f t="shared" si="4"/>
        <v>10.576923076923077</v>
      </c>
      <c r="M14" s="298">
        <v>7</v>
      </c>
      <c r="N14" s="299">
        <f t="shared" si="5"/>
        <v>6.730769230769231</v>
      </c>
      <c r="O14" s="298">
        <v>0</v>
      </c>
      <c r="P14" s="300">
        <f t="shared" si="6"/>
        <v>0</v>
      </c>
      <c r="Q14" s="334"/>
      <c r="R14" s="788"/>
      <c r="S14" s="302"/>
      <c r="U14" s="212"/>
    </row>
    <row r="15" spans="1:21" ht="15" customHeight="1">
      <c r="A15" s="1397"/>
      <c r="B15" s="251">
        <v>11</v>
      </c>
      <c r="C15" s="746" t="s">
        <v>227</v>
      </c>
      <c r="D15" s="313">
        <f t="shared" si="0"/>
        <v>86</v>
      </c>
      <c r="E15" s="298">
        <v>3</v>
      </c>
      <c r="F15" s="299">
        <f t="shared" si="1"/>
        <v>3.488372093023256</v>
      </c>
      <c r="G15" s="298">
        <v>36</v>
      </c>
      <c r="H15" s="299">
        <f t="shared" si="2"/>
        <v>41.86046511627907</v>
      </c>
      <c r="I15" s="298">
        <v>14</v>
      </c>
      <c r="J15" s="299">
        <f t="shared" si="3"/>
        <v>16.27906976744186</v>
      </c>
      <c r="K15" s="298">
        <v>18</v>
      </c>
      <c r="L15" s="299">
        <f t="shared" si="4"/>
        <v>20.930232558139537</v>
      </c>
      <c r="M15" s="298">
        <v>15</v>
      </c>
      <c r="N15" s="299">
        <f t="shared" si="5"/>
        <v>17.441860465116278</v>
      </c>
      <c r="O15" s="298">
        <v>0</v>
      </c>
      <c r="P15" s="300">
        <f t="shared" si="6"/>
        <v>0</v>
      </c>
      <c r="Q15" s="334"/>
      <c r="R15" s="788"/>
      <c r="S15" s="302"/>
      <c r="U15" s="212"/>
    </row>
    <row r="16" spans="2:21" ht="15" customHeight="1">
      <c r="B16" s="251">
        <v>12</v>
      </c>
      <c r="C16" s="746" t="s">
        <v>228</v>
      </c>
      <c r="D16" s="313">
        <f t="shared" si="0"/>
        <v>107</v>
      </c>
      <c r="E16" s="298">
        <v>44</v>
      </c>
      <c r="F16" s="299">
        <f t="shared" si="1"/>
        <v>41.1214953271028</v>
      </c>
      <c r="G16" s="298">
        <v>18</v>
      </c>
      <c r="H16" s="299">
        <f t="shared" si="2"/>
        <v>16.822429906542055</v>
      </c>
      <c r="I16" s="298">
        <v>21</v>
      </c>
      <c r="J16" s="299">
        <f t="shared" si="3"/>
        <v>19.626168224299064</v>
      </c>
      <c r="K16" s="298">
        <v>8</v>
      </c>
      <c r="L16" s="299">
        <f t="shared" si="4"/>
        <v>7.476635514018691</v>
      </c>
      <c r="M16" s="298">
        <v>16</v>
      </c>
      <c r="N16" s="299">
        <f t="shared" si="5"/>
        <v>14.953271028037381</v>
      </c>
      <c r="O16" s="298">
        <v>0</v>
      </c>
      <c r="P16" s="300">
        <f t="shared" si="6"/>
        <v>0</v>
      </c>
      <c r="Q16" s="334"/>
      <c r="R16" s="788"/>
      <c r="S16" s="302"/>
      <c r="U16" s="212"/>
    </row>
    <row r="17" spans="2:21" ht="15" customHeight="1">
      <c r="B17" s="251">
        <v>13</v>
      </c>
      <c r="C17" s="746" t="s">
        <v>229</v>
      </c>
      <c r="D17" s="313">
        <f t="shared" si="0"/>
        <v>103</v>
      </c>
      <c r="E17" s="298">
        <v>63</v>
      </c>
      <c r="F17" s="299">
        <f t="shared" si="1"/>
        <v>61.165048543689316</v>
      </c>
      <c r="G17" s="298">
        <v>11</v>
      </c>
      <c r="H17" s="299">
        <f t="shared" si="2"/>
        <v>10.679611650485436</v>
      </c>
      <c r="I17" s="298">
        <v>7</v>
      </c>
      <c r="J17" s="299">
        <f t="shared" si="3"/>
        <v>6.796116504854369</v>
      </c>
      <c r="K17" s="298">
        <v>7</v>
      </c>
      <c r="L17" s="299">
        <f t="shared" si="4"/>
        <v>6.796116504854369</v>
      </c>
      <c r="M17" s="298">
        <v>15</v>
      </c>
      <c r="N17" s="299">
        <f t="shared" si="5"/>
        <v>14.563106796116504</v>
      </c>
      <c r="O17" s="298">
        <v>0</v>
      </c>
      <c r="P17" s="300">
        <f t="shared" si="6"/>
        <v>0</v>
      </c>
      <c r="Q17" s="334"/>
      <c r="R17" s="788"/>
      <c r="S17" s="302"/>
      <c r="U17" s="212"/>
    </row>
    <row r="18" spans="2:21" ht="15" customHeight="1">
      <c r="B18" s="251">
        <v>14</v>
      </c>
      <c r="C18" s="746" t="s">
        <v>230</v>
      </c>
      <c r="D18" s="313">
        <f t="shared" si="0"/>
        <v>265</v>
      </c>
      <c r="E18" s="298">
        <v>129</v>
      </c>
      <c r="F18" s="299">
        <f t="shared" si="1"/>
        <v>48.679245283018865</v>
      </c>
      <c r="G18" s="298">
        <v>0</v>
      </c>
      <c r="H18" s="299">
        <f t="shared" si="2"/>
        <v>0</v>
      </c>
      <c r="I18" s="298">
        <v>47</v>
      </c>
      <c r="J18" s="299">
        <f t="shared" si="3"/>
        <v>17.735849056603772</v>
      </c>
      <c r="K18" s="298">
        <v>27</v>
      </c>
      <c r="L18" s="299">
        <f t="shared" si="4"/>
        <v>10.18867924528302</v>
      </c>
      <c r="M18" s="298">
        <v>59</v>
      </c>
      <c r="N18" s="299">
        <f t="shared" si="5"/>
        <v>22.264150943396228</v>
      </c>
      <c r="O18" s="298">
        <v>3</v>
      </c>
      <c r="P18" s="300">
        <f t="shared" si="6"/>
        <v>1.1320754716981132</v>
      </c>
      <c r="Q18" s="334"/>
      <c r="R18" s="788"/>
      <c r="S18" s="302"/>
      <c r="U18" s="212"/>
    </row>
    <row r="19" spans="2:21" ht="15" customHeight="1">
      <c r="B19" s="251">
        <v>15</v>
      </c>
      <c r="C19" s="746" t="s">
        <v>231</v>
      </c>
      <c r="D19" s="313">
        <f t="shared" si="0"/>
        <v>96</v>
      </c>
      <c r="E19" s="298">
        <v>50</v>
      </c>
      <c r="F19" s="299">
        <f t="shared" si="1"/>
        <v>52.083333333333336</v>
      </c>
      <c r="G19" s="298">
        <v>3</v>
      </c>
      <c r="H19" s="299">
        <f t="shared" si="2"/>
        <v>3.125</v>
      </c>
      <c r="I19" s="298">
        <v>11</v>
      </c>
      <c r="J19" s="299">
        <f t="shared" si="3"/>
        <v>11.458333333333332</v>
      </c>
      <c r="K19" s="298">
        <v>17</v>
      </c>
      <c r="L19" s="299">
        <f t="shared" si="4"/>
        <v>17.708333333333336</v>
      </c>
      <c r="M19" s="298">
        <v>15</v>
      </c>
      <c r="N19" s="299">
        <f t="shared" si="5"/>
        <v>15.625</v>
      </c>
      <c r="O19" s="298">
        <v>0</v>
      </c>
      <c r="P19" s="300">
        <f t="shared" si="6"/>
        <v>0</v>
      </c>
      <c r="Q19" s="334"/>
      <c r="R19" s="788"/>
      <c r="S19" s="302"/>
      <c r="U19" s="212"/>
    </row>
    <row r="20" spans="2:21" ht="15" customHeight="1">
      <c r="B20" s="251">
        <v>16</v>
      </c>
      <c r="C20" s="746" t="s">
        <v>232</v>
      </c>
      <c r="D20" s="313">
        <f t="shared" si="0"/>
        <v>39</v>
      </c>
      <c r="E20" s="298">
        <v>19</v>
      </c>
      <c r="F20" s="299">
        <f t="shared" si="1"/>
        <v>48.717948717948715</v>
      </c>
      <c r="G20" s="298">
        <v>2</v>
      </c>
      <c r="H20" s="299">
        <f t="shared" si="2"/>
        <v>5.128205128205128</v>
      </c>
      <c r="I20" s="298">
        <v>5</v>
      </c>
      <c r="J20" s="299">
        <f t="shared" si="3"/>
        <v>12.82051282051282</v>
      </c>
      <c r="K20" s="298">
        <v>6</v>
      </c>
      <c r="L20" s="299">
        <f t="shared" si="4"/>
        <v>15.384615384615385</v>
      </c>
      <c r="M20" s="298">
        <v>7</v>
      </c>
      <c r="N20" s="299">
        <f t="shared" si="5"/>
        <v>17.94871794871795</v>
      </c>
      <c r="O20" s="298">
        <v>0</v>
      </c>
      <c r="P20" s="300">
        <f t="shared" si="6"/>
        <v>0</v>
      </c>
      <c r="Q20" s="334"/>
      <c r="R20" s="788"/>
      <c r="S20" s="302"/>
      <c r="U20" s="212"/>
    </row>
    <row r="21" spans="2:21" ht="15" customHeight="1">
      <c r="B21" s="251">
        <v>17</v>
      </c>
      <c r="C21" s="746" t="s">
        <v>233</v>
      </c>
      <c r="D21" s="313">
        <f t="shared" si="0"/>
        <v>73</v>
      </c>
      <c r="E21" s="298">
        <v>30</v>
      </c>
      <c r="F21" s="299">
        <f t="shared" si="1"/>
        <v>41.0958904109589</v>
      </c>
      <c r="G21" s="298">
        <v>16</v>
      </c>
      <c r="H21" s="299">
        <f t="shared" si="2"/>
        <v>21.91780821917808</v>
      </c>
      <c r="I21" s="298">
        <v>12</v>
      </c>
      <c r="J21" s="299">
        <f t="shared" si="3"/>
        <v>16.43835616438356</v>
      </c>
      <c r="K21" s="298">
        <v>5</v>
      </c>
      <c r="L21" s="299">
        <f t="shared" si="4"/>
        <v>6.8493150684931505</v>
      </c>
      <c r="M21" s="298">
        <v>10</v>
      </c>
      <c r="N21" s="299">
        <f t="shared" si="5"/>
        <v>13.698630136986301</v>
      </c>
      <c r="O21" s="298">
        <v>0</v>
      </c>
      <c r="P21" s="300">
        <f t="shared" si="6"/>
        <v>0</v>
      </c>
      <c r="Q21" s="334"/>
      <c r="R21" s="788"/>
      <c r="S21" s="302"/>
      <c r="U21" s="212"/>
    </row>
    <row r="22" spans="2:21" ht="15" customHeight="1">
      <c r="B22" s="251">
        <v>18</v>
      </c>
      <c r="C22" s="746" t="s">
        <v>234</v>
      </c>
      <c r="D22" s="313">
        <f t="shared" si="0"/>
        <v>36</v>
      </c>
      <c r="E22" s="298">
        <v>10</v>
      </c>
      <c r="F22" s="299">
        <f t="shared" si="1"/>
        <v>27.77777777777778</v>
      </c>
      <c r="G22" s="298">
        <v>12</v>
      </c>
      <c r="H22" s="299">
        <f t="shared" si="2"/>
        <v>33.33333333333333</v>
      </c>
      <c r="I22" s="298">
        <v>4</v>
      </c>
      <c r="J22" s="299">
        <f t="shared" si="3"/>
        <v>11.11111111111111</v>
      </c>
      <c r="K22" s="298">
        <v>6</v>
      </c>
      <c r="L22" s="299">
        <f t="shared" si="4"/>
        <v>16.666666666666664</v>
      </c>
      <c r="M22" s="298">
        <v>4</v>
      </c>
      <c r="N22" s="299">
        <f t="shared" si="5"/>
        <v>11.11111111111111</v>
      </c>
      <c r="O22" s="298">
        <v>0</v>
      </c>
      <c r="P22" s="300">
        <f t="shared" si="6"/>
        <v>0</v>
      </c>
      <c r="Q22" s="334"/>
      <c r="R22" s="788"/>
      <c r="S22" s="302"/>
      <c r="U22" s="212"/>
    </row>
    <row r="23" spans="2:21" ht="15" customHeight="1">
      <c r="B23" s="251">
        <v>19</v>
      </c>
      <c r="C23" s="746" t="s">
        <v>235</v>
      </c>
      <c r="D23" s="313">
        <f t="shared" si="0"/>
        <v>172</v>
      </c>
      <c r="E23" s="298">
        <v>86</v>
      </c>
      <c r="F23" s="299">
        <f t="shared" si="1"/>
        <v>50</v>
      </c>
      <c r="G23" s="298">
        <v>26</v>
      </c>
      <c r="H23" s="299">
        <f t="shared" si="2"/>
        <v>15.11627906976744</v>
      </c>
      <c r="I23" s="298">
        <v>22</v>
      </c>
      <c r="J23" s="299">
        <f t="shared" si="3"/>
        <v>12.790697674418606</v>
      </c>
      <c r="K23" s="298">
        <v>17</v>
      </c>
      <c r="L23" s="299">
        <f t="shared" si="4"/>
        <v>9.883720930232558</v>
      </c>
      <c r="M23" s="298">
        <v>20</v>
      </c>
      <c r="N23" s="299">
        <f t="shared" si="5"/>
        <v>11.627906976744185</v>
      </c>
      <c r="O23" s="298">
        <v>1</v>
      </c>
      <c r="P23" s="300">
        <f t="shared" si="6"/>
        <v>0.5813953488372093</v>
      </c>
      <c r="Q23" s="334"/>
      <c r="R23" s="788"/>
      <c r="S23" s="302"/>
      <c r="U23" s="212"/>
    </row>
    <row r="24" spans="2:21" ht="15" customHeight="1">
      <c r="B24" s="251">
        <v>20</v>
      </c>
      <c r="C24" s="746" t="s">
        <v>236</v>
      </c>
      <c r="D24" s="313">
        <f t="shared" si="0"/>
        <v>123</v>
      </c>
      <c r="E24" s="298">
        <v>60</v>
      </c>
      <c r="F24" s="299">
        <f t="shared" si="1"/>
        <v>48.78048780487805</v>
      </c>
      <c r="G24" s="298">
        <v>10</v>
      </c>
      <c r="H24" s="299">
        <f t="shared" si="2"/>
        <v>8.130081300813007</v>
      </c>
      <c r="I24" s="298">
        <v>21</v>
      </c>
      <c r="J24" s="299">
        <f t="shared" si="3"/>
        <v>17.073170731707318</v>
      </c>
      <c r="K24" s="298">
        <v>12</v>
      </c>
      <c r="L24" s="299">
        <f t="shared" si="4"/>
        <v>9.75609756097561</v>
      </c>
      <c r="M24" s="298">
        <v>20</v>
      </c>
      <c r="N24" s="299">
        <f t="shared" si="5"/>
        <v>16.260162601626014</v>
      </c>
      <c r="O24" s="298">
        <v>0</v>
      </c>
      <c r="P24" s="300">
        <f t="shared" si="6"/>
        <v>0</v>
      </c>
      <c r="Q24" s="334"/>
      <c r="R24" s="788"/>
      <c r="S24" s="302"/>
      <c r="U24" s="212"/>
    </row>
    <row r="25" spans="2:21" ht="15" customHeight="1">
      <c r="B25" s="251">
        <v>21</v>
      </c>
      <c r="C25" s="746" t="s">
        <v>237</v>
      </c>
      <c r="D25" s="313">
        <f t="shared" si="0"/>
        <v>81</v>
      </c>
      <c r="E25" s="298">
        <v>55</v>
      </c>
      <c r="F25" s="299">
        <f t="shared" si="1"/>
        <v>67.90123456790124</v>
      </c>
      <c r="G25" s="298">
        <v>0</v>
      </c>
      <c r="H25" s="299">
        <f t="shared" si="2"/>
        <v>0</v>
      </c>
      <c r="I25" s="298">
        <v>13</v>
      </c>
      <c r="J25" s="299">
        <f t="shared" si="3"/>
        <v>16.049382716049383</v>
      </c>
      <c r="K25" s="298">
        <v>3</v>
      </c>
      <c r="L25" s="299">
        <f t="shared" si="4"/>
        <v>3.7037037037037033</v>
      </c>
      <c r="M25" s="298">
        <v>10</v>
      </c>
      <c r="N25" s="299">
        <f t="shared" si="5"/>
        <v>12.345679012345679</v>
      </c>
      <c r="O25" s="298">
        <v>0</v>
      </c>
      <c r="P25" s="300">
        <f t="shared" si="6"/>
        <v>0</v>
      </c>
      <c r="Q25" s="334"/>
      <c r="R25" s="788"/>
      <c r="S25" s="302"/>
      <c r="U25" s="212"/>
    </row>
    <row r="26" spans="2:21" ht="15" customHeight="1">
      <c r="B26" s="251">
        <v>22</v>
      </c>
      <c r="C26" s="746" t="s">
        <v>238</v>
      </c>
      <c r="D26" s="313">
        <f t="shared" si="0"/>
        <v>73</v>
      </c>
      <c r="E26" s="298">
        <v>31</v>
      </c>
      <c r="F26" s="299">
        <f t="shared" si="1"/>
        <v>42.465753424657535</v>
      </c>
      <c r="G26" s="298">
        <v>14</v>
      </c>
      <c r="H26" s="299">
        <f t="shared" si="2"/>
        <v>19.17808219178082</v>
      </c>
      <c r="I26" s="298">
        <v>8</v>
      </c>
      <c r="J26" s="299">
        <f t="shared" si="3"/>
        <v>10.95890410958904</v>
      </c>
      <c r="K26" s="298">
        <v>10</v>
      </c>
      <c r="L26" s="299">
        <f t="shared" si="4"/>
        <v>13.698630136986301</v>
      </c>
      <c r="M26" s="298">
        <v>10</v>
      </c>
      <c r="N26" s="299">
        <f t="shared" si="5"/>
        <v>13.698630136986301</v>
      </c>
      <c r="O26" s="298">
        <v>0</v>
      </c>
      <c r="P26" s="300">
        <f t="shared" si="6"/>
        <v>0</v>
      </c>
      <c r="Q26" s="334"/>
      <c r="R26" s="788"/>
      <c r="S26" s="302"/>
      <c r="U26" s="212"/>
    </row>
    <row r="27" spans="2:21" ht="15" customHeight="1">
      <c r="B27" s="251">
        <v>23</v>
      </c>
      <c r="C27" s="746" t="s">
        <v>239</v>
      </c>
      <c r="D27" s="313">
        <f t="shared" si="0"/>
        <v>27</v>
      </c>
      <c r="E27" s="298">
        <v>11</v>
      </c>
      <c r="F27" s="299">
        <f t="shared" si="1"/>
        <v>40.74074074074074</v>
      </c>
      <c r="G27" s="298">
        <v>3</v>
      </c>
      <c r="H27" s="299">
        <f t="shared" si="2"/>
        <v>11.11111111111111</v>
      </c>
      <c r="I27" s="298">
        <v>4</v>
      </c>
      <c r="J27" s="299">
        <f t="shared" si="3"/>
        <v>14.814814814814813</v>
      </c>
      <c r="K27" s="298">
        <v>6</v>
      </c>
      <c r="L27" s="299">
        <f t="shared" si="4"/>
        <v>22.22222222222222</v>
      </c>
      <c r="M27" s="298">
        <v>3</v>
      </c>
      <c r="N27" s="299">
        <f t="shared" si="5"/>
        <v>11.11111111111111</v>
      </c>
      <c r="O27" s="298">
        <v>0</v>
      </c>
      <c r="P27" s="300">
        <f t="shared" si="6"/>
        <v>0</v>
      </c>
      <c r="Q27" s="334"/>
      <c r="R27" s="788"/>
      <c r="S27" s="302"/>
      <c r="U27" s="212"/>
    </row>
    <row r="28" spans="2:21" ht="15" customHeight="1">
      <c r="B28" s="251">
        <v>24</v>
      </c>
      <c r="C28" s="750" t="s">
        <v>240</v>
      </c>
      <c r="D28" s="313">
        <f t="shared" si="0"/>
        <v>66</v>
      </c>
      <c r="E28" s="298">
        <v>23</v>
      </c>
      <c r="F28" s="299">
        <f t="shared" si="1"/>
        <v>34.84848484848485</v>
      </c>
      <c r="G28" s="298">
        <v>7</v>
      </c>
      <c r="H28" s="299">
        <f t="shared" si="2"/>
        <v>10.606060606060606</v>
      </c>
      <c r="I28" s="298">
        <v>12</v>
      </c>
      <c r="J28" s="299">
        <f t="shared" si="3"/>
        <v>18.181818181818183</v>
      </c>
      <c r="K28" s="298">
        <v>7</v>
      </c>
      <c r="L28" s="299">
        <f t="shared" si="4"/>
        <v>10.606060606060606</v>
      </c>
      <c r="M28" s="298">
        <v>17</v>
      </c>
      <c r="N28" s="299">
        <f t="shared" si="5"/>
        <v>25.757575757575758</v>
      </c>
      <c r="O28" s="298">
        <v>0</v>
      </c>
      <c r="P28" s="300">
        <f t="shared" si="6"/>
        <v>0</v>
      </c>
      <c r="Q28" s="334"/>
      <c r="R28" s="788"/>
      <c r="S28" s="302"/>
      <c r="U28" s="212"/>
    </row>
    <row r="29" spans="2:21" ht="15" customHeight="1">
      <c r="B29" s="251">
        <v>25</v>
      </c>
      <c r="C29" s="790" t="s">
        <v>241</v>
      </c>
      <c r="D29" s="313">
        <f t="shared" si="0"/>
        <v>174</v>
      </c>
      <c r="E29" s="298">
        <v>66</v>
      </c>
      <c r="F29" s="299">
        <f t="shared" si="1"/>
        <v>37.93103448275862</v>
      </c>
      <c r="G29" s="298">
        <v>34</v>
      </c>
      <c r="H29" s="299">
        <f t="shared" si="2"/>
        <v>19.54022988505747</v>
      </c>
      <c r="I29" s="298">
        <v>26</v>
      </c>
      <c r="J29" s="299">
        <f t="shared" si="3"/>
        <v>14.942528735632186</v>
      </c>
      <c r="K29" s="298">
        <v>25</v>
      </c>
      <c r="L29" s="299">
        <f t="shared" si="4"/>
        <v>14.367816091954023</v>
      </c>
      <c r="M29" s="298">
        <v>23</v>
      </c>
      <c r="N29" s="299">
        <f t="shared" si="5"/>
        <v>13.218390804597702</v>
      </c>
      <c r="O29" s="298">
        <v>0</v>
      </c>
      <c r="P29" s="300">
        <f t="shared" si="6"/>
        <v>0</v>
      </c>
      <c r="Q29" s="334"/>
      <c r="R29" s="788"/>
      <c r="S29" s="302"/>
      <c r="U29" s="212"/>
    </row>
    <row r="30" spans="2:21" ht="15" customHeight="1">
      <c r="B30" s="251">
        <v>26</v>
      </c>
      <c r="C30" s="750" t="s">
        <v>629</v>
      </c>
      <c r="D30" s="313">
        <f t="shared" si="0"/>
        <v>107</v>
      </c>
      <c r="E30" s="303">
        <v>22</v>
      </c>
      <c r="F30" s="299">
        <f t="shared" si="1"/>
        <v>20.5607476635514</v>
      </c>
      <c r="G30" s="304">
        <v>15</v>
      </c>
      <c r="H30" s="299">
        <f t="shared" si="2"/>
        <v>14.018691588785046</v>
      </c>
      <c r="I30" s="298">
        <v>15</v>
      </c>
      <c r="J30" s="299">
        <f t="shared" si="3"/>
        <v>14.018691588785046</v>
      </c>
      <c r="K30" s="304">
        <v>29</v>
      </c>
      <c r="L30" s="299">
        <f>K30/D30*100</f>
        <v>27.102803738317753</v>
      </c>
      <c r="M30" s="304">
        <v>26</v>
      </c>
      <c r="N30" s="299">
        <f t="shared" si="5"/>
        <v>24.299065420560748</v>
      </c>
      <c r="O30" s="304">
        <v>0</v>
      </c>
      <c r="P30" s="300">
        <f t="shared" si="6"/>
        <v>0</v>
      </c>
      <c r="Q30" s="334"/>
      <c r="R30" s="788"/>
      <c r="S30" s="302"/>
      <c r="U30" s="212"/>
    </row>
    <row r="31" spans="2:21" ht="15" customHeight="1" thickBot="1">
      <c r="B31" s="251">
        <v>27</v>
      </c>
      <c r="C31" s="777" t="s">
        <v>596</v>
      </c>
      <c r="D31" s="313">
        <f t="shared" si="0"/>
        <v>11</v>
      </c>
      <c r="E31" s="305">
        <v>5</v>
      </c>
      <c r="F31" s="299">
        <f t="shared" si="1"/>
        <v>45.45454545454545</v>
      </c>
      <c r="G31" s="306">
        <v>3</v>
      </c>
      <c r="H31" s="299">
        <f t="shared" si="2"/>
        <v>27.27272727272727</v>
      </c>
      <c r="I31" s="298">
        <v>1</v>
      </c>
      <c r="J31" s="299">
        <f t="shared" si="3"/>
        <v>9.090909090909092</v>
      </c>
      <c r="K31" s="304">
        <v>1</v>
      </c>
      <c r="L31" s="299">
        <f t="shared" si="4"/>
        <v>9.090909090909092</v>
      </c>
      <c r="M31" s="306">
        <v>1</v>
      </c>
      <c r="N31" s="299">
        <f t="shared" si="5"/>
        <v>9.090909090909092</v>
      </c>
      <c r="O31" s="306">
        <v>0</v>
      </c>
      <c r="P31" s="307">
        <v>0</v>
      </c>
      <c r="Q31" s="334"/>
      <c r="R31" s="788"/>
      <c r="S31" s="302"/>
      <c r="U31" s="212"/>
    </row>
    <row r="32" spans="2:19" ht="15" customHeight="1" thickBot="1">
      <c r="B32" s="1296" t="s">
        <v>117</v>
      </c>
      <c r="C32" s="1715"/>
      <c r="D32" s="308">
        <f>SUM(D5:D31)</f>
        <v>2948</v>
      </c>
      <c r="E32" s="309">
        <f>SUM(E5:E31)</f>
        <v>1257</v>
      </c>
      <c r="F32" s="310">
        <f>E32/D32*100</f>
        <v>42.63907734056988</v>
      </c>
      <c r="G32" s="309">
        <f aca="true" t="shared" si="7" ref="G32:O32">SUM(G5:G31)</f>
        <v>468</v>
      </c>
      <c r="H32" s="310">
        <f>G32/D32*100</f>
        <v>15.87516960651289</v>
      </c>
      <c r="I32" s="309">
        <f t="shared" si="7"/>
        <v>440</v>
      </c>
      <c r="J32" s="310">
        <f>I32/D32*100</f>
        <v>14.925373134328357</v>
      </c>
      <c r="K32" s="309">
        <f t="shared" si="7"/>
        <v>350</v>
      </c>
      <c r="L32" s="310">
        <f>K32/D32*100</f>
        <v>11.87245590230665</v>
      </c>
      <c r="M32" s="309">
        <f t="shared" si="7"/>
        <v>423</v>
      </c>
      <c r="N32" s="310">
        <f>M32/D32*100</f>
        <v>14.348710990502036</v>
      </c>
      <c r="O32" s="309">
        <f t="shared" si="7"/>
        <v>10</v>
      </c>
      <c r="P32" s="311">
        <f>O32/D32*100</f>
        <v>0.33921302578018997</v>
      </c>
      <c r="Q32" s="334"/>
      <c r="R32" s="788"/>
      <c r="S32" s="302"/>
    </row>
    <row r="33" spans="2:16" ht="21" customHeight="1">
      <c r="B33" s="1707" t="s">
        <v>728</v>
      </c>
      <c r="C33" s="1716"/>
      <c r="D33" s="1717"/>
      <c r="E33" s="1717"/>
      <c r="F33" s="1717"/>
      <c r="G33" s="1717"/>
      <c r="H33" s="1717"/>
      <c r="I33" s="1717"/>
      <c r="J33" s="1717"/>
      <c r="K33" s="1717"/>
      <c r="L33" s="1717"/>
      <c r="M33" s="1717"/>
      <c r="N33" s="1717"/>
      <c r="O33" s="1717"/>
      <c r="P33" s="1717"/>
    </row>
    <row r="34" spans="2:9" ht="12.75">
      <c r="B34" s="1342"/>
      <c r="C34" s="1342"/>
      <c r="D34" s="1342"/>
      <c r="E34" s="1342"/>
      <c r="F34" s="1342"/>
      <c r="G34" s="1342"/>
      <c r="H34" s="1342"/>
      <c r="I34" s="1342"/>
    </row>
    <row r="35" ht="12.75">
      <c r="L35" s="334"/>
    </row>
    <row r="36" ht="12.75">
      <c r="D36" s="312"/>
    </row>
    <row r="37" ht="12.75">
      <c r="D37" s="312"/>
    </row>
    <row r="38" ht="12.75">
      <c r="D38" s="312"/>
    </row>
    <row r="39" ht="12.75">
      <c r="D39" s="312"/>
    </row>
    <row r="40" ht="12.75">
      <c r="D40" s="312"/>
    </row>
    <row r="41" ht="12.75">
      <c r="D41" s="312"/>
    </row>
  </sheetData>
  <sheetProtection/>
  <mergeCells count="15">
    <mergeCell ref="O1:P1"/>
    <mergeCell ref="B2:P2"/>
    <mergeCell ref="B3:B4"/>
    <mergeCell ref="C3:C4"/>
    <mergeCell ref="D3:D4"/>
    <mergeCell ref="E3:F3"/>
    <mergeCell ref="G3:H3"/>
    <mergeCell ref="B34:I34"/>
    <mergeCell ref="I3:J3"/>
    <mergeCell ref="K3:L3"/>
    <mergeCell ref="O3:P3"/>
    <mergeCell ref="A14:A15"/>
    <mergeCell ref="B32:C32"/>
    <mergeCell ref="B33:P33"/>
    <mergeCell ref="M3:N3"/>
  </mergeCells>
  <printOptions/>
  <pageMargins left="0.3937007874015748" right="0.3937007874015748" top="0.3937007874015748" bottom="0.3937007874015748" header="0.11811023622047245" footer="0.1181102362204724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36"/>
  <sheetViews>
    <sheetView zoomScaleSheetLayoutView="100" zoomScalePageLayoutView="0" workbookViewId="0" topLeftCell="A1">
      <selection activeCell="M13" sqref="M13"/>
    </sheetView>
  </sheetViews>
  <sheetFormatPr defaultColWidth="9.140625" defaultRowHeight="12.75"/>
  <cols>
    <col min="1" max="1" width="4.57421875" style="165" customWidth="1"/>
    <col min="2" max="2" width="6.140625" style="165" customWidth="1"/>
    <col min="3" max="3" width="20.421875" style="165" customWidth="1"/>
    <col min="4" max="13" width="11.140625" style="165" customWidth="1"/>
    <col min="14" max="15" width="9.421875" style="165" customWidth="1"/>
    <col min="16" max="16384" width="9.140625" style="165" customWidth="1"/>
  </cols>
  <sheetData>
    <row r="1" spans="1:15" ht="15.75" customHeight="1">
      <c r="A1" s="20"/>
      <c r="B1" s="20"/>
      <c r="C1" s="20"/>
      <c r="D1" s="20"/>
      <c r="E1" s="20"/>
      <c r="F1" s="20"/>
      <c r="G1" s="99"/>
      <c r="H1" s="99"/>
      <c r="I1" s="99"/>
      <c r="J1" s="99"/>
      <c r="K1" s="99"/>
      <c r="L1" s="1216" t="s">
        <v>113</v>
      </c>
      <c r="M1" s="1216"/>
      <c r="N1" s="1215"/>
      <c r="O1" s="1215"/>
    </row>
    <row r="2" spans="1:15" ht="24" customHeight="1" thickBot="1">
      <c r="A2" s="21"/>
      <c r="B2" s="1214" t="s">
        <v>708</v>
      </c>
      <c r="C2" s="1214"/>
      <c r="D2" s="1214"/>
      <c r="E2" s="1214"/>
      <c r="F2" s="1214"/>
      <c r="G2" s="1214"/>
      <c r="H2" s="1214"/>
      <c r="I2" s="1214"/>
      <c r="J2" s="1214"/>
      <c r="K2" s="1214"/>
      <c r="L2" s="1214"/>
      <c r="M2" s="1214"/>
      <c r="N2" s="127"/>
      <c r="O2" s="127"/>
    </row>
    <row r="3" spans="1:15" ht="20.25" customHeight="1">
      <c r="A3" s="25"/>
      <c r="B3" s="1210" t="s">
        <v>294</v>
      </c>
      <c r="C3" s="1212" t="s">
        <v>213</v>
      </c>
      <c r="D3" s="1206" t="s">
        <v>323</v>
      </c>
      <c r="E3" s="1206"/>
      <c r="F3" s="1206"/>
      <c r="G3" s="1206"/>
      <c r="H3" s="1206"/>
      <c r="I3" s="1206" t="s">
        <v>116</v>
      </c>
      <c r="J3" s="1206"/>
      <c r="K3" s="1206"/>
      <c r="L3" s="1206"/>
      <c r="M3" s="1218"/>
      <c r="N3" s="136"/>
      <c r="O3" s="126"/>
    </row>
    <row r="4" spans="1:13" ht="20.25" customHeight="1" thickBot="1">
      <c r="A4" s="25"/>
      <c r="B4" s="1211"/>
      <c r="C4" s="1213"/>
      <c r="D4" s="581">
        <v>2016</v>
      </c>
      <c r="E4" s="581">
        <v>2017</v>
      </c>
      <c r="F4" s="581">
        <v>2018</v>
      </c>
      <c r="G4" s="589">
        <v>2019</v>
      </c>
      <c r="H4" s="589">
        <v>2020</v>
      </c>
      <c r="I4" s="895">
        <v>2016</v>
      </c>
      <c r="J4" s="895">
        <v>2017</v>
      </c>
      <c r="K4" s="581">
        <v>2018</v>
      </c>
      <c r="L4" s="589">
        <v>2019</v>
      </c>
      <c r="M4" s="590">
        <v>2020</v>
      </c>
    </row>
    <row r="5" spans="1:13" ht="15.75" customHeight="1">
      <c r="A5" s="20"/>
      <c r="B5" s="26">
        <v>1</v>
      </c>
      <c r="C5" s="117" t="s">
        <v>216</v>
      </c>
      <c r="D5" s="354" t="s">
        <v>297</v>
      </c>
      <c r="E5" s="354" t="s">
        <v>297</v>
      </c>
      <c r="F5" s="128" t="s">
        <v>297</v>
      </c>
      <c r="G5" s="128" t="s">
        <v>297</v>
      </c>
      <c r="H5" s="128" t="s">
        <v>297</v>
      </c>
      <c r="I5" s="393" t="s">
        <v>297</v>
      </c>
      <c r="J5" s="393" t="s">
        <v>297</v>
      </c>
      <c r="K5" s="514" t="s">
        <v>297</v>
      </c>
      <c r="L5" s="514" t="s">
        <v>297</v>
      </c>
      <c r="M5" s="509" t="s">
        <v>297</v>
      </c>
    </row>
    <row r="6" spans="1:13" ht="15.75" customHeight="1">
      <c r="A6" s="20"/>
      <c r="B6" s="27">
        <f aca="true" t="shared" si="0" ref="B6:B31">B5+1</f>
        <v>2</v>
      </c>
      <c r="C6" s="115" t="s">
        <v>217</v>
      </c>
      <c r="D6" s="351">
        <v>590</v>
      </c>
      <c r="E6" s="351">
        <v>474</v>
      </c>
      <c r="F6" s="129">
        <v>516</v>
      </c>
      <c r="G6" s="129">
        <v>498</v>
      </c>
      <c r="H6" s="129">
        <v>323</v>
      </c>
      <c r="I6" s="390">
        <v>37</v>
      </c>
      <c r="J6" s="390" t="s">
        <v>851</v>
      </c>
      <c r="K6" s="508">
        <v>32.9</v>
      </c>
      <c r="L6" s="508">
        <v>32.1</v>
      </c>
      <c r="M6" s="510">
        <v>21</v>
      </c>
    </row>
    <row r="7" spans="1:13" ht="15.75" customHeight="1">
      <c r="A7" s="20"/>
      <c r="B7" s="27">
        <f t="shared" si="0"/>
        <v>3</v>
      </c>
      <c r="C7" s="115" t="s">
        <v>218</v>
      </c>
      <c r="D7" s="351">
        <v>581</v>
      </c>
      <c r="E7" s="351">
        <v>517</v>
      </c>
      <c r="F7" s="129">
        <v>517</v>
      </c>
      <c r="G7" s="129">
        <v>502</v>
      </c>
      <c r="H7" s="129">
        <v>377</v>
      </c>
      <c r="I7" s="390" t="s">
        <v>364</v>
      </c>
      <c r="J7" s="390" t="s">
        <v>850</v>
      </c>
      <c r="K7" s="508">
        <v>49.9</v>
      </c>
      <c r="L7" s="508">
        <v>48.6</v>
      </c>
      <c r="M7" s="510">
        <v>36.6</v>
      </c>
    </row>
    <row r="8" spans="1:13" ht="15.75" customHeight="1">
      <c r="A8" s="20"/>
      <c r="B8" s="27">
        <f t="shared" si="0"/>
        <v>4</v>
      </c>
      <c r="C8" s="115" t="s">
        <v>219</v>
      </c>
      <c r="D8" s="351">
        <v>1352</v>
      </c>
      <c r="E8" s="351">
        <v>1378</v>
      </c>
      <c r="F8" s="129">
        <v>1431</v>
      </c>
      <c r="G8" s="129">
        <v>1589</v>
      </c>
      <c r="H8" s="129">
        <v>1259</v>
      </c>
      <c r="I8" s="390" t="s">
        <v>438</v>
      </c>
      <c r="J8" s="390" t="s">
        <v>797</v>
      </c>
      <c r="K8" s="508">
        <v>44.3</v>
      </c>
      <c r="L8" s="508">
        <v>49.6</v>
      </c>
      <c r="M8" s="510">
        <v>39.7</v>
      </c>
    </row>
    <row r="9" spans="1:13" ht="15.75" customHeight="1">
      <c r="A9" s="20"/>
      <c r="B9" s="27">
        <f t="shared" si="0"/>
        <v>5</v>
      </c>
      <c r="C9" s="115" t="s">
        <v>696</v>
      </c>
      <c r="D9" s="351">
        <v>846</v>
      </c>
      <c r="E9" s="351">
        <v>759</v>
      </c>
      <c r="F9" s="129">
        <v>734</v>
      </c>
      <c r="G9" s="129">
        <v>730</v>
      </c>
      <c r="H9" s="129">
        <v>623</v>
      </c>
      <c r="I9" s="390" t="s">
        <v>679</v>
      </c>
      <c r="J9" s="390" t="s">
        <v>678</v>
      </c>
      <c r="K9" s="508" t="s">
        <v>677</v>
      </c>
      <c r="L9" s="508">
        <v>38.3</v>
      </c>
      <c r="M9" s="510">
        <v>33.1</v>
      </c>
    </row>
    <row r="10" spans="1:13" ht="15.75" customHeight="1">
      <c r="A10" s="20"/>
      <c r="B10" s="27">
        <f t="shared" si="0"/>
        <v>6</v>
      </c>
      <c r="C10" s="115" t="s">
        <v>221</v>
      </c>
      <c r="D10" s="351">
        <v>645</v>
      </c>
      <c r="E10" s="351">
        <v>635</v>
      </c>
      <c r="F10" s="129">
        <v>632</v>
      </c>
      <c r="G10" s="129">
        <v>578</v>
      </c>
      <c r="H10" s="129">
        <v>369</v>
      </c>
      <c r="I10" s="390" t="s">
        <v>380</v>
      </c>
      <c r="J10" s="390" t="s">
        <v>813</v>
      </c>
      <c r="K10" s="508">
        <v>51.3</v>
      </c>
      <c r="L10" s="508">
        <v>47.3</v>
      </c>
      <c r="M10" s="510">
        <v>30.5</v>
      </c>
    </row>
    <row r="11" spans="1:13" ht="15.75" customHeight="1">
      <c r="A11" s="20"/>
      <c r="B11" s="27">
        <f t="shared" si="0"/>
        <v>7</v>
      </c>
      <c r="C11" s="115" t="s">
        <v>222</v>
      </c>
      <c r="D11" s="351">
        <v>640</v>
      </c>
      <c r="E11" s="351">
        <v>570</v>
      </c>
      <c r="F11" s="129">
        <v>578</v>
      </c>
      <c r="G11" s="129">
        <v>629</v>
      </c>
      <c r="H11" s="129">
        <v>482</v>
      </c>
      <c r="I11" s="390" t="s">
        <v>439</v>
      </c>
      <c r="J11" s="390" t="s">
        <v>849</v>
      </c>
      <c r="K11" s="508">
        <v>46</v>
      </c>
      <c r="L11" s="508">
        <v>50.2</v>
      </c>
      <c r="M11" s="510">
        <v>38.5</v>
      </c>
    </row>
    <row r="12" spans="1:13" ht="15.75" customHeight="1">
      <c r="A12" s="20"/>
      <c r="B12" s="27">
        <f t="shared" si="0"/>
        <v>8</v>
      </c>
      <c r="C12" s="115" t="s">
        <v>223</v>
      </c>
      <c r="D12" s="351">
        <v>826</v>
      </c>
      <c r="E12" s="351">
        <v>759</v>
      </c>
      <c r="F12" s="129">
        <v>835</v>
      </c>
      <c r="G12" s="129">
        <v>805</v>
      </c>
      <c r="H12" s="129">
        <v>588</v>
      </c>
      <c r="I12" s="390" t="s">
        <v>440</v>
      </c>
      <c r="J12" s="390" t="s">
        <v>365</v>
      </c>
      <c r="K12" s="508">
        <v>48.5</v>
      </c>
      <c r="L12" s="508">
        <v>47.2</v>
      </c>
      <c r="M12" s="510">
        <v>34.9</v>
      </c>
    </row>
    <row r="13" spans="1:13" ht="15.75" customHeight="1">
      <c r="A13" s="20"/>
      <c r="B13" s="27">
        <f t="shared" si="0"/>
        <v>9</v>
      </c>
      <c r="C13" s="115" t="s">
        <v>224</v>
      </c>
      <c r="D13" s="351">
        <v>539</v>
      </c>
      <c r="E13" s="351">
        <v>511</v>
      </c>
      <c r="F13" s="129">
        <v>463</v>
      </c>
      <c r="G13" s="129">
        <v>420</v>
      </c>
      <c r="H13" s="129">
        <v>252</v>
      </c>
      <c r="I13" s="390" t="s">
        <v>441</v>
      </c>
      <c r="J13" s="390" t="s">
        <v>848</v>
      </c>
      <c r="K13" s="508">
        <v>33.7</v>
      </c>
      <c r="L13" s="508">
        <v>30.6</v>
      </c>
      <c r="M13" s="510">
        <v>18.5</v>
      </c>
    </row>
    <row r="14" spans="1:13" ht="15.75" customHeight="1">
      <c r="A14" s="20"/>
      <c r="B14" s="27">
        <f t="shared" si="0"/>
        <v>10</v>
      </c>
      <c r="C14" s="115" t="s">
        <v>225</v>
      </c>
      <c r="D14" s="351">
        <v>752</v>
      </c>
      <c r="E14" s="351">
        <v>666</v>
      </c>
      <c r="F14" s="129">
        <v>738</v>
      </c>
      <c r="G14" s="129">
        <v>830</v>
      </c>
      <c r="H14" s="129">
        <v>528</v>
      </c>
      <c r="I14" s="390" t="s">
        <v>442</v>
      </c>
      <c r="J14" s="390" t="s">
        <v>386</v>
      </c>
      <c r="K14" s="508">
        <v>42.2</v>
      </c>
      <c r="L14" s="508">
        <v>47.1</v>
      </c>
      <c r="M14" s="510">
        <v>29.7</v>
      </c>
    </row>
    <row r="15" spans="1:13" ht="15.75" customHeight="1">
      <c r="A15" s="1202"/>
      <c r="B15" s="27">
        <f t="shared" si="0"/>
        <v>11</v>
      </c>
      <c r="C15" s="115" t="s">
        <v>226</v>
      </c>
      <c r="D15" s="351">
        <v>548</v>
      </c>
      <c r="E15" s="351">
        <v>543</v>
      </c>
      <c r="F15" s="129">
        <v>524</v>
      </c>
      <c r="G15" s="129">
        <v>510</v>
      </c>
      <c r="H15" s="129">
        <v>326</v>
      </c>
      <c r="I15" s="390" t="s">
        <v>443</v>
      </c>
      <c r="J15" s="390" t="s">
        <v>766</v>
      </c>
      <c r="K15" s="508">
        <v>55.2</v>
      </c>
      <c r="L15" s="508">
        <v>54.3</v>
      </c>
      <c r="M15" s="510">
        <v>35.2</v>
      </c>
    </row>
    <row r="16" spans="1:13" ht="15.75" customHeight="1">
      <c r="A16" s="1202"/>
      <c r="B16" s="27">
        <f t="shared" si="0"/>
        <v>12</v>
      </c>
      <c r="C16" s="115" t="s">
        <v>697</v>
      </c>
      <c r="D16" s="351">
        <v>284</v>
      </c>
      <c r="E16" s="351">
        <v>300</v>
      </c>
      <c r="F16" s="129">
        <v>285</v>
      </c>
      <c r="G16" s="129">
        <v>290</v>
      </c>
      <c r="H16" s="129">
        <v>233</v>
      </c>
      <c r="I16" s="390" t="s">
        <v>680</v>
      </c>
      <c r="J16" s="390" t="s">
        <v>447</v>
      </c>
      <c r="K16" s="508" t="s">
        <v>106</v>
      </c>
      <c r="L16" s="508">
        <v>42.4</v>
      </c>
      <c r="M16" s="510">
        <v>34.5</v>
      </c>
    </row>
    <row r="17" spans="1:13" ht="15.75" customHeight="1">
      <c r="A17" s="61"/>
      <c r="B17" s="27">
        <f t="shared" si="0"/>
        <v>13</v>
      </c>
      <c r="C17" s="115" t="s">
        <v>228</v>
      </c>
      <c r="D17" s="351">
        <v>1067</v>
      </c>
      <c r="E17" s="351">
        <v>1023</v>
      </c>
      <c r="F17" s="129">
        <v>975</v>
      </c>
      <c r="G17" s="129">
        <v>1073</v>
      </c>
      <c r="H17" s="129">
        <v>749</v>
      </c>
      <c r="I17" s="390" t="s">
        <v>444</v>
      </c>
      <c r="J17" s="390" t="s">
        <v>847</v>
      </c>
      <c r="K17" s="508">
        <v>38.8</v>
      </c>
      <c r="L17" s="508">
        <v>42.9</v>
      </c>
      <c r="M17" s="510">
        <v>30</v>
      </c>
    </row>
    <row r="18" spans="1:13" ht="15.75" customHeight="1">
      <c r="A18" s="61"/>
      <c r="B18" s="27">
        <f t="shared" si="0"/>
        <v>14</v>
      </c>
      <c r="C18" s="115" t="s">
        <v>229</v>
      </c>
      <c r="D18" s="351">
        <v>594</v>
      </c>
      <c r="E18" s="351">
        <v>564</v>
      </c>
      <c r="F18" s="129">
        <v>550</v>
      </c>
      <c r="G18" s="129">
        <v>508</v>
      </c>
      <c r="H18" s="129">
        <v>376</v>
      </c>
      <c r="I18" s="390" t="s">
        <v>445</v>
      </c>
      <c r="J18" s="390" t="s">
        <v>769</v>
      </c>
      <c r="K18" s="508">
        <v>48.2</v>
      </c>
      <c r="L18" s="508">
        <v>44.9</v>
      </c>
      <c r="M18" s="510">
        <v>33.6</v>
      </c>
    </row>
    <row r="19" spans="1:13" ht="15.75" customHeight="1">
      <c r="A19" s="20"/>
      <c r="B19" s="27">
        <f t="shared" si="0"/>
        <v>15</v>
      </c>
      <c r="C19" s="115" t="s">
        <v>230</v>
      </c>
      <c r="D19" s="351">
        <v>1869</v>
      </c>
      <c r="E19" s="351">
        <v>1502</v>
      </c>
      <c r="F19" s="129">
        <v>1630</v>
      </c>
      <c r="G19" s="129">
        <v>1592</v>
      </c>
      <c r="H19" s="129">
        <v>1140</v>
      </c>
      <c r="I19" s="390" t="s">
        <v>446</v>
      </c>
      <c r="J19" s="390" t="s">
        <v>846</v>
      </c>
      <c r="K19" s="508">
        <v>68.7</v>
      </c>
      <c r="L19" s="508">
        <v>67.2</v>
      </c>
      <c r="M19" s="510">
        <v>48.2</v>
      </c>
    </row>
    <row r="20" spans="1:13" ht="15.75" customHeight="1">
      <c r="A20" s="20"/>
      <c r="B20" s="27">
        <f t="shared" si="0"/>
        <v>16</v>
      </c>
      <c r="C20" s="115" t="s">
        <v>231</v>
      </c>
      <c r="D20" s="351">
        <v>610</v>
      </c>
      <c r="E20" s="351">
        <v>427</v>
      </c>
      <c r="F20" s="129">
        <v>499</v>
      </c>
      <c r="G20" s="129">
        <v>504</v>
      </c>
      <c r="H20" s="129">
        <v>356</v>
      </c>
      <c r="I20" s="390" t="s">
        <v>447</v>
      </c>
      <c r="J20" s="390" t="s">
        <v>845</v>
      </c>
      <c r="K20" s="508">
        <v>35.5</v>
      </c>
      <c r="L20" s="508">
        <v>36.2</v>
      </c>
      <c r="M20" s="510">
        <v>25.8</v>
      </c>
    </row>
    <row r="21" spans="1:13" ht="15.75" customHeight="1">
      <c r="A21" s="20"/>
      <c r="B21" s="27">
        <f t="shared" si="0"/>
        <v>17</v>
      </c>
      <c r="C21" s="115" t="s">
        <v>232</v>
      </c>
      <c r="D21" s="351">
        <v>509</v>
      </c>
      <c r="E21" s="351">
        <v>422</v>
      </c>
      <c r="F21" s="129">
        <v>435</v>
      </c>
      <c r="G21" s="129">
        <v>408</v>
      </c>
      <c r="H21" s="129">
        <v>298</v>
      </c>
      <c r="I21" s="390" t="s">
        <v>448</v>
      </c>
      <c r="J21" s="390" t="s">
        <v>844</v>
      </c>
      <c r="K21" s="508">
        <v>37.5</v>
      </c>
      <c r="L21" s="508">
        <v>35.3</v>
      </c>
      <c r="M21" s="510">
        <v>25.9</v>
      </c>
    </row>
    <row r="22" spans="1:13" ht="15.75" customHeight="1">
      <c r="A22" s="20"/>
      <c r="B22" s="27">
        <f t="shared" si="0"/>
        <v>18</v>
      </c>
      <c r="C22" s="115" t="s">
        <v>233</v>
      </c>
      <c r="D22" s="351">
        <v>571</v>
      </c>
      <c r="E22" s="351">
        <v>534</v>
      </c>
      <c r="F22" s="129">
        <v>538</v>
      </c>
      <c r="G22" s="129">
        <v>478</v>
      </c>
      <c r="H22" s="129">
        <v>299</v>
      </c>
      <c r="I22" s="390" t="s">
        <v>449</v>
      </c>
      <c r="J22" s="390" t="s">
        <v>540</v>
      </c>
      <c r="K22" s="508">
        <v>49.3</v>
      </c>
      <c r="L22" s="508">
        <v>44.3</v>
      </c>
      <c r="M22" s="510">
        <v>28</v>
      </c>
    </row>
    <row r="23" spans="1:13" ht="15.75" customHeight="1">
      <c r="A23" s="20"/>
      <c r="B23" s="27">
        <f t="shared" si="0"/>
        <v>19</v>
      </c>
      <c r="C23" s="115" t="s">
        <v>234</v>
      </c>
      <c r="D23" s="351">
        <v>340</v>
      </c>
      <c r="E23" s="351">
        <v>295</v>
      </c>
      <c r="F23" s="129">
        <v>274</v>
      </c>
      <c r="G23" s="129">
        <v>228</v>
      </c>
      <c r="H23" s="129">
        <v>153</v>
      </c>
      <c r="I23" s="390">
        <v>32</v>
      </c>
      <c r="J23" s="390" t="s">
        <v>843</v>
      </c>
      <c r="K23" s="508">
        <v>26.1</v>
      </c>
      <c r="L23" s="508">
        <v>21.9</v>
      </c>
      <c r="M23" s="510">
        <v>14.8</v>
      </c>
    </row>
    <row r="24" spans="1:13" ht="15.75" customHeight="1">
      <c r="A24" s="20"/>
      <c r="B24" s="27">
        <f t="shared" si="0"/>
        <v>20</v>
      </c>
      <c r="C24" s="115" t="s">
        <v>235</v>
      </c>
      <c r="D24" s="351">
        <v>932</v>
      </c>
      <c r="E24" s="351">
        <v>837</v>
      </c>
      <c r="F24" s="129">
        <v>826</v>
      </c>
      <c r="G24" s="129">
        <v>766</v>
      </c>
      <c r="H24" s="129">
        <v>526</v>
      </c>
      <c r="I24" s="390" t="s">
        <v>450</v>
      </c>
      <c r="J24" s="390" t="s">
        <v>506</v>
      </c>
      <c r="K24" s="508">
        <v>30.8</v>
      </c>
      <c r="L24" s="508">
        <v>28.8</v>
      </c>
      <c r="M24" s="510">
        <v>19.9</v>
      </c>
    </row>
    <row r="25" spans="1:13" ht="15.75" customHeight="1">
      <c r="A25" s="20"/>
      <c r="B25" s="27">
        <f t="shared" si="0"/>
        <v>21</v>
      </c>
      <c r="C25" s="115" t="s">
        <v>236</v>
      </c>
      <c r="D25" s="351">
        <v>723</v>
      </c>
      <c r="E25" s="351">
        <v>663</v>
      </c>
      <c r="F25" s="129">
        <v>596</v>
      </c>
      <c r="G25" s="129">
        <v>579</v>
      </c>
      <c r="H25" s="129">
        <v>431</v>
      </c>
      <c r="I25" s="390" t="s">
        <v>451</v>
      </c>
      <c r="J25" s="390" t="s">
        <v>842</v>
      </c>
      <c r="K25" s="508">
        <v>57</v>
      </c>
      <c r="L25" s="508">
        <v>55.9</v>
      </c>
      <c r="M25" s="510">
        <v>42</v>
      </c>
    </row>
    <row r="26" spans="1:13" ht="15.75" customHeight="1">
      <c r="A26" s="20"/>
      <c r="B26" s="27">
        <f t="shared" si="0"/>
        <v>22</v>
      </c>
      <c r="C26" s="115" t="s">
        <v>237</v>
      </c>
      <c r="D26" s="351">
        <v>423</v>
      </c>
      <c r="E26" s="351">
        <v>389</v>
      </c>
      <c r="F26" s="129">
        <v>461</v>
      </c>
      <c r="G26" s="129">
        <v>429</v>
      </c>
      <c r="H26" s="129">
        <v>271</v>
      </c>
      <c r="I26" s="390" t="s">
        <v>452</v>
      </c>
      <c r="J26" s="390" t="s">
        <v>841</v>
      </c>
      <c r="K26" s="508">
        <v>36.3</v>
      </c>
      <c r="L26" s="508">
        <v>34</v>
      </c>
      <c r="M26" s="510">
        <v>21.7</v>
      </c>
    </row>
    <row r="27" spans="1:13" ht="15.75" customHeight="1">
      <c r="A27" s="20"/>
      <c r="B27" s="27">
        <f t="shared" si="0"/>
        <v>23</v>
      </c>
      <c r="C27" s="115" t="s">
        <v>238</v>
      </c>
      <c r="D27" s="351">
        <v>485</v>
      </c>
      <c r="E27" s="351">
        <v>442</v>
      </c>
      <c r="F27" s="129">
        <v>412</v>
      </c>
      <c r="G27" s="129">
        <v>376</v>
      </c>
      <c r="H27" s="129">
        <v>298</v>
      </c>
      <c r="I27" s="390" t="s">
        <v>441</v>
      </c>
      <c r="J27" s="390">
        <v>36</v>
      </c>
      <c r="K27" s="508">
        <v>33.9</v>
      </c>
      <c r="L27" s="508">
        <v>31.3</v>
      </c>
      <c r="M27" s="510">
        <v>25.1</v>
      </c>
    </row>
    <row r="28" spans="1:13" ht="15.75" customHeight="1">
      <c r="A28" s="20"/>
      <c r="B28" s="27">
        <f t="shared" si="0"/>
        <v>24</v>
      </c>
      <c r="C28" s="115" t="s">
        <v>239</v>
      </c>
      <c r="D28" s="351">
        <v>270</v>
      </c>
      <c r="E28" s="351">
        <v>265</v>
      </c>
      <c r="F28" s="129">
        <v>237</v>
      </c>
      <c r="G28" s="129">
        <v>269</v>
      </c>
      <c r="H28" s="129">
        <v>167</v>
      </c>
      <c r="I28" s="390" t="s">
        <v>453</v>
      </c>
      <c r="J28" s="390" t="s">
        <v>840</v>
      </c>
      <c r="K28" s="508">
        <v>26.2</v>
      </c>
      <c r="L28" s="508">
        <v>29.8</v>
      </c>
      <c r="M28" s="510">
        <v>18.6</v>
      </c>
    </row>
    <row r="29" spans="1:13" ht="15.75" customHeight="1">
      <c r="A29" s="20"/>
      <c r="B29" s="27">
        <f t="shared" si="0"/>
        <v>25</v>
      </c>
      <c r="C29" s="115" t="s">
        <v>240</v>
      </c>
      <c r="D29" s="351">
        <v>559</v>
      </c>
      <c r="E29" s="351">
        <v>470</v>
      </c>
      <c r="F29" s="129">
        <v>459</v>
      </c>
      <c r="G29" s="129">
        <v>378</v>
      </c>
      <c r="H29" s="129">
        <v>295</v>
      </c>
      <c r="I29" s="390" t="s">
        <v>454</v>
      </c>
      <c r="J29" s="390" t="s">
        <v>750</v>
      </c>
      <c r="K29" s="508">
        <v>45.4</v>
      </c>
      <c r="L29" s="508">
        <v>37.9</v>
      </c>
      <c r="M29" s="510">
        <v>30</v>
      </c>
    </row>
    <row r="30" spans="1:13" ht="15.75" customHeight="1">
      <c r="A30" s="20"/>
      <c r="B30" s="27">
        <f t="shared" si="0"/>
        <v>26</v>
      </c>
      <c r="C30" s="115" t="s">
        <v>241</v>
      </c>
      <c r="D30" s="351">
        <v>816</v>
      </c>
      <c r="E30" s="351">
        <v>823</v>
      </c>
      <c r="F30" s="129">
        <v>771</v>
      </c>
      <c r="G30" s="129">
        <v>822</v>
      </c>
      <c r="H30" s="129">
        <v>484</v>
      </c>
      <c r="I30" s="390" t="s">
        <v>455</v>
      </c>
      <c r="J30" s="390" t="s">
        <v>455</v>
      </c>
      <c r="K30" s="508">
        <v>26.6</v>
      </c>
      <c r="L30" s="508">
        <v>28.3</v>
      </c>
      <c r="M30" s="510">
        <v>16.5</v>
      </c>
    </row>
    <row r="31" spans="1:13" ht="15.75" customHeight="1" thickBot="1">
      <c r="A31" s="20"/>
      <c r="B31" s="100">
        <f t="shared" si="0"/>
        <v>27</v>
      </c>
      <c r="C31" s="118" t="s">
        <v>242</v>
      </c>
      <c r="D31" s="348" t="s">
        <v>297</v>
      </c>
      <c r="E31" s="348" t="s">
        <v>297</v>
      </c>
      <c r="F31" s="506" t="s">
        <v>297</v>
      </c>
      <c r="G31" s="506" t="s">
        <v>297</v>
      </c>
      <c r="H31" s="506" t="s">
        <v>297</v>
      </c>
      <c r="I31" s="388" t="s">
        <v>297</v>
      </c>
      <c r="J31" s="388" t="s">
        <v>297</v>
      </c>
      <c r="K31" s="549" t="s">
        <v>297</v>
      </c>
      <c r="L31" s="549" t="s">
        <v>297</v>
      </c>
      <c r="M31" s="512" t="s">
        <v>297</v>
      </c>
    </row>
    <row r="32" spans="1:16" ht="15.75" customHeight="1" thickBot="1">
      <c r="A32" s="24"/>
      <c r="B32" s="1203" t="s">
        <v>248</v>
      </c>
      <c r="C32" s="1204"/>
      <c r="D32" s="342">
        <v>17371</v>
      </c>
      <c r="E32" s="342">
        <v>15768</v>
      </c>
      <c r="F32" s="507">
        <v>15916</v>
      </c>
      <c r="G32" s="507">
        <v>15791</v>
      </c>
      <c r="H32" s="360">
        <v>11203</v>
      </c>
      <c r="I32" s="385" t="s">
        <v>681</v>
      </c>
      <c r="J32" s="385" t="s">
        <v>874</v>
      </c>
      <c r="K32" s="548" t="s">
        <v>778</v>
      </c>
      <c r="L32" s="548">
        <v>37.6</v>
      </c>
      <c r="M32" s="989">
        <v>26.8</v>
      </c>
      <c r="N32" s="406"/>
      <c r="O32" s="405"/>
      <c r="P32" s="405"/>
    </row>
    <row r="33" spans="2:15" ht="15.75" customHeight="1">
      <c r="B33" s="1169" t="s">
        <v>153</v>
      </c>
      <c r="C33" s="1169"/>
      <c r="D33" s="1169"/>
      <c r="E33" s="1169"/>
      <c r="F33" s="1169"/>
      <c r="G33" s="1169"/>
      <c r="H33" s="1169"/>
      <c r="I33" s="1169"/>
      <c r="J33" s="1169"/>
      <c r="K33" s="1169"/>
      <c r="L33" s="1169"/>
      <c r="M33" s="1169"/>
      <c r="N33" s="140"/>
      <c r="O33" s="140"/>
    </row>
    <row r="34" spans="2:14" ht="12.75" customHeight="1">
      <c r="B34" s="1169" t="s">
        <v>356</v>
      </c>
      <c r="C34" s="1169"/>
      <c r="D34" s="1169"/>
      <c r="E34" s="1169"/>
      <c r="F34" s="1169"/>
      <c r="G34" s="1169"/>
      <c r="H34" s="1169"/>
      <c r="I34" s="1169"/>
      <c r="J34" s="1169"/>
      <c r="K34" s="1169"/>
      <c r="L34" s="1169"/>
      <c r="M34" s="1169"/>
      <c r="N34" s="140"/>
    </row>
    <row r="35" spans="2:10" ht="12.75" customHeight="1">
      <c r="B35" s="140"/>
      <c r="C35" s="140"/>
      <c r="D35" s="140"/>
      <c r="E35" s="140"/>
      <c r="F35" s="140"/>
      <c r="G35" s="140"/>
      <c r="H35" s="140"/>
      <c r="I35" s="140"/>
      <c r="J35" s="140"/>
    </row>
    <row r="36" spans="2:11" ht="12.75">
      <c r="B36" s="140"/>
      <c r="C36" s="140"/>
      <c r="D36" s="140"/>
      <c r="E36" s="140"/>
      <c r="F36" s="140"/>
      <c r="G36" s="140"/>
      <c r="H36" s="140"/>
      <c r="I36" s="140"/>
      <c r="J36" s="140"/>
      <c r="K36" s="140"/>
    </row>
  </sheetData>
  <sheetProtection/>
  <mergeCells count="11">
    <mergeCell ref="B2:M2"/>
    <mergeCell ref="A15:A16"/>
    <mergeCell ref="B32:C32"/>
    <mergeCell ref="B33:M33"/>
    <mergeCell ref="B34:M34"/>
    <mergeCell ref="N1:O1"/>
    <mergeCell ref="D3:H3"/>
    <mergeCell ref="I3:M3"/>
    <mergeCell ref="B3:B4"/>
    <mergeCell ref="C3:C4"/>
    <mergeCell ref="L1:M1"/>
  </mergeCells>
  <printOptions/>
  <pageMargins left="0.38" right="0.19" top="0.33" bottom="0.36" header="0.16" footer="0.32"/>
  <pageSetup horizontalDpi="600" verticalDpi="600" orientation="landscape" paperSize="9" r:id="rId1"/>
</worksheet>
</file>

<file path=xl/worksheets/sheet60.xml><?xml version="1.0" encoding="utf-8"?>
<worksheet xmlns="http://schemas.openxmlformats.org/spreadsheetml/2006/main" xmlns:r="http://schemas.openxmlformats.org/officeDocument/2006/relationships">
  <sheetPr>
    <tabColor theme="0"/>
  </sheetPr>
  <dimension ref="A1:AA41"/>
  <sheetViews>
    <sheetView zoomScalePageLayoutView="0" workbookViewId="0" topLeftCell="A1">
      <selection activeCell="V10" sqref="V10"/>
    </sheetView>
  </sheetViews>
  <sheetFormatPr defaultColWidth="9.140625" defaultRowHeight="12.75"/>
  <cols>
    <col min="1" max="1" width="4.8515625" style="165" customWidth="1"/>
    <col min="2" max="2" width="5.140625" style="165" customWidth="1"/>
    <col min="3" max="3" width="22.28125" style="165" customWidth="1"/>
    <col min="4" max="4" width="10.57421875" style="165" customWidth="1"/>
    <col min="5" max="14" width="6.7109375" style="165" customWidth="1"/>
    <col min="15" max="16" width="6.28125" style="165" customWidth="1"/>
    <col min="17" max="17" width="3.7109375" style="165" customWidth="1"/>
    <col min="18" max="18" width="6.8515625" style="165" customWidth="1"/>
    <col min="19" max="19" width="7.421875" style="165" customWidth="1"/>
    <col min="20" max="20" width="6.57421875" style="165" customWidth="1"/>
    <col min="21" max="21" width="7.8515625" style="165" customWidth="1"/>
    <col min="22" max="16384" width="9.140625" style="165" customWidth="1"/>
  </cols>
  <sheetData>
    <row r="1" spans="15:16" ht="15.75">
      <c r="O1" s="1316" t="s">
        <v>315</v>
      </c>
      <c r="P1" s="1316"/>
    </row>
    <row r="2" spans="2:16" ht="33" customHeight="1" thickBot="1">
      <c r="B2" s="1708" t="s">
        <v>942</v>
      </c>
      <c r="C2" s="1708"/>
      <c r="D2" s="1708"/>
      <c r="E2" s="1708"/>
      <c r="F2" s="1708"/>
      <c r="G2" s="1708"/>
      <c r="H2" s="1708"/>
      <c r="I2" s="1708"/>
      <c r="J2" s="1708"/>
      <c r="K2" s="1708"/>
      <c r="L2" s="1708"/>
      <c r="M2" s="1708"/>
      <c r="N2" s="1708"/>
      <c r="O2" s="1708"/>
      <c r="P2" s="1708"/>
    </row>
    <row r="3" spans="2:16" ht="44.25" customHeight="1">
      <c r="B3" s="1709" t="s">
        <v>295</v>
      </c>
      <c r="C3" s="1711" t="s">
        <v>213</v>
      </c>
      <c r="D3" s="1718" t="s">
        <v>727</v>
      </c>
      <c r="E3" s="1713" t="s">
        <v>624</v>
      </c>
      <c r="F3" s="1713"/>
      <c r="G3" s="1713" t="s">
        <v>625</v>
      </c>
      <c r="H3" s="1713"/>
      <c r="I3" s="1713" t="s">
        <v>619</v>
      </c>
      <c r="J3" s="1713"/>
      <c r="K3" s="1713" t="s">
        <v>620</v>
      </c>
      <c r="L3" s="1713"/>
      <c r="M3" s="1713" t="s">
        <v>621</v>
      </c>
      <c r="N3" s="1713"/>
      <c r="O3" s="1713" t="s">
        <v>622</v>
      </c>
      <c r="P3" s="1714"/>
    </row>
    <row r="4" spans="2:16" ht="15" thickBot="1">
      <c r="B4" s="1710"/>
      <c r="C4" s="1712"/>
      <c r="D4" s="1719"/>
      <c r="E4" s="786" t="s">
        <v>615</v>
      </c>
      <c r="F4" s="786" t="s">
        <v>136</v>
      </c>
      <c r="G4" s="786" t="s">
        <v>615</v>
      </c>
      <c r="H4" s="786" t="s">
        <v>136</v>
      </c>
      <c r="I4" s="786" t="s">
        <v>615</v>
      </c>
      <c r="J4" s="786" t="s">
        <v>136</v>
      </c>
      <c r="K4" s="786" t="s">
        <v>615</v>
      </c>
      <c r="L4" s="786" t="s">
        <v>136</v>
      </c>
      <c r="M4" s="786" t="s">
        <v>615</v>
      </c>
      <c r="N4" s="786" t="s">
        <v>136</v>
      </c>
      <c r="O4" s="786" t="s">
        <v>615</v>
      </c>
      <c r="P4" s="787" t="s">
        <v>136</v>
      </c>
    </row>
    <row r="5" spans="2:27" ht="15" customHeight="1">
      <c r="B5" s="707">
        <v>1</v>
      </c>
      <c r="C5" s="746" t="s">
        <v>217</v>
      </c>
      <c r="D5" s="313">
        <f>SUM(E5+G5+I5+K5+M5+O5)</f>
        <v>48</v>
      </c>
      <c r="E5" s="298">
        <v>13</v>
      </c>
      <c r="F5" s="299">
        <f>E5/D5*100</f>
        <v>27.083333333333332</v>
      </c>
      <c r="G5" s="298">
        <v>8</v>
      </c>
      <c r="H5" s="299">
        <f>G5/D5*100</f>
        <v>16.666666666666664</v>
      </c>
      <c r="I5" s="298">
        <v>10</v>
      </c>
      <c r="J5" s="299">
        <f>I5/D5*100</f>
        <v>20.833333333333336</v>
      </c>
      <c r="K5" s="298">
        <v>9</v>
      </c>
      <c r="L5" s="299">
        <f>K5/D5*100</f>
        <v>18.75</v>
      </c>
      <c r="M5" s="298">
        <v>8</v>
      </c>
      <c r="N5" s="299">
        <f>M5/D5*100</f>
        <v>16.666666666666664</v>
      </c>
      <c r="O5" s="298">
        <v>0</v>
      </c>
      <c r="P5" s="300">
        <f>O5/D5*100</f>
        <v>0</v>
      </c>
      <c r="Q5" s="334"/>
      <c r="R5" s="788"/>
      <c r="S5" s="791"/>
      <c r="U5" s="212"/>
      <c r="AA5" s="212"/>
    </row>
    <row r="6" spans="2:27" ht="15" customHeight="1">
      <c r="B6" s="251">
        <v>2</v>
      </c>
      <c r="C6" s="746" t="s">
        <v>218</v>
      </c>
      <c r="D6" s="313">
        <f aca="true" t="shared" si="0" ref="D6:D31">SUM(E6+G6+I6+K6+M6+O6)</f>
        <v>87</v>
      </c>
      <c r="E6" s="298">
        <v>13</v>
      </c>
      <c r="F6" s="299">
        <f aca="true" t="shared" si="1" ref="F6:F31">E6/D6*100</f>
        <v>14.942528735632186</v>
      </c>
      <c r="G6" s="298">
        <v>9</v>
      </c>
      <c r="H6" s="299">
        <f aca="true" t="shared" si="2" ref="H6:H31">G6/D6*100</f>
        <v>10.344827586206897</v>
      </c>
      <c r="I6" s="298">
        <v>12</v>
      </c>
      <c r="J6" s="299">
        <f aca="true" t="shared" si="3" ref="J6:J31">I6/D6*100</f>
        <v>13.793103448275861</v>
      </c>
      <c r="K6" s="298">
        <v>36</v>
      </c>
      <c r="L6" s="299">
        <f aca="true" t="shared" si="4" ref="L6:L31">K6/D6*100</f>
        <v>41.37931034482759</v>
      </c>
      <c r="M6" s="298">
        <v>15</v>
      </c>
      <c r="N6" s="299">
        <f aca="true" t="shared" si="5" ref="N6:N31">M6/D6*100</f>
        <v>17.24137931034483</v>
      </c>
      <c r="O6" s="298">
        <v>2</v>
      </c>
      <c r="P6" s="300">
        <f aca="true" t="shared" si="6" ref="P6:P31">O6/D6*100</f>
        <v>2.2988505747126435</v>
      </c>
      <c r="Q6" s="334"/>
      <c r="R6" s="788"/>
      <c r="S6" s="791"/>
      <c r="U6" s="212"/>
      <c r="AA6" s="212"/>
    </row>
    <row r="7" spans="2:27" ht="15" customHeight="1">
      <c r="B7" s="251">
        <v>3</v>
      </c>
      <c r="C7" s="746" t="s">
        <v>219</v>
      </c>
      <c r="D7" s="313">
        <f t="shared" si="0"/>
        <v>377</v>
      </c>
      <c r="E7" s="298">
        <v>70</v>
      </c>
      <c r="F7" s="299">
        <f t="shared" si="1"/>
        <v>18.56763925729443</v>
      </c>
      <c r="G7" s="298">
        <v>124</v>
      </c>
      <c r="H7" s="299">
        <f t="shared" si="2"/>
        <v>32.891246684350136</v>
      </c>
      <c r="I7" s="298">
        <v>71</v>
      </c>
      <c r="J7" s="299">
        <f t="shared" si="3"/>
        <v>18.83289124668435</v>
      </c>
      <c r="K7" s="298">
        <v>64</v>
      </c>
      <c r="L7" s="299">
        <f t="shared" si="4"/>
        <v>16.976127320954905</v>
      </c>
      <c r="M7" s="298">
        <v>48</v>
      </c>
      <c r="N7" s="299">
        <f t="shared" si="5"/>
        <v>12.73209549071618</v>
      </c>
      <c r="O7" s="298">
        <v>0</v>
      </c>
      <c r="P7" s="300">
        <f t="shared" si="6"/>
        <v>0</v>
      </c>
      <c r="Q7" s="334"/>
      <c r="R7" s="788"/>
      <c r="S7" s="791"/>
      <c r="U7" s="212"/>
      <c r="AA7" s="212"/>
    </row>
    <row r="8" spans="2:27" ht="15" customHeight="1">
      <c r="B8" s="251">
        <v>4</v>
      </c>
      <c r="C8" s="746" t="s">
        <v>220</v>
      </c>
      <c r="D8" s="313">
        <f t="shared" si="0"/>
        <v>151</v>
      </c>
      <c r="E8" s="298">
        <v>53</v>
      </c>
      <c r="F8" s="299">
        <f t="shared" si="1"/>
        <v>35.099337748344375</v>
      </c>
      <c r="G8" s="298">
        <v>2</v>
      </c>
      <c r="H8" s="299">
        <f t="shared" si="2"/>
        <v>1.3245033112582782</v>
      </c>
      <c r="I8" s="298">
        <v>28</v>
      </c>
      <c r="J8" s="299">
        <f t="shared" si="3"/>
        <v>18.543046357615893</v>
      </c>
      <c r="K8" s="298">
        <v>46</v>
      </c>
      <c r="L8" s="299">
        <f t="shared" si="4"/>
        <v>30.4635761589404</v>
      </c>
      <c r="M8" s="298">
        <v>22</v>
      </c>
      <c r="N8" s="299">
        <f t="shared" si="5"/>
        <v>14.56953642384106</v>
      </c>
      <c r="O8" s="298">
        <v>0</v>
      </c>
      <c r="P8" s="300">
        <f t="shared" si="6"/>
        <v>0</v>
      </c>
      <c r="Q8" s="334"/>
      <c r="R8" s="788"/>
      <c r="S8" s="791"/>
      <c r="U8" s="212"/>
      <c r="AA8" s="212"/>
    </row>
    <row r="9" spans="2:27" ht="15" customHeight="1">
      <c r="B9" s="251">
        <v>5</v>
      </c>
      <c r="C9" s="746" t="s">
        <v>221</v>
      </c>
      <c r="D9" s="313">
        <f t="shared" si="0"/>
        <v>67</v>
      </c>
      <c r="E9" s="298">
        <v>31</v>
      </c>
      <c r="F9" s="299">
        <f t="shared" si="1"/>
        <v>46.26865671641791</v>
      </c>
      <c r="G9" s="298">
        <v>1</v>
      </c>
      <c r="H9" s="299">
        <f t="shared" si="2"/>
        <v>1.4925373134328357</v>
      </c>
      <c r="I9" s="298">
        <v>14</v>
      </c>
      <c r="J9" s="299">
        <f t="shared" si="3"/>
        <v>20.8955223880597</v>
      </c>
      <c r="K9" s="298">
        <v>12</v>
      </c>
      <c r="L9" s="299">
        <f t="shared" si="4"/>
        <v>17.91044776119403</v>
      </c>
      <c r="M9" s="298">
        <v>9</v>
      </c>
      <c r="N9" s="299">
        <f t="shared" si="5"/>
        <v>13.432835820895523</v>
      </c>
      <c r="O9" s="298">
        <v>0</v>
      </c>
      <c r="P9" s="300">
        <f t="shared" si="6"/>
        <v>0</v>
      </c>
      <c r="Q9" s="334"/>
      <c r="R9" s="788"/>
      <c r="S9" s="791"/>
      <c r="U9" s="212"/>
      <c r="AA9" s="212"/>
    </row>
    <row r="10" spans="2:27" ht="15" customHeight="1">
      <c r="B10" s="251">
        <v>6</v>
      </c>
      <c r="C10" s="746" t="s">
        <v>222</v>
      </c>
      <c r="D10" s="313">
        <f t="shared" si="0"/>
        <v>90</v>
      </c>
      <c r="E10" s="298">
        <v>31</v>
      </c>
      <c r="F10" s="299">
        <f t="shared" si="1"/>
        <v>34.44444444444444</v>
      </c>
      <c r="G10" s="298">
        <v>0</v>
      </c>
      <c r="H10" s="299">
        <f t="shared" si="2"/>
        <v>0</v>
      </c>
      <c r="I10" s="298">
        <v>14</v>
      </c>
      <c r="J10" s="299">
        <f t="shared" si="3"/>
        <v>15.555555555555555</v>
      </c>
      <c r="K10" s="298">
        <v>25</v>
      </c>
      <c r="L10" s="299">
        <f t="shared" si="4"/>
        <v>27.77777777777778</v>
      </c>
      <c r="M10" s="298">
        <v>20</v>
      </c>
      <c r="N10" s="299">
        <f t="shared" si="5"/>
        <v>22.22222222222222</v>
      </c>
      <c r="O10" s="298">
        <v>0</v>
      </c>
      <c r="P10" s="300">
        <f t="shared" si="6"/>
        <v>0</v>
      </c>
      <c r="Q10" s="334"/>
      <c r="R10" s="788"/>
      <c r="S10" s="791"/>
      <c r="U10" s="212"/>
      <c r="AA10" s="212"/>
    </row>
    <row r="11" spans="2:27" ht="15" customHeight="1">
      <c r="B11" s="251">
        <v>7</v>
      </c>
      <c r="C11" s="746" t="s">
        <v>223</v>
      </c>
      <c r="D11" s="313">
        <f t="shared" si="0"/>
        <v>146</v>
      </c>
      <c r="E11" s="298">
        <v>55</v>
      </c>
      <c r="F11" s="299">
        <f t="shared" si="1"/>
        <v>37.67123287671233</v>
      </c>
      <c r="G11" s="298">
        <v>22</v>
      </c>
      <c r="H11" s="299">
        <f t="shared" si="2"/>
        <v>15.068493150684931</v>
      </c>
      <c r="I11" s="298">
        <v>23</v>
      </c>
      <c r="J11" s="299">
        <f t="shared" si="3"/>
        <v>15.753424657534246</v>
      </c>
      <c r="K11" s="298">
        <v>27</v>
      </c>
      <c r="L11" s="299">
        <f t="shared" si="4"/>
        <v>18.493150684931507</v>
      </c>
      <c r="M11" s="298">
        <v>19</v>
      </c>
      <c r="N11" s="299">
        <f t="shared" si="5"/>
        <v>13.013698630136986</v>
      </c>
      <c r="O11" s="298">
        <v>0</v>
      </c>
      <c r="P11" s="300">
        <f t="shared" si="6"/>
        <v>0</v>
      </c>
      <c r="Q11" s="334"/>
      <c r="R11" s="788"/>
      <c r="S11" s="791"/>
      <c r="U11" s="212"/>
      <c r="AA11" s="212"/>
    </row>
    <row r="12" spans="2:27" ht="15" customHeight="1">
      <c r="B12" s="251">
        <v>8</v>
      </c>
      <c r="C12" s="746" t="s">
        <v>224</v>
      </c>
      <c r="D12" s="313">
        <f t="shared" si="0"/>
        <v>58</v>
      </c>
      <c r="E12" s="298">
        <v>23</v>
      </c>
      <c r="F12" s="299">
        <f t="shared" si="1"/>
        <v>39.6551724137931</v>
      </c>
      <c r="G12" s="298">
        <v>0</v>
      </c>
      <c r="H12" s="299">
        <f t="shared" si="2"/>
        <v>0</v>
      </c>
      <c r="I12" s="298">
        <v>8</v>
      </c>
      <c r="J12" s="299">
        <f t="shared" si="3"/>
        <v>13.793103448275861</v>
      </c>
      <c r="K12" s="298">
        <v>20</v>
      </c>
      <c r="L12" s="299">
        <f t="shared" si="4"/>
        <v>34.48275862068966</v>
      </c>
      <c r="M12" s="298">
        <v>7</v>
      </c>
      <c r="N12" s="299">
        <f t="shared" si="5"/>
        <v>12.068965517241379</v>
      </c>
      <c r="O12" s="298">
        <v>0</v>
      </c>
      <c r="P12" s="300">
        <f t="shared" si="6"/>
        <v>0</v>
      </c>
      <c r="Q12" s="334"/>
      <c r="R12" s="788"/>
      <c r="S12" s="791"/>
      <c r="U12" s="212"/>
      <c r="AA12" s="212"/>
    </row>
    <row r="13" spans="2:27" ht="15" customHeight="1">
      <c r="B13" s="251">
        <v>9</v>
      </c>
      <c r="C13" s="746" t="s">
        <v>225</v>
      </c>
      <c r="D13" s="313">
        <f t="shared" si="0"/>
        <v>97</v>
      </c>
      <c r="E13" s="298">
        <v>31</v>
      </c>
      <c r="F13" s="299">
        <f t="shared" si="1"/>
        <v>31.958762886597935</v>
      </c>
      <c r="G13" s="298">
        <v>12</v>
      </c>
      <c r="H13" s="299">
        <f t="shared" si="2"/>
        <v>12.371134020618557</v>
      </c>
      <c r="I13" s="298">
        <v>30</v>
      </c>
      <c r="J13" s="299">
        <f t="shared" si="3"/>
        <v>30.927835051546392</v>
      </c>
      <c r="K13" s="298">
        <v>12</v>
      </c>
      <c r="L13" s="299">
        <f t="shared" si="4"/>
        <v>12.371134020618557</v>
      </c>
      <c r="M13" s="298">
        <v>11</v>
      </c>
      <c r="N13" s="299">
        <f t="shared" si="5"/>
        <v>11.34020618556701</v>
      </c>
      <c r="O13" s="298">
        <v>1</v>
      </c>
      <c r="P13" s="300">
        <f t="shared" si="6"/>
        <v>1.0309278350515463</v>
      </c>
      <c r="Q13" s="334"/>
      <c r="R13" s="788"/>
      <c r="S13" s="791"/>
      <c r="U13" s="212"/>
      <c r="AA13" s="212"/>
    </row>
    <row r="14" spans="1:27" ht="15" customHeight="1">
      <c r="A14" s="1397"/>
      <c r="B14" s="251">
        <v>10</v>
      </c>
      <c r="C14" s="746" t="s">
        <v>226</v>
      </c>
      <c r="D14" s="313">
        <f t="shared" si="0"/>
        <v>70</v>
      </c>
      <c r="E14" s="298">
        <v>17</v>
      </c>
      <c r="F14" s="299">
        <f t="shared" si="1"/>
        <v>24.285714285714285</v>
      </c>
      <c r="G14" s="298">
        <v>20</v>
      </c>
      <c r="H14" s="299">
        <f t="shared" si="2"/>
        <v>28.57142857142857</v>
      </c>
      <c r="I14" s="298">
        <v>10</v>
      </c>
      <c r="J14" s="299">
        <f t="shared" si="3"/>
        <v>14.285714285714285</v>
      </c>
      <c r="K14" s="298">
        <v>12</v>
      </c>
      <c r="L14" s="299">
        <f t="shared" si="4"/>
        <v>17.142857142857142</v>
      </c>
      <c r="M14" s="298">
        <v>11</v>
      </c>
      <c r="N14" s="299">
        <f t="shared" si="5"/>
        <v>15.714285714285714</v>
      </c>
      <c r="O14" s="298">
        <v>0</v>
      </c>
      <c r="P14" s="300">
        <f t="shared" si="6"/>
        <v>0</v>
      </c>
      <c r="Q14" s="334"/>
      <c r="R14" s="788"/>
      <c r="S14" s="791"/>
      <c r="U14" s="212"/>
      <c r="AA14" s="212"/>
    </row>
    <row r="15" spans="1:27" ht="15" customHeight="1">
      <c r="A15" s="1397"/>
      <c r="B15" s="251">
        <v>11</v>
      </c>
      <c r="C15" s="746" t="s">
        <v>227</v>
      </c>
      <c r="D15" s="313">
        <f t="shared" si="0"/>
        <v>110</v>
      </c>
      <c r="E15" s="298">
        <v>6</v>
      </c>
      <c r="F15" s="299">
        <f t="shared" si="1"/>
        <v>5.454545454545454</v>
      </c>
      <c r="G15" s="298">
        <v>33</v>
      </c>
      <c r="H15" s="299">
        <f t="shared" si="2"/>
        <v>30</v>
      </c>
      <c r="I15" s="298">
        <v>14</v>
      </c>
      <c r="J15" s="299">
        <f t="shared" si="3"/>
        <v>12.727272727272727</v>
      </c>
      <c r="K15" s="298">
        <v>34</v>
      </c>
      <c r="L15" s="299">
        <f t="shared" si="4"/>
        <v>30.909090909090907</v>
      </c>
      <c r="M15" s="298">
        <v>23</v>
      </c>
      <c r="N15" s="299">
        <f t="shared" si="5"/>
        <v>20.909090909090907</v>
      </c>
      <c r="O15" s="298">
        <v>0</v>
      </c>
      <c r="P15" s="300">
        <f t="shared" si="6"/>
        <v>0</v>
      </c>
      <c r="Q15" s="334"/>
      <c r="R15" s="788"/>
      <c r="S15" s="791"/>
      <c r="U15" s="212"/>
      <c r="AA15" s="212"/>
    </row>
    <row r="16" spans="2:27" ht="15" customHeight="1">
      <c r="B16" s="251">
        <v>12</v>
      </c>
      <c r="C16" s="746" t="s">
        <v>228</v>
      </c>
      <c r="D16" s="313">
        <f t="shared" si="0"/>
        <v>143</v>
      </c>
      <c r="E16" s="298">
        <v>45</v>
      </c>
      <c r="F16" s="299">
        <f t="shared" si="1"/>
        <v>31.46853146853147</v>
      </c>
      <c r="G16" s="298">
        <v>16</v>
      </c>
      <c r="H16" s="299">
        <f t="shared" si="2"/>
        <v>11.188811188811188</v>
      </c>
      <c r="I16" s="298">
        <v>34</v>
      </c>
      <c r="J16" s="299">
        <f t="shared" si="3"/>
        <v>23.776223776223777</v>
      </c>
      <c r="K16" s="298">
        <v>36</v>
      </c>
      <c r="L16" s="299">
        <f t="shared" si="4"/>
        <v>25.174825174825177</v>
      </c>
      <c r="M16" s="298">
        <v>12</v>
      </c>
      <c r="N16" s="299">
        <f t="shared" si="5"/>
        <v>8.391608391608392</v>
      </c>
      <c r="O16" s="298">
        <v>0</v>
      </c>
      <c r="P16" s="300">
        <f t="shared" si="6"/>
        <v>0</v>
      </c>
      <c r="Q16" s="334"/>
      <c r="R16" s="788"/>
      <c r="S16" s="791"/>
      <c r="U16" s="212"/>
      <c r="AA16" s="212"/>
    </row>
    <row r="17" spans="2:27" ht="15" customHeight="1">
      <c r="B17" s="251">
        <v>13</v>
      </c>
      <c r="C17" s="746" t="s">
        <v>229</v>
      </c>
      <c r="D17" s="313">
        <f t="shared" si="0"/>
        <v>115</v>
      </c>
      <c r="E17" s="298">
        <v>54</v>
      </c>
      <c r="F17" s="299">
        <f t="shared" si="1"/>
        <v>46.95652173913044</v>
      </c>
      <c r="G17" s="298">
        <v>8</v>
      </c>
      <c r="H17" s="299">
        <f t="shared" si="2"/>
        <v>6.956521739130435</v>
      </c>
      <c r="I17" s="298">
        <v>8</v>
      </c>
      <c r="J17" s="299">
        <f t="shared" si="3"/>
        <v>6.956521739130435</v>
      </c>
      <c r="K17" s="298">
        <v>30</v>
      </c>
      <c r="L17" s="299">
        <f t="shared" si="4"/>
        <v>26.08695652173913</v>
      </c>
      <c r="M17" s="298">
        <v>15</v>
      </c>
      <c r="N17" s="299">
        <f t="shared" si="5"/>
        <v>13.043478260869565</v>
      </c>
      <c r="O17" s="298">
        <v>0</v>
      </c>
      <c r="P17" s="300">
        <f t="shared" si="6"/>
        <v>0</v>
      </c>
      <c r="Q17" s="334"/>
      <c r="R17" s="788"/>
      <c r="S17" s="791"/>
      <c r="U17" s="212"/>
      <c r="AA17" s="212"/>
    </row>
    <row r="18" spans="2:27" ht="15" customHeight="1">
      <c r="B18" s="251">
        <v>14</v>
      </c>
      <c r="C18" s="746" t="s">
        <v>230</v>
      </c>
      <c r="D18" s="313">
        <f t="shared" si="0"/>
        <v>287</v>
      </c>
      <c r="E18" s="298">
        <v>111</v>
      </c>
      <c r="F18" s="299">
        <f t="shared" si="1"/>
        <v>38.67595818815331</v>
      </c>
      <c r="G18" s="298">
        <v>8</v>
      </c>
      <c r="H18" s="299">
        <f t="shared" si="2"/>
        <v>2.7874564459930316</v>
      </c>
      <c r="I18" s="298">
        <v>65</v>
      </c>
      <c r="J18" s="299">
        <f t="shared" si="3"/>
        <v>22.64808362369338</v>
      </c>
      <c r="K18" s="298">
        <v>48</v>
      </c>
      <c r="L18" s="299">
        <f t="shared" si="4"/>
        <v>16.72473867595819</v>
      </c>
      <c r="M18" s="298">
        <v>54</v>
      </c>
      <c r="N18" s="299">
        <f t="shared" si="5"/>
        <v>18.81533101045296</v>
      </c>
      <c r="O18" s="298">
        <v>1</v>
      </c>
      <c r="P18" s="300">
        <f t="shared" si="6"/>
        <v>0.34843205574912894</v>
      </c>
      <c r="Q18" s="334"/>
      <c r="R18" s="788"/>
      <c r="S18" s="791"/>
      <c r="U18" s="212"/>
      <c r="AA18" s="212"/>
    </row>
    <row r="19" spans="2:27" ht="15" customHeight="1">
      <c r="B19" s="251">
        <v>15</v>
      </c>
      <c r="C19" s="746" t="s">
        <v>231</v>
      </c>
      <c r="D19" s="313">
        <f t="shared" si="0"/>
        <v>70</v>
      </c>
      <c r="E19" s="298">
        <v>27</v>
      </c>
      <c r="F19" s="299">
        <f t="shared" si="1"/>
        <v>38.57142857142858</v>
      </c>
      <c r="G19" s="298">
        <v>1</v>
      </c>
      <c r="H19" s="299">
        <f t="shared" si="2"/>
        <v>1.4285714285714286</v>
      </c>
      <c r="I19" s="298">
        <v>11</v>
      </c>
      <c r="J19" s="299">
        <f t="shared" si="3"/>
        <v>15.714285714285714</v>
      </c>
      <c r="K19" s="298">
        <v>17</v>
      </c>
      <c r="L19" s="299">
        <f t="shared" si="4"/>
        <v>24.285714285714285</v>
      </c>
      <c r="M19" s="298">
        <v>13</v>
      </c>
      <c r="N19" s="299">
        <f t="shared" si="5"/>
        <v>18.571428571428573</v>
      </c>
      <c r="O19" s="298">
        <v>1</v>
      </c>
      <c r="P19" s="300">
        <f t="shared" si="6"/>
        <v>1.4285714285714286</v>
      </c>
      <c r="Q19" s="334"/>
      <c r="R19" s="788"/>
      <c r="S19" s="791"/>
      <c r="U19" s="212"/>
      <c r="AA19" s="212"/>
    </row>
    <row r="20" spans="2:27" ht="15" customHeight="1">
      <c r="B20" s="251">
        <v>16</v>
      </c>
      <c r="C20" s="746" t="s">
        <v>232</v>
      </c>
      <c r="D20" s="313">
        <f t="shared" si="0"/>
        <v>37</v>
      </c>
      <c r="E20" s="298">
        <v>14</v>
      </c>
      <c r="F20" s="299">
        <f t="shared" si="1"/>
        <v>37.83783783783784</v>
      </c>
      <c r="G20" s="298">
        <v>1</v>
      </c>
      <c r="H20" s="299">
        <f t="shared" si="2"/>
        <v>2.7027027027027026</v>
      </c>
      <c r="I20" s="298">
        <v>9</v>
      </c>
      <c r="J20" s="299">
        <f t="shared" si="3"/>
        <v>24.324324324324326</v>
      </c>
      <c r="K20" s="298">
        <v>8</v>
      </c>
      <c r="L20" s="299">
        <f t="shared" si="4"/>
        <v>21.62162162162162</v>
      </c>
      <c r="M20" s="298">
        <v>5</v>
      </c>
      <c r="N20" s="299">
        <f t="shared" si="5"/>
        <v>13.513513513513514</v>
      </c>
      <c r="O20" s="298">
        <v>0</v>
      </c>
      <c r="P20" s="300">
        <f t="shared" si="6"/>
        <v>0</v>
      </c>
      <c r="Q20" s="334"/>
      <c r="R20" s="788"/>
      <c r="S20" s="791"/>
      <c r="U20" s="212"/>
      <c r="AA20" s="212"/>
    </row>
    <row r="21" spans="2:27" ht="15" customHeight="1">
      <c r="B21" s="251">
        <v>17</v>
      </c>
      <c r="C21" s="746" t="s">
        <v>233</v>
      </c>
      <c r="D21" s="313">
        <f t="shared" si="0"/>
        <v>69</v>
      </c>
      <c r="E21" s="298">
        <v>21</v>
      </c>
      <c r="F21" s="299">
        <f t="shared" si="1"/>
        <v>30.434782608695656</v>
      </c>
      <c r="G21" s="298">
        <v>7</v>
      </c>
      <c r="H21" s="299">
        <f t="shared" si="2"/>
        <v>10.144927536231885</v>
      </c>
      <c r="I21" s="298">
        <v>15</v>
      </c>
      <c r="J21" s="299">
        <f t="shared" si="3"/>
        <v>21.73913043478261</v>
      </c>
      <c r="K21" s="298">
        <v>16</v>
      </c>
      <c r="L21" s="299">
        <f t="shared" si="4"/>
        <v>23.18840579710145</v>
      </c>
      <c r="M21" s="298">
        <v>10</v>
      </c>
      <c r="N21" s="299">
        <f t="shared" si="5"/>
        <v>14.492753623188406</v>
      </c>
      <c r="O21" s="298">
        <v>0</v>
      </c>
      <c r="P21" s="300">
        <f t="shared" si="6"/>
        <v>0</v>
      </c>
      <c r="Q21" s="334"/>
      <c r="R21" s="788"/>
      <c r="S21" s="791"/>
      <c r="U21" s="212"/>
      <c r="AA21" s="212"/>
    </row>
    <row r="22" spans="2:27" ht="15" customHeight="1">
      <c r="B22" s="251">
        <v>18</v>
      </c>
      <c r="C22" s="746" t="s">
        <v>234</v>
      </c>
      <c r="D22" s="313">
        <f t="shared" si="0"/>
        <v>24</v>
      </c>
      <c r="E22" s="298">
        <v>10</v>
      </c>
      <c r="F22" s="299">
        <f t="shared" si="1"/>
        <v>41.66666666666667</v>
      </c>
      <c r="G22" s="298">
        <v>3</v>
      </c>
      <c r="H22" s="299">
        <f t="shared" si="2"/>
        <v>12.5</v>
      </c>
      <c r="I22" s="298">
        <v>4</v>
      </c>
      <c r="J22" s="299">
        <f t="shared" si="3"/>
        <v>16.666666666666664</v>
      </c>
      <c r="K22" s="298">
        <v>2</v>
      </c>
      <c r="L22" s="299">
        <f t="shared" si="4"/>
        <v>8.333333333333332</v>
      </c>
      <c r="M22" s="298">
        <v>5</v>
      </c>
      <c r="N22" s="299">
        <f t="shared" si="5"/>
        <v>20.833333333333336</v>
      </c>
      <c r="O22" s="298">
        <v>0</v>
      </c>
      <c r="P22" s="300">
        <f t="shared" si="6"/>
        <v>0</v>
      </c>
      <c r="Q22" s="334"/>
      <c r="R22" s="788"/>
      <c r="S22" s="791"/>
      <c r="U22" s="212"/>
      <c r="AA22" s="212"/>
    </row>
    <row r="23" spans="2:27" ht="15" customHeight="1">
      <c r="B23" s="251">
        <v>19</v>
      </c>
      <c r="C23" s="746" t="s">
        <v>235</v>
      </c>
      <c r="D23" s="313">
        <f t="shared" si="0"/>
        <v>146</v>
      </c>
      <c r="E23" s="298">
        <v>53</v>
      </c>
      <c r="F23" s="299">
        <f t="shared" si="1"/>
        <v>36.3013698630137</v>
      </c>
      <c r="G23" s="298">
        <v>9</v>
      </c>
      <c r="H23" s="299">
        <f t="shared" si="2"/>
        <v>6.164383561643835</v>
      </c>
      <c r="I23" s="298">
        <v>23</v>
      </c>
      <c r="J23" s="299">
        <f t="shared" si="3"/>
        <v>15.753424657534246</v>
      </c>
      <c r="K23" s="298">
        <v>38</v>
      </c>
      <c r="L23" s="299">
        <f t="shared" si="4"/>
        <v>26.027397260273972</v>
      </c>
      <c r="M23" s="298">
        <v>22</v>
      </c>
      <c r="N23" s="299">
        <f t="shared" si="5"/>
        <v>15.068493150684931</v>
      </c>
      <c r="O23" s="298">
        <v>1</v>
      </c>
      <c r="P23" s="300">
        <f t="shared" si="6"/>
        <v>0.684931506849315</v>
      </c>
      <c r="Q23" s="334"/>
      <c r="R23" s="788"/>
      <c r="S23" s="791"/>
      <c r="U23" s="212"/>
      <c r="AA23" s="212"/>
    </row>
    <row r="24" spans="2:27" ht="15" customHeight="1">
      <c r="B24" s="251">
        <v>20</v>
      </c>
      <c r="C24" s="746" t="s">
        <v>236</v>
      </c>
      <c r="D24" s="313">
        <f t="shared" si="0"/>
        <v>110</v>
      </c>
      <c r="E24" s="298">
        <v>39</v>
      </c>
      <c r="F24" s="299">
        <f t="shared" si="1"/>
        <v>35.45454545454545</v>
      </c>
      <c r="G24" s="298">
        <v>10</v>
      </c>
      <c r="H24" s="299">
        <f t="shared" si="2"/>
        <v>9.090909090909092</v>
      </c>
      <c r="I24" s="298">
        <v>9</v>
      </c>
      <c r="J24" s="299">
        <f t="shared" si="3"/>
        <v>8.181818181818182</v>
      </c>
      <c r="K24" s="298">
        <v>28</v>
      </c>
      <c r="L24" s="299">
        <f t="shared" si="4"/>
        <v>25.454545454545453</v>
      </c>
      <c r="M24" s="298">
        <v>24</v>
      </c>
      <c r="N24" s="299">
        <f t="shared" si="5"/>
        <v>21.818181818181817</v>
      </c>
      <c r="O24" s="298">
        <v>0</v>
      </c>
      <c r="P24" s="300">
        <f t="shared" si="6"/>
        <v>0</v>
      </c>
      <c r="Q24" s="334"/>
      <c r="R24" s="788"/>
      <c r="S24" s="791"/>
      <c r="U24" s="212"/>
      <c r="AA24" s="212"/>
    </row>
    <row r="25" spans="2:27" ht="15" customHeight="1">
      <c r="B25" s="251">
        <v>21</v>
      </c>
      <c r="C25" s="746" t="s">
        <v>237</v>
      </c>
      <c r="D25" s="313">
        <f t="shared" si="0"/>
        <v>79</v>
      </c>
      <c r="E25" s="298">
        <v>39</v>
      </c>
      <c r="F25" s="299">
        <f t="shared" si="1"/>
        <v>49.36708860759494</v>
      </c>
      <c r="G25" s="298">
        <v>0</v>
      </c>
      <c r="H25" s="299">
        <f t="shared" si="2"/>
        <v>0</v>
      </c>
      <c r="I25" s="298">
        <v>17</v>
      </c>
      <c r="J25" s="299">
        <f t="shared" si="3"/>
        <v>21.518987341772153</v>
      </c>
      <c r="K25" s="298">
        <v>13</v>
      </c>
      <c r="L25" s="299">
        <f t="shared" si="4"/>
        <v>16.455696202531644</v>
      </c>
      <c r="M25" s="298">
        <v>10</v>
      </c>
      <c r="N25" s="299">
        <f t="shared" si="5"/>
        <v>12.658227848101266</v>
      </c>
      <c r="O25" s="298">
        <v>0</v>
      </c>
      <c r="P25" s="300">
        <f t="shared" si="6"/>
        <v>0</v>
      </c>
      <c r="Q25" s="334"/>
      <c r="R25" s="788"/>
      <c r="S25" s="791"/>
      <c r="U25" s="212"/>
      <c r="AA25" s="212"/>
    </row>
    <row r="26" spans="2:27" ht="15" customHeight="1">
      <c r="B26" s="251">
        <v>22</v>
      </c>
      <c r="C26" s="746" t="s">
        <v>238</v>
      </c>
      <c r="D26" s="313">
        <f t="shared" si="0"/>
        <v>57</v>
      </c>
      <c r="E26" s="298">
        <v>20</v>
      </c>
      <c r="F26" s="299">
        <f t="shared" si="1"/>
        <v>35.08771929824561</v>
      </c>
      <c r="G26" s="298">
        <v>3</v>
      </c>
      <c r="H26" s="299">
        <f t="shared" si="2"/>
        <v>5.263157894736842</v>
      </c>
      <c r="I26" s="298">
        <v>7</v>
      </c>
      <c r="J26" s="299">
        <f t="shared" si="3"/>
        <v>12.280701754385964</v>
      </c>
      <c r="K26" s="298">
        <v>16</v>
      </c>
      <c r="L26" s="299">
        <f t="shared" si="4"/>
        <v>28.07017543859649</v>
      </c>
      <c r="M26" s="298">
        <v>11</v>
      </c>
      <c r="N26" s="299">
        <f t="shared" si="5"/>
        <v>19.298245614035086</v>
      </c>
      <c r="O26" s="298">
        <v>0</v>
      </c>
      <c r="P26" s="300">
        <f t="shared" si="6"/>
        <v>0</v>
      </c>
      <c r="Q26" s="334"/>
      <c r="R26" s="788"/>
      <c r="S26" s="791"/>
      <c r="U26" s="212"/>
      <c r="AA26" s="212"/>
    </row>
    <row r="27" spans="2:27" ht="15" customHeight="1">
      <c r="B27" s="251">
        <v>23</v>
      </c>
      <c r="C27" s="746" t="s">
        <v>239</v>
      </c>
      <c r="D27" s="313">
        <f t="shared" si="0"/>
        <v>25</v>
      </c>
      <c r="E27" s="298">
        <v>6</v>
      </c>
      <c r="F27" s="299">
        <f t="shared" si="1"/>
        <v>24</v>
      </c>
      <c r="G27" s="298">
        <v>2</v>
      </c>
      <c r="H27" s="299">
        <f t="shared" si="2"/>
        <v>8</v>
      </c>
      <c r="I27" s="298">
        <v>3</v>
      </c>
      <c r="J27" s="299">
        <f t="shared" si="3"/>
        <v>12</v>
      </c>
      <c r="K27" s="298">
        <v>7</v>
      </c>
      <c r="L27" s="299">
        <f t="shared" si="4"/>
        <v>28.000000000000004</v>
      </c>
      <c r="M27" s="298">
        <v>7</v>
      </c>
      <c r="N27" s="299">
        <f t="shared" si="5"/>
        <v>28.000000000000004</v>
      </c>
      <c r="O27" s="298">
        <v>0</v>
      </c>
      <c r="P27" s="300">
        <f t="shared" si="6"/>
        <v>0</v>
      </c>
      <c r="Q27" s="334"/>
      <c r="R27" s="788"/>
      <c r="S27" s="791"/>
      <c r="U27" s="212"/>
      <c r="AA27" s="212"/>
    </row>
    <row r="28" spans="2:27" ht="15" customHeight="1">
      <c r="B28" s="251">
        <v>24</v>
      </c>
      <c r="C28" s="750" t="s">
        <v>240</v>
      </c>
      <c r="D28" s="313">
        <f t="shared" si="0"/>
        <v>66</v>
      </c>
      <c r="E28" s="298">
        <v>16</v>
      </c>
      <c r="F28" s="299">
        <f t="shared" si="1"/>
        <v>24.242424242424242</v>
      </c>
      <c r="G28" s="298">
        <v>9</v>
      </c>
      <c r="H28" s="299">
        <f t="shared" si="2"/>
        <v>13.636363636363635</v>
      </c>
      <c r="I28" s="298">
        <v>8</v>
      </c>
      <c r="J28" s="299">
        <f t="shared" si="3"/>
        <v>12.121212121212121</v>
      </c>
      <c r="K28" s="298">
        <v>16</v>
      </c>
      <c r="L28" s="299">
        <f t="shared" si="4"/>
        <v>24.242424242424242</v>
      </c>
      <c r="M28" s="298">
        <v>15</v>
      </c>
      <c r="N28" s="299">
        <f t="shared" si="5"/>
        <v>22.727272727272727</v>
      </c>
      <c r="O28" s="298">
        <v>2</v>
      </c>
      <c r="P28" s="300">
        <f t="shared" si="6"/>
        <v>3.0303030303030303</v>
      </c>
      <c r="Q28" s="334"/>
      <c r="R28" s="788"/>
      <c r="S28" s="791"/>
      <c r="U28" s="212"/>
      <c r="AA28" s="212"/>
    </row>
    <row r="29" spans="2:27" ht="15" customHeight="1">
      <c r="B29" s="251">
        <v>25</v>
      </c>
      <c r="C29" s="790" t="s">
        <v>241</v>
      </c>
      <c r="D29" s="313">
        <f t="shared" si="0"/>
        <v>127</v>
      </c>
      <c r="E29" s="298">
        <v>20</v>
      </c>
      <c r="F29" s="299">
        <f t="shared" si="1"/>
        <v>15.748031496062993</v>
      </c>
      <c r="G29" s="298">
        <v>12</v>
      </c>
      <c r="H29" s="299">
        <f t="shared" si="2"/>
        <v>9.448818897637794</v>
      </c>
      <c r="I29" s="298">
        <v>39</v>
      </c>
      <c r="J29" s="299">
        <f t="shared" si="3"/>
        <v>30.708661417322837</v>
      </c>
      <c r="K29" s="298">
        <v>28</v>
      </c>
      <c r="L29" s="299">
        <f t="shared" si="4"/>
        <v>22.04724409448819</v>
      </c>
      <c r="M29" s="298">
        <v>28</v>
      </c>
      <c r="N29" s="299">
        <f t="shared" si="5"/>
        <v>22.04724409448819</v>
      </c>
      <c r="O29" s="298">
        <v>0</v>
      </c>
      <c r="P29" s="300">
        <f t="shared" si="6"/>
        <v>0</v>
      </c>
      <c r="Q29" s="334"/>
      <c r="R29" s="788"/>
      <c r="S29" s="791"/>
      <c r="U29" s="212"/>
      <c r="AA29" s="212"/>
    </row>
    <row r="30" spans="2:27" ht="15" customHeight="1">
      <c r="B30" s="251">
        <v>26</v>
      </c>
      <c r="C30" s="750" t="s">
        <v>629</v>
      </c>
      <c r="D30" s="313">
        <f t="shared" si="0"/>
        <v>231</v>
      </c>
      <c r="E30" s="298">
        <v>46</v>
      </c>
      <c r="F30" s="299">
        <f t="shared" si="1"/>
        <v>19.913419913419915</v>
      </c>
      <c r="G30" s="298">
        <v>29</v>
      </c>
      <c r="H30" s="299">
        <f t="shared" si="2"/>
        <v>12.554112554112553</v>
      </c>
      <c r="I30" s="298">
        <v>25</v>
      </c>
      <c r="J30" s="299">
        <f t="shared" si="3"/>
        <v>10.822510822510822</v>
      </c>
      <c r="K30" s="298">
        <v>79</v>
      </c>
      <c r="L30" s="299">
        <f t="shared" si="4"/>
        <v>34.1991341991342</v>
      </c>
      <c r="M30" s="298">
        <v>52</v>
      </c>
      <c r="N30" s="299">
        <f t="shared" si="5"/>
        <v>22.51082251082251</v>
      </c>
      <c r="O30" s="298">
        <v>0</v>
      </c>
      <c r="P30" s="300">
        <f t="shared" si="6"/>
        <v>0</v>
      </c>
      <c r="Q30" s="334"/>
      <c r="R30" s="788"/>
      <c r="S30" s="791"/>
      <c r="U30" s="212"/>
      <c r="AA30" s="212"/>
    </row>
    <row r="31" spans="2:27" ht="15" customHeight="1" thickBot="1">
      <c r="B31" s="251">
        <v>27</v>
      </c>
      <c r="C31" s="777" t="s">
        <v>596</v>
      </c>
      <c r="D31" s="313">
        <f t="shared" si="0"/>
        <v>2</v>
      </c>
      <c r="E31" s="298">
        <v>1</v>
      </c>
      <c r="F31" s="299">
        <f t="shared" si="1"/>
        <v>50</v>
      </c>
      <c r="G31" s="298">
        <v>0</v>
      </c>
      <c r="H31" s="299">
        <f t="shared" si="2"/>
        <v>0</v>
      </c>
      <c r="I31" s="298">
        <v>0</v>
      </c>
      <c r="J31" s="299">
        <f t="shared" si="3"/>
        <v>0</v>
      </c>
      <c r="K31" s="298">
        <v>0</v>
      </c>
      <c r="L31" s="299">
        <f t="shared" si="4"/>
        <v>0</v>
      </c>
      <c r="M31" s="298">
        <v>1</v>
      </c>
      <c r="N31" s="299">
        <f t="shared" si="5"/>
        <v>50</v>
      </c>
      <c r="O31" s="298">
        <v>0</v>
      </c>
      <c r="P31" s="300">
        <f t="shared" si="6"/>
        <v>0</v>
      </c>
      <c r="Q31" s="334"/>
      <c r="R31" s="788"/>
      <c r="S31" s="791"/>
      <c r="U31" s="212"/>
      <c r="AA31" s="212"/>
    </row>
    <row r="32" spans="2:19" ht="15" customHeight="1" thickBot="1">
      <c r="B32" s="1296" t="s">
        <v>117</v>
      </c>
      <c r="C32" s="1715"/>
      <c r="D32" s="308">
        <f>SUM(D5:D31)</f>
        <v>2889</v>
      </c>
      <c r="E32" s="309">
        <f>SUM(E5:E31)</f>
        <v>865</v>
      </c>
      <c r="F32" s="310">
        <f>E32/D32*100</f>
        <v>29.941156109380408</v>
      </c>
      <c r="G32" s="309">
        <f aca="true" t="shared" si="7" ref="G32:O32">SUM(G5:G31)</f>
        <v>349</v>
      </c>
      <c r="H32" s="310">
        <f>G32/D32*100</f>
        <v>12.08030460366909</v>
      </c>
      <c r="I32" s="309">
        <f t="shared" si="7"/>
        <v>511</v>
      </c>
      <c r="J32" s="310">
        <f>I32/D32*100</f>
        <v>17.68778123918311</v>
      </c>
      <c r="K32" s="309">
        <f t="shared" si="7"/>
        <v>679</v>
      </c>
      <c r="L32" s="310">
        <f>K32/D32*100</f>
        <v>23.50294219453098</v>
      </c>
      <c r="M32" s="309">
        <f t="shared" si="7"/>
        <v>477</v>
      </c>
      <c r="N32" s="310">
        <f>M32/D32*100</f>
        <v>16.510903426791277</v>
      </c>
      <c r="O32" s="309">
        <f t="shared" si="7"/>
        <v>8</v>
      </c>
      <c r="P32" s="311">
        <f>O32/D32*100</f>
        <v>0.27691242644513675</v>
      </c>
      <c r="Q32" s="334"/>
      <c r="R32" s="788"/>
      <c r="S32" s="302"/>
    </row>
    <row r="33" spans="2:16" ht="21" customHeight="1">
      <c r="B33" s="1707" t="s">
        <v>728</v>
      </c>
      <c r="C33" s="1716"/>
      <c r="D33" s="1717"/>
      <c r="E33" s="1717"/>
      <c r="F33" s="1717"/>
      <c r="G33" s="1717"/>
      <c r="H33" s="1717"/>
      <c r="I33" s="1717"/>
      <c r="J33" s="1717"/>
      <c r="K33" s="1717"/>
      <c r="L33" s="1717"/>
      <c r="M33" s="1717"/>
      <c r="N33" s="1717"/>
      <c r="O33" s="1717"/>
      <c r="P33" s="1717"/>
    </row>
    <row r="34" spans="2:9" ht="12.75">
      <c r="B34" s="1342"/>
      <c r="C34" s="1342"/>
      <c r="D34" s="1342"/>
      <c r="E34" s="1342"/>
      <c r="F34" s="1342"/>
      <c r="G34" s="1342"/>
      <c r="H34" s="1342"/>
      <c r="I34" s="1342"/>
    </row>
    <row r="36" ht="12.75">
      <c r="D36" s="312"/>
    </row>
    <row r="37" ht="12.75">
      <c r="D37" s="312"/>
    </row>
    <row r="38" ht="12.75">
      <c r="D38" s="312"/>
    </row>
    <row r="39" ht="12.75">
      <c r="D39" s="312"/>
    </row>
    <row r="40" ht="12.75">
      <c r="D40" s="312"/>
    </row>
    <row r="41" ht="12.75">
      <c r="D41" s="312"/>
    </row>
  </sheetData>
  <sheetProtection/>
  <mergeCells count="15">
    <mergeCell ref="O1:P1"/>
    <mergeCell ref="B2:P2"/>
    <mergeCell ref="B3:B4"/>
    <mergeCell ref="C3:C4"/>
    <mergeCell ref="D3:D4"/>
    <mergeCell ref="E3:F3"/>
    <mergeCell ref="G3:H3"/>
    <mergeCell ref="B34:I34"/>
    <mergeCell ref="I3:J3"/>
    <mergeCell ref="K3:L3"/>
    <mergeCell ref="O3:P3"/>
    <mergeCell ref="A14:A15"/>
    <mergeCell ref="B32:C32"/>
    <mergeCell ref="B33:P33"/>
    <mergeCell ref="M3:N3"/>
  </mergeCells>
  <printOptions/>
  <pageMargins left="0.3937007874015748" right="0.3937007874015748" top="0.3937007874015748" bottom="0.3937007874015748" header="0.11811023622047245" footer="0.11811023622047245"/>
  <pageSetup horizontalDpi="600" verticalDpi="600" orientation="landscape" paperSize="9" r:id="rId1"/>
</worksheet>
</file>

<file path=xl/worksheets/sheet61.xml><?xml version="1.0" encoding="utf-8"?>
<worksheet xmlns="http://schemas.openxmlformats.org/spreadsheetml/2006/main" xmlns:r="http://schemas.openxmlformats.org/officeDocument/2006/relationships">
  <sheetPr>
    <tabColor theme="0"/>
  </sheetPr>
  <dimension ref="A1:U41"/>
  <sheetViews>
    <sheetView zoomScalePageLayoutView="0" workbookViewId="0" topLeftCell="A1">
      <selection activeCell="S11" sqref="S11"/>
    </sheetView>
  </sheetViews>
  <sheetFormatPr defaultColWidth="9.140625" defaultRowHeight="12.75"/>
  <cols>
    <col min="1" max="1" width="4.8515625" style="165" customWidth="1"/>
    <col min="2" max="2" width="5.140625" style="165" customWidth="1"/>
    <col min="3" max="3" width="22.28125" style="165" customWidth="1"/>
    <col min="4" max="4" width="10.57421875" style="165" customWidth="1"/>
    <col min="5" max="14" width="6.7109375" style="165" customWidth="1"/>
    <col min="15" max="16" width="6.28125" style="165" customWidth="1"/>
    <col min="17" max="17" width="4.7109375" style="165" customWidth="1"/>
    <col min="18" max="18" width="9.140625" style="165" customWidth="1"/>
    <col min="19" max="19" width="10.57421875" style="165" bestFit="1" customWidth="1"/>
    <col min="20" max="16384" width="9.140625" style="165" customWidth="1"/>
  </cols>
  <sheetData>
    <row r="1" spans="15:16" ht="15.75">
      <c r="O1" s="1316" t="s">
        <v>316</v>
      </c>
      <c r="P1" s="1316"/>
    </row>
    <row r="2" spans="2:16" ht="16.5" thickBot="1">
      <c r="B2" s="1708" t="s">
        <v>943</v>
      </c>
      <c r="C2" s="1708"/>
      <c r="D2" s="1708"/>
      <c r="E2" s="1708"/>
      <c r="F2" s="1708"/>
      <c r="G2" s="1708"/>
      <c r="H2" s="1708"/>
      <c r="I2" s="1708"/>
      <c r="J2" s="1708"/>
      <c r="K2" s="1708"/>
      <c r="L2" s="1708"/>
      <c r="M2" s="1708"/>
      <c r="N2" s="1708"/>
      <c r="O2" s="1708"/>
      <c r="P2" s="1708"/>
    </row>
    <row r="3" spans="2:16" ht="44.25" customHeight="1">
      <c r="B3" s="1709" t="s">
        <v>295</v>
      </c>
      <c r="C3" s="1711" t="s">
        <v>213</v>
      </c>
      <c r="D3" s="1718" t="s">
        <v>727</v>
      </c>
      <c r="E3" s="1713" t="s">
        <v>624</v>
      </c>
      <c r="F3" s="1713"/>
      <c r="G3" s="1713" t="s">
        <v>625</v>
      </c>
      <c r="H3" s="1713"/>
      <c r="I3" s="1713" t="s">
        <v>619</v>
      </c>
      <c r="J3" s="1713"/>
      <c r="K3" s="1713" t="s">
        <v>620</v>
      </c>
      <c r="L3" s="1713"/>
      <c r="M3" s="1713" t="s">
        <v>621</v>
      </c>
      <c r="N3" s="1713"/>
      <c r="O3" s="1713" t="s">
        <v>622</v>
      </c>
      <c r="P3" s="1714"/>
    </row>
    <row r="4" spans="2:16" ht="15" thickBot="1">
      <c r="B4" s="1710"/>
      <c r="C4" s="1712"/>
      <c r="D4" s="1719"/>
      <c r="E4" s="786" t="s">
        <v>615</v>
      </c>
      <c r="F4" s="786" t="s">
        <v>136</v>
      </c>
      <c r="G4" s="786" t="s">
        <v>615</v>
      </c>
      <c r="H4" s="786" t="s">
        <v>136</v>
      </c>
      <c r="I4" s="786" t="s">
        <v>615</v>
      </c>
      <c r="J4" s="786" t="s">
        <v>136</v>
      </c>
      <c r="K4" s="786" t="s">
        <v>615</v>
      </c>
      <c r="L4" s="786" t="s">
        <v>136</v>
      </c>
      <c r="M4" s="786" t="s">
        <v>615</v>
      </c>
      <c r="N4" s="786" t="s">
        <v>136</v>
      </c>
      <c r="O4" s="786" t="s">
        <v>615</v>
      </c>
      <c r="P4" s="787" t="s">
        <v>136</v>
      </c>
    </row>
    <row r="5" spans="2:21" ht="15" customHeight="1">
      <c r="B5" s="707">
        <v>1</v>
      </c>
      <c r="C5" s="746" t="s">
        <v>217</v>
      </c>
      <c r="D5" s="313">
        <f>SUM(E5+G5+I5+K5+M5+O5)</f>
        <v>41</v>
      </c>
      <c r="E5" s="298">
        <v>9</v>
      </c>
      <c r="F5" s="299">
        <f>E5/D5*100</f>
        <v>21.951219512195124</v>
      </c>
      <c r="G5" s="298">
        <v>8</v>
      </c>
      <c r="H5" s="299">
        <f>G5/D5*100</f>
        <v>19.51219512195122</v>
      </c>
      <c r="I5" s="298">
        <v>5</v>
      </c>
      <c r="J5" s="299">
        <f>I5/D5*100</f>
        <v>12.195121951219512</v>
      </c>
      <c r="K5" s="298">
        <v>14</v>
      </c>
      <c r="L5" s="299">
        <f>K5/D5*100</f>
        <v>34.146341463414636</v>
      </c>
      <c r="M5" s="298">
        <v>5</v>
      </c>
      <c r="N5" s="299">
        <f>M5/D5*100</f>
        <v>12.195121951219512</v>
      </c>
      <c r="O5" s="298">
        <v>0</v>
      </c>
      <c r="P5" s="300">
        <f>O5/D5*100</f>
        <v>0</v>
      </c>
      <c r="Q5" s="334"/>
      <c r="R5" s="788"/>
      <c r="S5" s="302"/>
      <c r="U5" s="212"/>
    </row>
    <row r="6" spans="2:21" ht="15" customHeight="1">
      <c r="B6" s="251">
        <v>2</v>
      </c>
      <c r="C6" s="746" t="s">
        <v>218</v>
      </c>
      <c r="D6" s="313">
        <f aca="true" t="shared" si="0" ref="D6:D31">SUM(E6+G6+I6+K6+M6+O6)</f>
        <v>45</v>
      </c>
      <c r="E6" s="298">
        <v>4</v>
      </c>
      <c r="F6" s="299">
        <f aca="true" t="shared" si="1" ref="F6:F31">E6/D6*100</f>
        <v>8.88888888888889</v>
      </c>
      <c r="G6" s="298">
        <v>3</v>
      </c>
      <c r="H6" s="299">
        <f aca="true" t="shared" si="2" ref="H6:H31">G6/D6*100</f>
        <v>6.666666666666667</v>
      </c>
      <c r="I6" s="298">
        <v>12</v>
      </c>
      <c r="J6" s="299">
        <f aca="true" t="shared" si="3" ref="J6:J31">I6/D6*100</f>
        <v>26.666666666666668</v>
      </c>
      <c r="K6" s="298">
        <v>22</v>
      </c>
      <c r="L6" s="299">
        <f aca="true" t="shared" si="4" ref="L6:L30">K6/D6*100</f>
        <v>48.888888888888886</v>
      </c>
      <c r="M6" s="298">
        <v>4</v>
      </c>
      <c r="N6" s="299">
        <f aca="true" t="shared" si="5" ref="N6:N31">M6/D6*100</f>
        <v>8.88888888888889</v>
      </c>
      <c r="O6" s="298">
        <v>0</v>
      </c>
      <c r="P6" s="300">
        <f aca="true" t="shared" si="6" ref="P6:P29">O6/D6*100</f>
        <v>0</v>
      </c>
      <c r="Q6" s="334"/>
      <c r="R6" s="788"/>
      <c r="S6" s="302"/>
      <c r="U6" s="212"/>
    </row>
    <row r="7" spans="2:21" ht="15" customHeight="1">
      <c r="B7" s="251">
        <v>3</v>
      </c>
      <c r="C7" s="746" t="s">
        <v>219</v>
      </c>
      <c r="D7" s="313">
        <f t="shared" si="0"/>
        <v>105</v>
      </c>
      <c r="E7" s="298">
        <v>15</v>
      </c>
      <c r="F7" s="299">
        <f t="shared" si="1"/>
        <v>14.285714285714285</v>
      </c>
      <c r="G7" s="298">
        <v>20</v>
      </c>
      <c r="H7" s="299">
        <f t="shared" si="2"/>
        <v>19.047619047619047</v>
      </c>
      <c r="I7" s="298">
        <v>17</v>
      </c>
      <c r="J7" s="299">
        <f t="shared" si="3"/>
        <v>16.19047619047619</v>
      </c>
      <c r="K7" s="298">
        <v>49</v>
      </c>
      <c r="L7" s="299">
        <f t="shared" si="4"/>
        <v>46.666666666666664</v>
      </c>
      <c r="M7" s="298">
        <v>4</v>
      </c>
      <c r="N7" s="299">
        <f t="shared" si="5"/>
        <v>3.8095238095238098</v>
      </c>
      <c r="O7" s="298">
        <v>0</v>
      </c>
      <c r="P7" s="300">
        <f t="shared" si="6"/>
        <v>0</v>
      </c>
      <c r="Q7" s="334"/>
      <c r="R7" s="788"/>
      <c r="S7" s="302"/>
      <c r="U7" s="212"/>
    </row>
    <row r="8" spans="2:21" ht="15" customHeight="1">
      <c r="B8" s="251">
        <v>4</v>
      </c>
      <c r="C8" s="746" t="s">
        <v>220</v>
      </c>
      <c r="D8" s="313">
        <f t="shared" si="0"/>
        <v>67</v>
      </c>
      <c r="E8" s="298">
        <v>20</v>
      </c>
      <c r="F8" s="299">
        <f t="shared" si="1"/>
        <v>29.850746268656714</v>
      </c>
      <c r="G8" s="298">
        <v>0</v>
      </c>
      <c r="H8" s="299">
        <f t="shared" si="2"/>
        <v>0</v>
      </c>
      <c r="I8" s="298">
        <v>5</v>
      </c>
      <c r="J8" s="299">
        <f t="shared" si="3"/>
        <v>7.462686567164178</v>
      </c>
      <c r="K8" s="298">
        <v>35</v>
      </c>
      <c r="L8" s="299">
        <f t="shared" si="4"/>
        <v>52.23880597014925</v>
      </c>
      <c r="M8" s="298">
        <v>7</v>
      </c>
      <c r="N8" s="299">
        <f t="shared" si="5"/>
        <v>10.44776119402985</v>
      </c>
      <c r="O8" s="298">
        <v>0</v>
      </c>
      <c r="P8" s="300">
        <f t="shared" si="6"/>
        <v>0</v>
      </c>
      <c r="Q8" s="334"/>
      <c r="R8" s="788"/>
      <c r="S8" s="302"/>
      <c r="U8" s="212"/>
    </row>
    <row r="9" spans="2:21" ht="15" customHeight="1">
      <c r="B9" s="251">
        <v>5</v>
      </c>
      <c r="C9" s="746" t="s">
        <v>221</v>
      </c>
      <c r="D9" s="313">
        <f t="shared" si="0"/>
        <v>68</v>
      </c>
      <c r="E9" s="298">
        <v>31</v>
      </c>
      <c r="F9" s="299">
        <f t="shared" si="1"/>
        <v>45.588235294117645</v>
      </c>
      <c r="G9" s="298">
        <v>2</v>
      </c>
      <c r="H9" s="299">
        <f t="shared" si="2"/>
        <v>2.941176470588235</v>
      </c>
      <c r="I9" s="298">
        <v>10</v>
      </c>
      <c r="J9" s="299">
        <f t="shared" si="3"/>
        <v>14.705882352941178</v>
      </c>
      <c r="K9" s="298">
        <v>18</v>
      </c>
      <c r="L9" s="299">
        <f t="shared" si="4"/>
        <v>26.47058823529412</v>
      </c>
      <c r="M9" s="298">
        <v>7</v>
      </c>
      <c r="N9" s="299">
        <f t="shared" si="5"/>
        <v>10.294117647058822</v>
      </c>
      <c r="O9" s="298">
        <v>0</v>
      </c>
      <c r="P9" s="300">
        <f t="shared" si="6"/>
        <v>0</v>
      </c>
      <c r="Q9" s="334"/>
      <c r="R9" s="788"/>
      <c r="S9" s="302"/>
      <c r="U9" s="212"/>
    </row>
    <row r="10" spans="2:21" ht="15" customHeight="1">
      <c r="B10" s="251">
        <v>6</v>
      </c>
      <c r="C10" s="746" t="s">
        <v>222</v>
      </c>
      <c r="D10" s="313">
        <f t="shared" si="0"/>
        <v>69</v>
      </c>
      <c r="E10" s="298">
        <v>10</v>
      </c>
      <c r="F10" s="299">
        <f t="shared" si="1"/>
        <v>14.492753623188406</v>
      </c>
      <c r="G10" s="298">
        <v>0</v>
      </c>
      <c r="H10" s="299">
        <f t="shared" si="2"/>
        <v>0</v>
      </c>
      <c r="I10" s="298">
        <v>7</v>
      </c>
      <c r="J10" s="299">
        <f t="shared" si="3"/>
        <v>10.144927536231885</v>
      </c>
      <c r="K10" s="298">
        <v>42</v>
      </c>
      <c r="L10" s="299">
        <f t="shared" si="4"/>
        <v>60.86956521739131</v>
      </c>
      <c r="M10" s="298">
        <v>10</v>
      </c>
      <c r="N10" s="299">
        <f t="shared" si="5"/>
        <v>14.492753623188406</v>
      </c>
      <c r="O10" s="298">
        <v>0</v>
      </c>
      <c r="P10" s="300">
        <f t="shared" si="6"/>
        <v>0</v>
      </c>
      <c r="Q10" s="334"/>
      <c r="R10" s="788"/>
      <c r="S10" s="302"/>
      <c r="U10" s="212"/>
    </row>
    <row r="11" spans="2:21" ht="15" customHeight="1">
      <c r="B11" s="251">
        <v>7</v>
      </c>
      <c r="C11" s="746" t="s">
        <v>223</v>
      </c>
      <c r="D11" s="313">
        <f t="shared" si="0"/>
        <v>65</v>
      </c>
      <c r="E11" s="298">
        <v>19</v>
      </c>
      <c r="F11" s="299">
        <f t="shared" si="1"/>
        <v>29.230769230769234</v>
      </c>
      <c r="G11" s="298">
        <v>5</v>
      </c>
      <c r="H11" s="299">
        <f t="shared" si="2"/>
        <v>7.6923076923076925</v>
      </c>
      <c r="I11" s="298">
        <v>7</v>
      </c>
      <c r="J11" s="299">
        <f t="shared" si="3"/>
        <v>10.76923076923077</v>
      </c>
      <c r="K11" s="298">
        <v>27</v>
      </c>
      <c r="L11" s="299">
        <f t="shared" si="4"/>
        <v>41.53846153846154</v>
      </c>
      <c r="M11" s="298">
        <v>7</v>
      </c>
      <c r="N11" s="299">
        <f t="shared" si="5"/>
        <v>10.76923076923077</v>
      </c>
      <c r="O11" s="298">
        <v>0</v>
      </c>
      <c r="P11" s="300">
        <f t="shared" si="6"/>
        <v>0</v>
      </c>
      <c r="Q11" s="334"/>
      <c r="R11" s="788"/>
      <c r="S11" s="302"/>
      <c r="U11" s="212"/>
    </row>
    <row r="12" spans="2:21" ht="15" customHeight="1">
      <c r="B12" s="251">
        <v>8</v>
      </c>
      <c r="C12" s="746" t="s">
        <v>224</v>
      </c>
      <c r="D12" s="313">
        <f t="shared" si="0"/>
        <v>35</v>
      </c>
      <c r="E12" s="298">
        <v>10</v>
      </c>
      <c r="F12" s="299">
        <f t="shared" si="1"/>
        <v>28.57142857142857</v>
      </c>
      <c r="G12" s="298">
        <v>0</v>
      </c>
      <c r="H12" s="299">
        <f t="shared" si="2"/>
        <v>0</v>
      </c>
      <c r="I12" s="298">
        <v>3</v>
      </c>
      <c r="J12" s="299">
        <f t="shared" si="3"/>
        <v>8.571428571428571</v>
      </c>
      <c r="K12" s="298">
        <v>19</v>
      </c>
      <c r="L12" s="299">
        <f t="shared" si="4"/>
        <v>54.285714285714285</v>
      </c>
      <c r="M12" s="298">
        <v>3</v>
      </c>
      <c r="N12" s="299">
        <f t="shared" si="5"/>
        <v>8.571428571428571</v>
      </c>
      <c r="O12" s="298">
        <v>0</v>
      </c>
      <c r="P12" s="300">
        <f t="shared" si="6"/>
        <v>0</v>
      </c>
      <c r="Q12" s="334"/>
      <c r="R12" s="788"/>
      <c r="S12" s="302"/>
      <c r="U12" s="212"/>
    </row>
    <row r="13" spans="2:21" ht="15" customHeight="1">
      <c r="B13" s="251">
        <v>9</v>
      </c>
      <c r="C13" s="746" t="s">
        <v>225</v>
      </c>
      <c r="D13" s="313">
        <f t="shared" si="0"/>
        <v>52</v>
      </c>
      <c r="E13" s="298">
        <v>23</v>
      </c>
      <c r="F13" s="299">
        <f t="shared" si="1"/>
        <v>44.230769230769226</v>
      </c>
      <c r="G13" s="298">
        <v>4</v>
      </c>
      <c r="H13" s="299">
        <f t="shared" si="2"/>
        <v>7.6923076923076925</v>
      </c>
      <c r="I13" s="298">
        <v>10</v>
      </c>
      <c r="J13" s="299">
        <f t="shared" si="3"/>
        <v>19.230769230769234</v>
      </c>
      <c r="K13" s="298">
        <v>9</v>
      </c>
      <c r="L13" s="299">
        <f t="shared" si="4"/>
        <v>17.307692307692307</v>
      </c>
      <c r="M13" s="298">
        <v>6</v>
      </c>
      <c r="N13" s="299">
        <f t="shared" si="5"/>
        <v>11.538461538461538</v>
      </c>
      <c r="O13" s="298">
        <v>0</v>
      </c>
      <c r="P13" s="300">
        <f t="shared" si="6"/>
        <v>0</v>
      </c>
      <c r="Q13" s="334"/>
      <c r="R13" s="788"/>
      <c r="S13" s="302"/>
      <c r="U13" s="212"/>
    </row>
    <row r="14" spans="1:21" ht="15" customHeight="1">
      <c r="A14" s="1397"/>
      <c r="B14" s="251">
        <v>10</v>
      </c>
      <c r="C14" s="746" t="s">
        <v>226</v>
      </c>
      <c r="D14" s="313">
        <f t="shared" si="0"/>
        <v>30</v>
      </c>
      <c r="E14" s="298">
        <v>2</v>
      </c>
      <c r="F14" s="299">
        <f t="shared" si="1"/>
        <v>6.666666666666667</v>
      </c>
      <c r="G14" s="298">
        <v>5</v>
      </c>
      <c r="H14" s="299">
        <f t="shared" si="2"/>
        <v>16.666666666666664</v>
      </c>
      <c r="I14" s="298">
        <v>6</v>
      </c>
      <c r="J14" s="299">
        <f t="shared" si="3"/>
        <v>20</v>
      </c>
      <c r="K14" s="298">
        <v>14</v>
      </c>
      <c r="L14" s="299">
        <f t="shared" si="4"/>
        <v>46.666666666666664</v>
      </c>
      <c r="M14" s="298">
        <v>3</v>
      </c>
      <c r="N14" s="299">
        <f t="shared" si="5"/>
        <v>10</v>
      </c>
      <c r="O14" s="298">
        <v>0</v>
      </c>
      <c r="P14" s="300">
        <f t="shared" si="6"/>
        <v>0</v>
      </c>
      <c r="Q14" s="334"/>
      <c r="R14" s="788"/>
      <c r="S14" s="302"/>
      <c r="U14" s="212"/>
    </row>
    <row r="15" spans="1:21" ht="15" customHeight="1">
      <c r="A15" s="1397"/>
      <c r="B15" s="251">
        <v>11</v>
      </c>
      <c r="C15" s="746" t="s">
        <v>227</v>
      </c>
      <c r="D15" s="313">
        <f t="shared" si="0"/>
        <v>2</v>
      </c>
      <c r="E15" s="298">
        <v>0</v>
      </c>
      <c r="F15" s="299">
        <f t="shared" si="1"/>
        <v>0</v>
      </c>
      <c r="G15" s="298">
        <v>1</v>
      </c>
      <c r="H15" s="299">
        <f t="shared" si="2"/>
        <v>50</v>
      </c>
      <c r="I15" s="298">
        <v>0</v>
      </c>
      <c r="J15" s="299">
        <f t="shared" si="3"/>
        <v>0</v>
      </c>
      <c r="K15" s="298">
        <v>1</v>
      </c>
      <c r="L15" s="299">
        <f t="shared" si="4"/>
        <v>50</v>
      </c>
      <c r="M15" s="298">
        <v>0</v>
      </c>
      <c r="N15" s="299">
        <f t="shared" si="5"/>
        <v>0</v>
      </c>
      <c r="O15" s="298">
        <v>0</v>
      </c>
      <c r="P15" s="300">
        <f t="shared" si="6"/>
        <v>0</v>
      </c>
      <c r="Q15" s="334"/>
      <c r="R15" s="788"/>
      <c r="S15" s="302"/>
      <c r="U15" s="212"/>
    </row>
    <row r="16" spans="2:21" ht="15" customHeight="1">
      <c r="B16" s="251">
        <v>12</v>
      </c>
      <c r="C16" s="746" t="s">
        <v>228</v>
      </c>
      <c r="D16" s="313">
        <f t="shared" si="0"/>
        <v>69</v>
      </c>
      <c r="E16" s="298">
        <v>19</v>
      </c>
      <c r="F16" s="299">
        <f t="shared" si="1"/>
        <v>27.536231884057973</v>
      </c>
      <c r="G16" s="298">
        <v>5</v>
      </c>
      <c r="H16" s="299">
        <f t="shared" si="2"/>
        <v>7.246376811594203</v>
      </c>
      <c r="I16" s="298">
        <v>4</v>
      </c>
      <c r="J16" s="299">
        <f t="shared" si="3"/>
        <v>5.797101449275362</v>
      </c>
      <c r="K16" s="298">
        <v>39</v>
      </c>
      <c r="L16" s="299">
        <f t="shared" si="4"/>
        <v>56.52173913043478</v>
      </c>
      <c r="M16" s="298">
        <v>2</v>
      </c>
      <c r="N16" s="299">
        <f t="shared" si="5"/>
        <v>2.898550724637681</v>
      </c>
      <c r="O16" s="298">
        <v>0</v>
      </c>
      <c r="P16" s="300">
        <f t="shared" si="6"/>
        <v>0</v>
      </c>
      <c r="Q16" s="334"/>
      <c r="R16" s="788"/>
      <c r="S16" s="302"/>
      <c r="U16" s="212"/>
    </row>
    <row r="17" spans="2:21" ht="15" customHeight="1">
      <c r="B17" s="251">
        <v>13</v>
      </c>
      <c r="C17" s="746" t="s">
        <v>229</v>
      </c>
      <c r="D17" s="313">
        <f t="shared" si="0"/>
        <v>48</v>
      </c>
      <c r="E17" s="298">
        <v>23</v>
      </c>
      <c r="F17" s="299">
        <f t="shared" si="1"/>
        <v>47.91666666666667</v>
      </c>
      <c r="G17" s="298">
        <v>3</v>
      </c>
      <c r="H17" s="299">
        <f t="shared" si="2"/>
        <v>6.25</v>
      </c>
      <c r="I17" s="298">
        <v>6</v>
      </c>
      <c r="J17" s="299">
        <f t="shared" si="3"/>
        <v>12.5</v>
      </c>
      <c r="K17" s="298">
        <v>11</v>
      </c>
      <c r="L17" s="299">
        <f t="shared" si="4"/>
        <v>22.916666666666664</v>
      </c>
      <c r="M17" s="298">
        <v>5</v>
      </c>
      <c r="N17" s="299">
        <f t="shared" si="5"/>
        <v>10.416666666666668</v>
      </c>
      <c r="O17" s="298">
        <v>0</v>
      </c>
      <c r="P17" s="300">
        <f t="shared" si="6"/>
        <v>0</v>
      </c>
      <c r="Q17" s="334"/>
      <c r="R17" s="788"/>
      <c r="S17" s="302"/>
      <c r="U17" s="212"/>
    </row>
    <row r="18" spans="2:21" ht="15" customHeight="1">
      <c r="B18" s="251">
        <v>14</v>
      </c>
      <c r="C18" s="746" t="s">
        <v>230</v>
      </c>
      <c r="D18" s="313">
        <f t="shared" si="0"/>
        <v>133</v>
      </c>
      <c r="E18" s="298">
        <v>41</v>
      </c>
      <c r="F18" s="299">
        <f t="shared" si="1"/>
        <v>30.82706766917293</v>
      </c>
      <c r="G18" s="298">
        <v>0</v>
      </c>
      <c r="H18" s="299">
        <f t="shared" si="2"/>
        <v>0</v>
      </c>
      <c r="I18" s="298">
        <v>20</v>
      </c>
      <c r="J18" s="299">
        <f t="shared" si="3"/>
        <v>15.037593984962406</v>
      </c>
      <c r="K18" s="298">
        <v>55</v>
      </c>
      <c r="L18" s="299">
        <f t="shared" si="4"/>
        <v>41.35338345864661</v>
      </c>
      <c r="M18" s="298">
        <v>17</v>
      </c>
      <c r="N18" s="299">
        <f t="shared" si="5"/>
        <v>12.781954887218044</v>
      </c>
      <c r="O18" s="298">
        <v>0</v>
      </c>
      <c r="P18" s="300">
        <f t="shared" si="6"/>
        <v>0</v>
      </c>
      <c r="Q18" s="334"/>
      <c r="R18" s="788"/>
      <c r="S18" s="302"/>
      <c r="U18" s="212"/>
    </row>
    <row r="19" spans="2:21" ht="15" customHeight="1">
      <c r="B19" s="251">
        <v>15</v>
      </c>
      <c r="C19" s="746" t="s">
        <v>231</v>
      </c>
      <c r="D19" s="313">
        <f t="shared" si="0"/>
        <v>58</v>
      </c>
      <c r="E19" s="298">
        <v>22</v>
      </c>
      <c r="F19" s="299">
        <f t="shared" si="1"/>
        <v>37.93103448275862</v>
      </c>
      <c r="G19" s="298">
        <v>0</v>
      </c>
      <c r="H19" s="299">
        <f t="shared" si="2"/>
        <v>0</v>
      </c>
      <c r="I19" s="298">
        <v>5</v>
      </c>
      <c r="J19" s="299">
        <f t="shared" si="3"/>
        <v>8.620689655172415</v>
      </c>
      <c r="K19" s="298">
        <v>27</v>
      </c>
      <c r="L19" s="299">
        <f t="shared" si="4"/>
        <v>46.55172413793103</v>
      </c>
      <c r="M19" s="298">
        <v>4</v>
      </c>
      <c r="N19" s="299">
        <f t="shared" si="5"/>
        <v>6.896551724137931</v>
      </c>
      <c r="O19" s="298">
        <v>0</v>
      </c>
      <c r="P19" s="300">
        <f t="shared" si="6"/>
        <v>0</v>
      </c>
      <c r="Q19" s="334"/>
      <c r="R19" s="788"/>
      <c r="S19" s="302"/>
      <c r="U19" s="212"/>
    </row>
    <row r="20" spans="2:21" ht="15" customHeight="1">
      <c r="B20" s="251">
        <v>16</v>
      </c>
      <c r="C20" s="746" t="s">
        <v>232</v>
      </c>
      <c r="D20" s="313">
        <f t="shared" si="0"/>
        <v>28</v>
      </c>
      <c r="E20" s="298">
        <v>4</v>
      </c>
      <c r="F20" s="299">
        <f t="shared" si="1"/>
        <v>14.285714285714285</v>
      </c>
      <c r="G20" s="298">
        <v>6</v>
      </c>
      <c r="H20" s="299">
        <f t="shared" si="2"/>
        <v>21.428571428571427</v>
      </c>
      <c r="I20" s="298">
        <v>3</v>
      </c>
      <c r="J20" s="299">
        <f t="shared" si="3"/>
        <v>10.714285714285714</v>
      </c>
      <c r="K20" s="298">
        <v>15</v>
      </c>
      <c r="L20" s="299">
        <f t="shared" si="4"/>
        <v>53.57142857142857</v>
      </c>
      <c r="M20" s="298">
        <v>0</v>
      </c>
      <c r="N20" s="299">
        <f t="shared" si="5"/>
        <v>0</v>
      </c>
      <c r="O20" s="298">
        <v>0</v>
      </c>
      <c r="P20" s="300">
        <f t="shared" si="6"/>
        <v>0</v>
      </c>
      <c r="Q20" s="334"/>
      <c r="R20" s="788"/>
      <c r="S20" s="302"/>
      <c r="U20" s="212"/>
    </row>
    <row r="21" spans="2:21" ht="15" customHeight="1">
      <c r="B21" s="251">
        <v>17</v>
      </c>
      <c r="C21" s="746" t="s">
        <v>233</v>
      </c>
      <c r="D21" s="313">
        <f t="shared" si="0"/>
        <v>30</v>
      </c>
      <c r="E21" s="298">
        <v>8</v>
      </c>
      <c r="F21" s="299">
        <f t="shared" si="1"/>
        <v>26.666666666666668</v>
      </c>
      <c r="G21" s="298">
        <v>3</v>
      </c>
      <c r="H21" s="299">
        <f t="shared" si="2"/>
        <v>10</v>
      </c>
      <c r="I21" s="298">
        <v>5</v>
      </c>
      <c r="J21" s="299">
        <f t="shared" si="3"/>
        <v>16.666666666666664</v>
      </c>
      <c r="K21" s="298">
        <v>11</v>
      </c>
      <c r="L21" s="299">
        <f t="shared" si="4"/>
        <v>36.666666666666664</v>
      </c>
      <c r="M21" s="298">
        <v>3</v>
      </c>
      <c r="N21" s="299">
        <f t="shared" si="5"/>
        <v>10</v>
      </c>
      <c r="O21" s="298">
        <v>0</v>
      </c>
      <c r="P21" s="300">
        <f t="shared" si="6"/>
        <v>0</v>
      </c>
      <c r="Q21" s="334"/>
      <c r="R21" s="788"/>
      <c r="S21" s="302"/>
      <c r="U21" s="212"/>
    </row>
    <row r="22" spans="2:21" ht="15" customHeight="1">
      <c r="B22" s="251">
        <v>18</v>
      </c>
      <c r="C22" s="746" t="s">
        <v>234</v>
      </c>
      <c r="D22" s="313">
        <f t="shared" si="0"/>
        <v>19</v>
      </c>
      <c r="E22" s="298">
        <v>4</v>
      </c>
      <c r="F22" s="299">
        <f t="shared" si="1"/>
        <v>21.052631578947366</v>
      </c>
      <c r="G22" s="298">
        <v>1</v>
      </c>
      <c r="H22" s="299">
        <f t="shared" si="2"/>
        <v>5.263157894736842</v>
      </c>
      <c r="I22" s="298">
        <v>4</v>
      </c>
      <c r="J22" s="299">
        <f t="shared" si="3"/>
        <v>21.052631578947366</v>
      </c>
      <c r="K22" s="298">
        <v>9</v>
      </c>
      <c r="L22" s="299">
        <f t="shared" si="4"/>
        <v>47.368421052631575</v>
      </c>
      <c r="M22" s="298">
        <v>1</v>
      </c>
      <c r="N22" s="299">
        <f t="shared" si="5"/>
        <v>5.263157894736842</v>
      </c>
      <c r="O22" s="298">
        <v>0</v>
      </c>
      <c r="P22" s="300">
        <f t="shared" si="6"/>
        <v>0</v>
      </c>
      <c r="Q22" s="334"/>
      <c r="R22" s="788"/>
      <c r="S22" s="302"/>
      <c r="U22" s="212"/>
    </row>
    <row r="23" spans="2:21" ht="15" customHeight="1">
      <c r="B23" s="251">
        <v>19</v>
      </c>
      <c r="C23" s="746" t="s">
        <v>235</v>
      </c>
      <c r="D23" s="313">
        <f t="shared" si="0"/>
        <v>69</v>
      </c>
      <c r="E23" s="298">
        <v>29</v>
      </c>
      <c r="F23" s="299">
        <f t="shared" si="1"/>
        <v>42.028985507246375</v>
      </c>
      <c r="G23" s="298">
        <v>2</v>
      </c>
      <c r="H23" s="299">
        <f t="shared" si="2"/>
        <v>2.898550724637681</v>
      </c>
      <c r="I23" s="298">
        <v>8</v>
      </c>
      <c r="J23" s="299">
        <f t="shared" si="3"/>
        <v>11.594202898550725</v>
      </c>
      <c r="K23" s="298">
        <v>23</v>
      </c>
      <c r="L23" s="299">
        <f t="shared" si="4"/>
        <v>33.33333333333333</v>
      </c>
      <c r="M23" s="298">
        <v>7</v>
      </c>
      <c r="N23" s="299">
        <f t="shared" si="5"/>
        <v>10.144927536231885</v>
      </c>
      <c r="O23" s="298">
        <v>0</v>
      </c>
      <c r="P23" s="300">
        <f t="shared" si="6"/>
        <v>0</v>
      </c>
      <c r="Q23" s="334"/>
      <c r="R23" s="788"/>
      <c r="S23" s="302"/>
      <c r="U23" s="212"/>
    </row>
    <row r="24" spans="2:21" ht="15" customHeight="1">
      <c r="B24" s="251">
        <v>20</v>
      </c>
      <c r="C24" s="746" t="s">
        <v>236</v>
      </c>
      <c r="D24" s="313">
        <f t="shared" si="0"/>
        <v>79</v>
      </c>
      <c r="E24" s="298">
        <v>34</v>
      </c>
      <c r="F24" s="299">
        <f t="shared" si="1"/>
        <v>43.037974683544306</v>
      </c>
      <c r="G24" s="298">
        <v>6</v>
      </c>
      <c r="H24" s="299">
        <f t="shared" si="2"/>
        <v>7.59493670886076</v>
      </c>
      <c r="I24" s="298">
        <v>8</v>
      </c>
      <c r="J24" s="299">
        <f t="shared" si="3"/>
        <v>10.126582278481013</v>
      </c>
      <c r="K24" s="298">
        <v>17</v>
      </c>
      <c r="L24" s="299">
        <f t="shared" si="4"/>
        <v>21.518987341772153</v>
      </c>
      <c r="M24" s="298">
        <v>14</v>
      </c>
      <c r="N24" s="299">
        <f t="shared" si="5"/>
        <v>17.72151898734177</v>
      </c>
      <c r="O24" s="298">
        <v>0</v>
      </c>
      <c r="P24" s="300">
        <f t="shared" si="6"/>
        <v>0</v>
      </c>
      <c r="Q24" s="334"/>
      <c r="R24" s="788"/>
      <c r="S24" s="302"/>
      <c r="U24" s="212"/>
    </row>
    <row r="25" spans="2:21" ht="15" customHeight="1">
      <c r="B25" s="251">
        <v>21</v>
      </c>
      <c r="C25" s="746" t="s">
        <v>237</v>
      </c>
      <c r="D25" s="313">
        <f t="shared" si="0"/>
        <v>33</v>
      </c>
      <c r="E25" s="298">
        <v>7</v>
      </c>
      <c r="F25" s="299">
        <f t="shared" si="1"/>
        <v>21.21212121212121</v>
      </c>
      <c r="G25" s="298">
        <v>0</v>
      </c>
      <c r="H25" s="299">
        <f t="shared" si="2"/>
        <v>0</v>
      </c>
      <c r="I25" s="298">
        <v>12</v>
      </c>
      <c r="J25" s="299">
        <f t="shared" si="3"/>
        <v>36.36363636363637</v>
      </c>
      <c r="K25" s="298">
        <v>10</v>
      </c>
      <c r="L25" s="299">
        <f t="shared" si="4"/>
        <v>30.303030303030305</v>
      </c>
      <c r="M25" s="298">
        <v>4</v>
      </c>
      <c r="N25" s="299">
        <f t="shared" si="5"/>
        <v>12.121212121212121</v>
      </c>
      <c r="O25" s="298">
        <v>0</v>
      </c>
      <c r="P25" s="300">
        <f t="shared" si="6"/>
        <v>0</v>
      </c>
      <c r="Q25" s="334"/>
      <c r="R25" s="788"/>
      <c r="S25" s="302"/>
      <c r="U25" s="212"/>
    </row>
    <row r="26" spans="2:21" ht="15" customHeight="1">
      <c r="B26" s="251">
        <v>22</v>
      </c>
      <c r="C26" s="746" t="s">
        <v>238</v>
      </c>
      <c r="D26" s="313">
        <f t="shared" si="0"/>
        <v>65</v>
      </c>
      <c r="E26" s="298">
        <v>20</v>
      </c>
      <c r="F26" s="299">
        <f t="shared" si="1"/>
        <v>30.76923076923077</v>
      </c>
      <c r="G26" s="298">
        <v>4</v>
      </c>
      <c r="H26" s="299">
        <f t="shared" si="2"/>
        <v>6.153846153846154</v>
      </c>
      <c r="I26" s="298">
        <v>8</v>
      </c>
      <c r="J26" s="299">
        <f t="shared" si="3"/>
        <v>12.307692307692308</v>
      </c>
      <c r="K26" s="298">
        <v>29</v>
      </c>
      <c r="L26" s="299">
        <f t="shared" si="4"/>
        <v>44.61538461538462</v>
      </c>
      <c r="M26" s="298">
        <v>4</v>
      </c>
      <c r="N26" s="299">
        <f t="shared" si="5"/>
        <v>6.153846153846154</v>
      </c>
      <c r="O26" s="298">
        <v>0</v>
      </c>
      <c r="P26" s="300">
        <f t="shared" si="6"/>
        <v>0</v>
      </c>
      <c r="Q26" s="334"/>
      <c r="R26" s="788"/>
      <c r="S26" s="302"/>
      <c r="U26" s="212"/>
    </row>
    <row r="27" spans="2:21" ht="15" customHeight="1">
      <c r="B27" s="251">
        <v>23</v>
      </c>
      <c r="C27" s="746" t="s">
        <v>239</v>
      </c>
      <c r="D27" s="313">
        <f t="shared" si="0"/>
        <v>7</v>
      </c>
      <c r="E27" s="298">
        <v>1</v>
      </c>
      <c r="F27" s="299">
        <f t="shared" si="1"/>
        <v>14.285714285714285</v>
      </c>
      <c r="G27" s="298">
        <v>1</v>
      </c>
      <c r="H27" s="299">
        <f t="shared" si="2"/>
        <v>14.285714285714285</v>
      </c>
      <c r="I27" s="298">
        <v>2</v>
      </c>
      <c r="J27" s="299">
        <f t="shared" si="3"/>
        <v>28.57142857142857</v>
      </c>
      <c r="K27" s="298">
        <v>2</v>
      </c>
      <c r="L27" s="299">
        <f t="shared" si="4"/>
        <v>28.57142857142857</v>
      </c>
      <c r="M27" s="298">
        <v>1</v>
      </c>
      <c r="N27" s="299">
        <f t="shared" si="5"/>
        <v>14.285714285714285</v>
      </c>
      <c r="O27" s="298">
        <v>0</v>
      </c>
      <c r="P27" s="300">
        <f t="shared" si="6"/>
        <v>0</v>
      </c>
      <c r="Q27" s="334"/>
      <c r="R27" s="788"/>
      <c r="S27" s="302"/>
      <c r="U27" s="212"/>
    </row>
    <row r="28" spans="2:21" ht="15" customHeight="1">
      <c r="B28" s="251">
        <v>24</v>
      </c>
      <c r="C28" s="750" t="s">
        <v>240</v>
      </c>
      <c r="D28" s="313">
        <f t="shared" si="0"/>
        <v>55</v>
      </c>
      <c r="E28" s="298">
        <v>10</v>
      </c>
      <c r="F28" s="299">
        <f t="shared" si="1"/>
        <v>18.181818181818183</v>
      </c>
      <c r="G28" s="298">
        <v>6</v>
      </c>
      <c r="H28" s="299">
        <f t="shared" si="2"/>
        <v>10.909090909090908</v>
      </c>
      <c r="I28" s="298">
        <v>6</v>
      </c>
      <c r="J28" s="299">
        <f t="shared" si="3"/>
        <v>10.909090909090908</v>
      </c>
      <c r="K28" s="298">
        <v>25</v>
      </c>
      <c r="L28" s="299">
        <f t="shared" si="4"/>
        <v>45.45454545454545</v>
      </c>
      <c r="M28" s="298">
        <v>8</v>
      </c>
      <c r="N28" s="299">
        <f t="shared" si="5"/>
        <v>14.545454545454545</v>
      </c>
      <c r="O28" s="298">
        <v>0</v>
      </c>
      <c r="P28" s="300">
        <f t="shared" si="6"/>
        <v>0</v>
      </c>
      <c r="Q28" s="334"/>
      <c r="R28" s="788"/>
      <c r="S28" s="302"/>
      <c r="U28" s="212"/>
    </row>
    <row r="29" spans="2:21" ht="15" customHeight="1">
      <c r="B29" s="251">
        <v>25</v>
      </c>
      <c r="C29" s="790" t="s">
        <v>241</v>
      </c>
      <c r="D29" s="313">
        <f t="shared" si="0"/>
        <v>99</v>
      </c>
      <c r="E29" s="298">
        <v>23</v>
      </c>
      <c r="F29" s="299">
        <f t="shared" si="1"/>
        <v>23.232323232323232</v>
      </c>
      <c r="G29" s="298">
        <v>8</v>
      </c>
      <c r="H29" s="299">
        <f t="shared" si="2"/>
        <v>8.080808080808081</v>
      </c>
      <c r="I29" s="298">
        <v>15</v>
      </c>
      <c r="J29" s="299">
        <f t="shared" si="3"/>
        <v>15.151515151515152</v>
      </c>
      <c r="K29" s="298">
        <v>37</v>
      </c>
      <c r="L29" s="299">
        <f t="shared" si="4"/>
        <v>37.37373737373738</v>
      </c>
      <c r="M29" s="298">
        <v>16</v>
      </c>
      <c r="N29" s="299">
        <f t="shared" si="5"/>
        <v>16.161616161616163</v>
      </c>
      <c r="O29" s="298">
        <v>0</v>
      </c>
      <c r="P29" s="300">
        <f t="shared" si="6"/>
        <v>0</v>
      </c>
      <c r="Q29" s="334"/>
      <c r="R29" s="788"/>
      <c r="S29" s="302"/>
      <c r="U29" s="212"/>
    </row>
    <row r="30" spans="2:21" ht="15" customHeight="1">
      <c r="B30" s="251">
        <v>26</v>
      </c>
      <c r="C30" s="750" t="s">
        <v>629</v>
      </c>
      <c r="D30" s="313">
        <f t="shared" si="0"/>
        <v>108</v>
      </c>
      <c r="E30" s="298">
        <v>20</v>
      </c>
      <c r="F30" s="299">
        <f t="shared" si="1"/>
        <v>18.51851851851852</v>
      </c>
      <c r="G30" s="298">
        <v>4</v>
      </c>
      <c r="H30" s="299">
        <f t="shared" si="2"/>
        <v>3.7037037037037033</v>
      </c>
      <c r="I30" s="298">
        <v>7</v>
      </c>
      <c r="J30" s="299">
        <f t="shared" si="3"/>
        <v>6.481481481481481</v>
      </c>
      <c r="K30" s="298">
        <v>62</v>
      </c>
      <c r="L30" s="299">
        <f t="shared" si="4"/>
        <v>57.407407407407405</v>
      </c>
      <c r="M30" s="298">
        <v>15</v>
      </c>
      <c r="N30" s="299">
        <f t="shared" si="5"/>
        <v>13.88888888888889</v>
      </c>
      <c r="O30" s="298">
        <v>0</v>
      </c>
      <c r="P30" s="300">
        <f>O30/D30*100</f>
        <v>0</v>
      </c>
      <c r="Q30" s="334"/>
      <c r="R30" s="788"/>
      <c r="S30" s="302"/>
      <c r="U30" s="212"/>
    </row>
    <row r="31" spans="2:21" ht="15" customHeight="1" thickBot="1">
      <c r="B31" s="251">
        <v>27</v>
      </c>
      <c r="C31" s="777" t="s">
        <v>596</v>
      </c>
      <c r="D31" s="313">
        <f t="shared" si="0"/>
        <v>0</v>
      </c>
      <c r="E31" s="298">
        <v>0</v>
      </c>
      <c r="F31" s="299" t="e">
        <f t="shared" si="1"/>
        <v>#DIV/0!</v>
      </c>
      <c r="G31" s="298">
        <v>0</v>
      </c>
      <c r="H31" s="299" t="e">
        <f t="shared" si="2"/>
        <v>#DIV/0!</v>
      </c>
      <c r="I31" s="298">
        <v>0</v>
      </c>
      <c r="J31" s="299" t="e">
        <f t="shared" si="3"/>
        <v>#DIV/0!</v>
      </c>
      <c r="K31" s="298">
        <v>0</v>
      </c>
      <c r="L31" s="299" t="e">
        <f>K31/D31*100</f>
        <v>#DIV/0!</v>
      </c>
      <c r="M31" s="298">
        <v>0</v>
      </c>
      <c r="N31" s="299" t="e">
        <f t="shared" si="5"/>
        <v>#DIV/0!</v>
      </c>
      <c r="O31" s="298">
        <v>0</v>
      </c>
      <c r="P31" s="300" t="e">
        <f>O31/D31*100</f>
        <v>#DIV/0!</v>
      </c>
      <c r="Q31" s="334"/>
      <c r="R31" s="788"/>
      <c r="S31" s="302"/>
      <c r="U31" s="212"/>
    </row>
    <row r="32" spans="2:19" ht="15" customHeight="1" thickBot="1">
      <c r="B32" s="1296" t="s">
        <v>117</v>
      </c>
      <c r="C32" s="1715"/>
      <c r="D32" s="308">
        <f>SUM(D5:D31)</f>
        <v>1479</v>
      </c>
      <c r="E32" s="309">
        <f>SUM(E5:E31)</f>
        <v>408</v>
      </c>
      <c r="F32" s="310">
        <f>E32/D32*100</f>
        <v>27.586206896551722</v>
      </c>
      <c r="G32" s="309">
        <f>SUM(G5:G31)</f>
        <v>97</v>
      </c>
      <c r="H32" s="310">
        <f>G32/D32*100</f>
        <v>6.558485463150777</v>
      </c>
      <c r="I32" s="309">
        <f>SUM(I5:I31)</f>
        <v>195</v>
      </c>
      <c r="J32" s="310">
        <f>I32/D32*100</f>
        <v>13.184584178498987</v>
      </c>
      <c r="K32" s="309">
        <f>SUM(K5:K31)</f>
        <v>622</v>
      </c>
      <c r="L32" s="310">
        <f>K32/D32*100</f>
        <v>42.0554428668019</v>
      </c>
      <c r="M32" s="309">
        <f>SUM(M5:M31)</f>
        <v>157</v>
      </c>
      <c r="N32" s="310">
        <f>M32/D32*100</f>
        <v>10.61528059499662</v>
      </c>
      <c r="O32" s="309">
        <f>SUM(O5:O31)</f>
        <v>0</v>
      </c>
      <c r="P32" s="311">
        <f>O32/D32*100</f>
        <v>0</v>
      </c>
      <c r="Q32" s="334"/>
      <c r="R32" s="788"/>
      <c r="S32" s="302"/>
    </row>
    <row r="33" spans="2:16" ht="25.5" customHeight="1">
      <c r="B33" s="1707" t="s">
        <v>728</v>
      </c>
      <c r="C33" s="1720"/>
      <c r="D33" s="1720"/>
      <c r="E33" s="1720"/>
      <c r="F33" s="1720"/>
      <c r="G33" s="1720"/>
      <c r="H33" s="1720"/>
      <c r="I33" s="1720"/>
      <c r="J33" s="1720"/>
      <c r="K33" s="1720"/>
      <c r="L33" s="1720"/>
      <c r="M33" s="1720"/>
      <c r="N33" s="1720"/>
      <c r="O33" s="1720"/>
      <c r="P33" s="1720"/>
    </row>
    <row r="34" spans="2:9" ht="12.75">
      <c r="B34" s="1342"/>
      <c r="C34" s="1342"/>
      <c r="D34" s="1342"/>
      <c r="E34" s="1342"/>
      <c r="F34" s="1342"/>
      <c r="G34" s="1342"/>
      <c r="H34" s="1342"/>
      <c r="I34" s="1342"/>
    </row>
    <row r="36" ht="12.75">
      <c r="D36" s="312"/>
    </row>
    <row r="37" ht="12.75">
      <c r="D37" s="312"/>
    </row>
    <row r="38" ht="12.75">
      <c r="D38" s="312"/>
    </row>
    <row r="39" ht="12.75">
      <c r="D39" s="312"/>
    </row>
    <row r="40" ht="12.75">
      <c r="D40" s="312"/>
    </row>
    <row r="41" ht="12.75">
      <c r="D41" s="312"/>
    </row>
  </sheetData>
  <sheetProtection/>
  <mergeCells count="15">
    <mergeCell ref="B34:I34"/>
    <mergeCell ref="O1:P1"/>
    <mergeCell ref="B2:P2"/>
    <mergeCell ref="B3:B4"/>
    <mergeCell ref="C3:C4"/>
    <mergeCell ref="D3:D4"/>
    <mergeCell ref="E3:F3"/>
    <mergeCell ref="A14:A15"/>
    <mergeCell ref="B32:C32"/>
    <mergeCell ref="K3:L3"/>
    <mergeCell ref="B33:P33"/>
    <mergeCell ref="G3:H3"/>
    <mergeCell ref="I3:J3"/>
    <mergeCell ref="M3:N3"/>
    <mergeCell ref="O3:P3"/>
  </mergeCells>
  <printOptions/>
  <pageMargins left="0.3937007874015748" right="0.3937007874015748" top="0.3937007874015748" bottom="0.3937007874015748" header="0.11811023622047245" footer="0.11811023622047245"/>
  <pageSetup horizontalDpi="600" verticalDpi="600" orientation="landscape" paperSize="9" r:id="rId1"/>
</worksheet>
</file>

<file path=xl/worksheets/sheet62.xml><?xml version="1.0" encoding="utf-8"?>
<worksheet xmlns="http://schemas.openxmlformats.org/spreadsheetml/2006/main" xmlns:r="http://schemas.openxmlformats.org/officeDocument/2006/relationships">
  <sheetPr>
    <tabColor theme="0"/>
  </sheetPr>
  <dimension ref="A1:U41"/>
  <sheetViews>
    <sheetView zoomScalePageLayoutView="0" workbookViewId="0" topLeftCell="A1">
      <selection activeCell="R10" sqref="R10"/>
    </sheetView>
  </sheetViews>
  <sheetFormatPr defaultColWidth="9.140625" defaultRowHeight="12.75"/>
  <cols>
    <col min="1" max="1" width="4.8515625" style="165" customWidth="1"/>
    <col min="2" max="2" width="5.140625" style="165" customWidth="1"/>
    <col min="3" max="3" width="22.28125" style="165" customWidth="1"/>
    <col min="4" max="4" width="10.57421875" style="165" customWidth="1"/>
    <col min="5" max="14" width="6.7109375" style="165" customWidth="1"/>
    <col min="15" max="16" width="6.28125" style="165" customWidth="1"/>
    <col min="17" max="18" width="9.140625" style="165" customWidth="1"/>
    <col min="19" max="19" width="10.57421875" style="165" bestFit="1" customWidth="1"/>
    <col min="20" max="16384" width="9.140625" style="165" customWidth="1"/>
  </cols>
  <sheetData>
    <row r="1" spans="15:16" ht="15.75">
      <c r="O1" s="1316" t="s">
        <v>317</v>
      </c>
      <c r="P1" s="1316"/>
    </row>
    <row r="2" spans="2:16" ht="16.5" thickBot="1">
      <c r="B2" s="1708" t="s">
        <v>944</v>
      </c>
      <c r="C2" s="1708"/>
      <c r="D2" s="1708"/>
      <c r="E2" s="1708"/>
      <c r="F2" s="1708"/>
      <c r="G2" s="1708"/>
      <c r="H2" s="1708"/>
      <c r="I2" s="1708"/>
      <c r="J2" s="1708"/>
      <c r="K2" s="1708"/>
      <c r="L2" s="1708"/>
      <c r="M2" s="1708"/>
      <c r="N2" s="1708"/>
      <c r="O2" s="1708"/>
      <c r="P2" s="1708"/>
    </row>
    <row r="3" spans="2:16" ht="44.25" customHeight="1">
      <c r="B3" s="1709" t="s">
        <v>295</v>
      </c>
      <c r="C3" s="1711" t="s">
        <v>213</v>
      </c>
      <c r="D3" s="1718" t="s">
        <v>727</v>
      </c>
      <c r="E3" s="1713" t="s">
        <v>624</v>
      </c>
      <c r="F3" s="1713"/>
      <c r="G3" s="1713" t="s">
        <v>625</v>
      </c>
      <c r="H3" s="1713"/>
      <c r="I3" s="1713" t="s">
        <v>619</v>
      </c>
      <c r="J3" s="1713"/>
      <c r="K3" s="1713" t="s">
        <v>620</v>
      </c>
      <c r="L3" s="1713"/>
      <c r="M3" s="1713" t="s">
        <v>621</v>
      </c>
      <c r="N3" s="1713"/>
      <c r="O3" s="1713" t="s">
        <v>622</v>
      </c>
      <c r="P3" s="1714"/>
    </row>
    <row r="4" spans="2:16" ht="15" thickBot="1">
      <c r="B4" s="1710"/>
      <c r="C4" s="1712"/>
      <c r="D4" s="1719"/>
      <c r="E4" s="786" t="s">
        <v>615</v>
      </c>
      <c r="F4" s="786" t="s">
        <v>136</v>
      </c>
      <c r="G4" s="786" t="s">
        <v>615</v>
      </c>
      <c r="H4" s="786" t="s">
        <v>136</v>
      </c>
      <c r="I4" s="786" t="s">
        <v>615</v>
      </c>
      <c r="J4" s="786" t="s">
        <v>136</v>
      </c>
      <c r="K4" s="786" t="s">
        <v>615</v>
      </c>
      <c r="L4" s="786" t="s">
        <v>136</v>
      </c>
      <c r="M4" s="786" t="s">
        <v>615</v>
      </c>
      <c r="N4" s="786" t="s">
        <v>136</v>
      </c>
      <c r="O4" s="786" t="s">
        <v>615</v>
      </c>
      <c r="P4" s="787" t="s">
        <v>136</v>
      </c>
    </row>
    <row r="5" spans="2:21" ht="15" customHeight="1">
      <c r="B5" s="707">
        <v>1</v>
      </c>
      <c r="C5" s="746" t="s">
        <v>217</v>
      </c>
      <c r="D5" s="313">
        <f>SUM(E5+G5+I5+K5+M5+O5)</f>
        <v>14</v>
      </c>
      <c r="E5" s="298">
        <v>2</v>
      </c>
      <c r="F5" s="299">
        <v>14.285714285714285</v>
      </c>
      <c r="G5" s="298">
        <v>3</v>
      </c>
      <c r="H5" s="299">
        <v>21.428571428571427</v>
      </c>
      <c r="I5" s="298">
        <v>4</v>
      </c>
      <c r="J5" s="299">
        <v>28.57142857142857</v>
      </c>
      <c r="K5" s="298">
        <v>4</v>
      </c>
      <c r="L5" s="299">
        <v>28.57142857142857</v>
      </c>
      <c r="M5" s="298">
        <v>1</v>
      </c>
      <c r="N5" s="299">
        <v>7.142857142857142</v>
      </c>
      <c r="O5" s="298">
        <v>0</v>
      </c>
      <c r="P5" s="300">
        <v>0</v>
      </c>
      <c r="Q5" s="334"/>
      <c r="R5" s="788"/>
      <c r="S5" s="302"/>
      <c r="U5" s="212"/>
    </row>
    <row r="6" spans="2:21" ht="15" customHeight="1">
      <c r="B6" s="251">
        <v>2</v>
      </c>
      <c r="C6" s="746" t="s">
        <v>218</v>
      </c>
      <c r="D6" s="313">
        <f aca="true" t="shared" si="0" ref="D6:D31">SUM(E6+G6+I6+K6+M6+O6)</f>
        <v>10</v>
      </c>
      <c r="E6" s="298">
        <v>3</v>
      </c>
      <c r="F6" s="299">
        <v>30</v>
      </c>
      <c r="G6" s="298">
        <v>1</v>
      </c>
      <c r="H6" s="299">
        <v>10</v>
      </c>
      <c r="I6" s="298">
        <v>2</v>
      </c>
      <c r="J6" s="299">
        <v>20</v>
      </c>
      <c r="K6" s="298">
        <v>4</v>
      </c>
      <c r="L6" s="299">
        <v>40</v>
      </c>
      <c r="M6" s="298">
        <v>0</v>
      </c>
      <c r="N6" s="299">
        <v>0</v>
      </c>
      <c r="O6" s="298">
        <v>0</v>
      </c>
      <c r="P6" s="300">
        <v>0</v>
      </c>
      <c r="Q6" s="334"/>
      <c r="R6" s="788"/>
      <c r="S6" s="302"/>
      <c r="U6" s="212"/>
    </row>
    <row r="7" spans="2:21" ht="15" customHeight="1">
      <c r="B7" s="251">
        <v>3</v>
      </c>
      <c r="C7" s="746" t="s">
        <v>219</v>
      </c>
      <c r="D7" s="313">
        <f t="shared" si="0"/>
        <v>42</v>
      </c>
      <c r="E7" s="298">
        <v>8</v>
      </c>
      <c r="F7" s="299">
        <v>19.047619047619047</v>
      </c>
      <c r="G7" s="298">
        <v>13</v>
      </c>
      <c r="H7" s="299">
        <v>30.952380952380953</v>
      </c>
      <c r="I7" s="298">
        <v>8</v>
      </c>
      <c r="J7" s="299">
        <v>19.047619047619047</v>
      </c>
      <c r="K7" s="298">
        <v>13</v>
      </c>
      <c r="L7" s="299">
        <v>30.952380952380953</v>
      </c>
      <c r="M7" s="298">
        <v>0</v>
      </c>
      <c r="N7" s="299">
        <v>0</v>
      </c>
      <c r="O7" s="298">
        <v>0</v>
      </c>
      <c r="P7" s="300">
        <v>0</v>
      </c>
      <c r="Q7" s="334"/>
      <c r="R7" s="788"/>
      <c r="S7" s="302"/>
      <c r="U7" s="212"/>
    </row>
    <row r="8" spans="2:21" ht="15" customHeight="1">
      <c r="B8" s="251">
        <v>4</v>
      </c>
      <c r="C8" s="746" t="s">
        <v>220</v>
      </c>
      <c r="D8" s="313">
        <f t="shared" si="0"/>
        <v>22</v>
      </c>
      <c r="E8" s="298">
        <v>8</v>
      </c>
      <c r="F8" s="299">
        <v>36.36363636363637</v>
      </c>
      <c r="G8" s="298">
        <v>0</v>
      </c>
      <c r="H8" s="299">
        <v>0</v>
      </c>
      <c r="I8" s="298">
        <v>3</v>
      </c>
      <c r="J8" s="299">
        <v>13.636363636363635</v>
      </c>
      <c r="K8" s="298">
        <v>10</v>
      </c>
      <c r="L8" s="299">
        <v>45.45454545454545</v>
      </c>
      <c r="M8" s="298">
        <v>1</v>
      </c>
      <c r="N8" s="299">
        <v>4.545454545454546</v>
      </c>
      <c r="O8" s="298">
        <v>0</v>
      </c>
      <c r="P8" s="300">
        <v>0</v>
      </c>
      <c r="Q8" s="334"/>
      <c r="R8" s="788"/>
      <c r="S8" s="302"/>
      <c r="U8" s="212"/>
    </row>
    <row r="9" spans="2:21" ht="15" customHeight="1">
      <c r="B9" s="251">
        <v>5</v>
      </c>
      <c r="C9" s="746" t="s">
        <v>221</v>
      </c>
      <c r="D9" s="313">
        <f t="shared" si="0"/>
        <v>16</v>
      </c>
      <c r="E9" s="298">
        <v>7</v>
      </c>
      <c r="F9" s="299">
        <v>43.75</v>
      </c>
      <c r="G9" s="298">
        <v>0</v>
      </c>
      <c r="H9" s="299">
        <v>0</v>
      </c>
      <c r="I9" s="298">
        <v>3</v>
      </c>
      <c r="J9" s="299">
        <v>18.75</v>
      </c>
      <c r="K9" s="298">
        <v>2</v>
      </c>
      <c r="L9" s="299">
        <v>12.5</v>
      </c>
      <c r="M9" s="298">
        <v>4</v>
      </c>
      <c r="N9" s="299">
        <v>25</v>
      </c>
      <c r="O9" s="298">
        <v>0</v>
      </c>
      <c r="P9" s="300">
        <v>0</v>
      </c>
      <c r="Q9" s="334"/>
      <c r="R9" s="788"/>
      <c r="S9" s="302"/>
      <c r="U9" s="212"/>
    </row>
    <row r="10" spans="2:21" ht="15" customHeight="1">
      <c r="B10" s="251">
        <v>6</v>
      </c>
      <c r="C10" s="746" t="s">
        <v>222</v>
      </c>
      <c r="D10" s="313">
        <f t="shared" si="0"/>
        <v>19</v>
      </c>
      <c r="E10" s="298">
        <v>5</v>
      </c>
      <c r="F10" s="299">
        <v>26.31578947368421</v>
      </c>
      <c r="G10" s="298">
        <v>0</v>
      </c>
      <c r="H10" s="299">
        <v>0</v>
      </c>
      <c r="I10" s="298">
        <v>2</v>
      </c>
      <c r="J10" s="299">
        <v>10.526315789473683</v>
      </c>
      <c r="K10" s="298">
        <v>10</v>
      </c>
      <c r="L10" s="299">
        <v>52.63157894736842</v>
      </c>
      <c r="M10" s="298">
        <v>2</v>
      </c>
      <c r="N10" s="299">
        <v>10.526315789473683</v>
      </c>
      <c r="O10" s="298">
        <v>0</v>
      </c>
      <c r="P10" s="300">
        <v>0</v>
      </c>
      <c r="Q10" s="334"/>
      <c r="R10" s="788"/>
      <c r="S10" s="302"/>
      <c r="U10" s="212"/>
    </row>
    <row r="11" spans="2:21" ht="15" customHeight="1">
      <c r="B11" s="251">
        <v>7</v>
      </c>
      <c r="C11" s="746" t="s">
        <v>223</v>
      </c>
      <c r="D11" s="313">
        <f t="shared" si="0"/>
        <v>29</v>
      </c>
      <c r="E11" s="298">
        <v>8</v>
      </c>
      <c r="F11" s="299">
        <v>27.586206896551722</v>
      </c>
      <c r="G11" s="298">
        <v>4</v>
      </c>
      <c r="H11" s="299">
        <v>13.793103448275861</v>
      </c>
      <c r="I11" s="298">
        <v>1</v>
      </c>
      <c r="J11" s="299">
        <v>3.4482758620689653</v>
      </c>
      <c r="K11" s="298">
        <v>13</v>
      </c>
      <c r="L11" s="299">
        <v>44.827586206896555</v>
      </c>
      <c r="M11" s="298">
        <v>3</v>
      </c>
      <c r="N11" s="299">
        <v>10.344827586206897</v>
      </c>
      <c r="O11" s="298">
        <v>0</v>
      </c>
      <c r="P11" s="300">
        <v>0</v>
      </c>
      <c r="Q11" s="334"/>
      <c r="R11" s="788"/>
      <c r="S11" s="302"/>
      <c r="U11" s="212"/>
    </row>
    <row r="12" spans="2:21" ht="15" customHeight="1">
      <c r="B12" s="251">
        <v>8</v>
      </c>
      <c r="C12" s="746" t="s">
        <v>224</v>
      </c>
      <c r="D12" s="313">
        <f t="shared" si="0"/>
        <v>5</v>
      </c>
      <c r="E12" s="298">
        <v>2</v>
      </c>
      <c r="F12" s="299">
        <v>40</v>
      </c>
      <c r="G12" s="298">
        <v>0</v>
      </c>
      <c r="H12" s="299">
        <v>0</v>
      </c>
      <c r="I12" s="298">
        <v>1</v>
      </c>
      <c r="J12" s="299">
        <v>20</v>
      </c>
      <c r="K12" s="298">
        <v>1</v>
      </c>
      <c r="L12" s="299">
        <v>20</v>
      </c>
      <c r="M12" s="298">
        <v>1</v>
      </c>
      <c r="N12" s="299">
        <v>20</v>
      </c>
      <c r="O12" s="298">
        <v>0</v>
      </c>
      <c r="P12" s="300">
        <v>0</v>
      </c>
      <c r="Q12" s="334"/>
      <c r="R12" s="788"/>
      <c r="S12" s="302"/>
      <c r="U12" s="212"/>
    </row>
    <row r="13" spans="2:21" ht="15" customHeight="1">
      <c r="B13" s="251">
        <v>9</v>
      </c>
      <c r="C13" s="746" t="s">
        <v>225</v>
      </c>
      <c r="D13" s="313">
        <f t="shared" si="0"/>
        <v>27</v>
      </c>
      <c r="E13" s="298">
        <v>12</v>
      </c>
      <c r="F13" s="299">
        <v>44.44444444444444</v>
      </c>
      <c r="G13" s="298">
        <v>3</v>
      </c>
      <c r="H13" s="299">
        <v>11.11111111111111</v>
      </c>
      <c r="I13" s="298">
        <v>6</v>
      </c>
      <c r="J13" s="299">
        <v>22.22222222222222</v>
      </c>
      <c r="K13" s="298">
        <v>4</v>
      </c>
      <c r="L13" s="299">
        <v>14.814814814814813</v>
      </c>
      <c r="M13" s="298">
        <v>2</v>
      </c>
      <c r="N13" s="299">
        <v>7.4074074074074066</v>
      </c>
      <c r="O13" s="298">
        <v>0</v>
      </c>
      <c r="P13" s="300">
        <v>0</v>
      </c>
      <c r="Q13" s="334"/>
      <c r="R13" s="788"/>
      <c r="S13" s="302"/>
      <c r="U13" s="212"/>
    </row>
    <row r="14" spans="1:21" ht="15" customHeight="1">
      <c r="A14" s="1397"/>
      <c r="B14" s="251">
        <v>10</v>
      </c>
      <c r="C14" s="746" t="s">
        <v>226</v>
      </c>
      <c r="D14" s="313">
        <f t="shared" si="0"/>
        <v>10</v>
      </c>
      <c r="E14" s="298">
        <v>1</v>
      </c>
      <c r="F14" s="299">
        <v>10</v>
      </c>
      <c r="G14" s="298">
        <v>1</v>
      </c>
      <c r="H14" s="299">
        <v>10</v>
      </c>
      <c r="I14" s="298">
        <v>1</v>
      </c>
      <c r="J14" s="299">
        <v>10</v>
      </c>
      <c r="K14" s="298">
        <v>5</v>
      </c>
      <c r="L14" s="299">
        <v>50</v>
      </c>
      <c r="M14" s="298">
        <v>2</v>
      </c>
      <c r="N14" s="299">
        <v>20</v>
      </c>
      <c r="O14" s="298">
        <v>0</v>
      </c>
      <c r="P14" s="300">
        <v>0</v>
      </c>
      <c r="Q14" s="334"/>
      <c r="R14" s="788"/>
      <c r="S14" s="302"/>
      <c r="U14" s="212"/>
    </row>
    <row r="15" spans="1:21" ht="15" customHeight="1">
      <c r="A15" s="1397"/>
      <c r="B15" s="251">
        <v>11</v>
      </c>
      <c r="C15" s="746" t="s">
        <v>227</v>
      </c>
      <c r="D15" s="313">
        <f t="shared" si="0"/>
        <v>0</v>
      </c>
      <c r="E15" s="298">
        <v>0</v>
      </c>
      <c r="F15" s="299" t="e">
        <v>#DIV/0!</v>
      </c>
      <c r="G15" s="298">
        <v>0</v>
      </c>
      <c r="H15" s="299" t="e">
        <v>#DIV/0!</v>
      </c>
      <c r="I15" s="298">
        <v>0</v>
      </c>
      <c r="J15" s="299" t="e">
        <v>#DIV/0!</v>
      </c>
      <c r="K15" s="298">
        <v>0</v>
      </c>
      <c r="L15" s="299" t="e">
        <v>#DIV/0!</v>
      </c>
      <c r="M15" s="298">
        <v>0</v>
      </c>
      <c r="N15" s="299" t="e">
        <v>#DIV/0!</v>
      </c>
      <c r="O15" s="298">
        <v>0</v>
      </c>
      <c r="P15" s="300" t="e">
        <v>#DIV/0!</v>
      </c>
      <c r="Q15" s="334"/>
      <c r="R15" s="788"/>
      <c r="S15" s="302"/>
      <c r="U15" s="212"/>
    </row>
    <row r="16" spans="2:21" ht="15" customHeight="1">
      <c r="B16" s="251">
        <v>12</v>
      </c>
      <c r="C16" s="746" t="s">
        <v>228</v>
      </c>
      <c r="D16" s="313">
        <f t="shared" si="0"/>
        <v>21</v>
      </c>
      <c r="E16" s="298">
        <v>6</v>
      </c>
      <c r="F16" s="299">
        <v>28.57142857142857</v>
      </c>
      <c r="G16" s="298">
        <v>1</v>
      </c>
      <c r="H16" s="299">
        <v>4.761904761904762</v>
      </c>
      <c r="I16" s="298">
        <v>1</v>
      </c>
      <c r="J16" s="299">
        <v>4.761904761904762</v>
      </c>
      <c r="K16" s="298">
        <v>13</v>
      </c>
      <c r="L16" s="299">
        <v>61.904761904761905</v>
      </c>
      <c r="M16" s="298">
        <v>0</v>
      </c>
      <c r="N16" s="299">
        <v>0</v>
      </c>
      <c r="O16" s="298">
        <v>0</v>
      </c>
      <c r="P16" s="300">
        <v>0</v>
      </c>
      <c r="Q16" s="334"/>
      <c r="R16" s="788"/>
      <c r="S16" s="302"/>
      <c r="U16" s="212"/>
    </row>
    <row r="17" spans="2:21" ht="15" customHeight="1">
      <c r="B17" s="251">
        <v>13</v>
      </c>
      <c r="C17" s="746" t="s">
        <v>229</v>
      </c>
      <c r="D17" s="313">
        <f t="shared" si="0"/>
        <v>15</v>
      </c>
      <c r="E17" s="298">
        <v>9</v>
      </c>
      <c r="F17" s="299">
        <v>60</v>
      </c>
      <c r="G17" s="298">
        <v>2</v>
      </c>
      <c r="H17" s="299">
        <v>13.333333333333334</v>
      </c>
      <c r="I17" s="298">
        <v>2</v>
      </c>
      <c r="J17" s="299">
        <v>13.333333333333334</v>
      </c>
      <c r="K17" s="298">
        <v>1</v>
      </c>
      <c r="L17" s="299">
        <v>6.666666666666667</v>
      </c>
      <c r="M17" s="298">
        <v>1</v>
      </c>
      <c r="N17" s="299">
        <v>6.666666666666667</v>
      </c>
      <c r="O17" s="298">
        <v>0</v>
      </c>
      <c r="P17" s="300">
        <v>0</v>
      </c>
      <c r="Q17" s="334"/>
      <c r="R17" s="788"/>
      <c r="S17" s="302"/>
      <c r="U17" s="212"/>
    </row>
    <row r="18" spans="2:21" ht="15" customHeight="1">
      <c r="B18" s="251">
        <v>14</v>
      </c>
      <c r="C18" s="746" t="s">
        <v>230</v>
      </c>
      <c r="D18" s="313">
        <f t="shared" si="0"/>
        <v>65</v>
      </c>
      <c r="E18" s="298">
        <v>27</v>
      </c>
      <c r="F18" s="299">
        <v>41.53846153846154</v>
      </c>
      <c r="G18" s="298">
        <v>0</v>
      </c>
      <c r="H18" s="299">
        <v>0</v>
      </c>
      <c r="I18" s="298">
        <v>7</v>
      </c>
      <c r="J18" s="299">
        <v>10.76923076923077</v>
      </c>
      <c r="K18" s="298">
        <v>21</v>
      </c>
      <c r="L18" s="299">
        <v>32.30769230769231</v>
      </c>
      <c r="M18" s="298">
        <v>10</v>
      </c>
      <c r="N18" s="299">
        <v>15.384615384615385</v>
      </c>
      <c r="O18" s="298">
        <v>0</v>
      </c>
      <c r="P18" s="300">
        <v>0</v>
      </c>
      <c r="Q18" s="334"/>
      <c r="R18" s="788"/>
      <c r="S18" s="302"/>
      <c r="U18" s="212"/>
    </row>
    <row r="19" spans="2:21" ht="15" customHeight="1">
      <c r="B19" s="251">
        <v>15</v>
      </c>
      <c r="C19" s="746" t="s">
        <v>231</v>
      </c>
      <c r="D19" s="313">
        <f t="shared" si="0"/>
        <v>11</v>
      </c>
      <c r="E19" s="298">
        <v>4</v>
      </c>
      <c r="F19" s="299">
        <v>36.36363636363637</v>
      </c>
      <c r="G19" s="298">
        <v>0</v>
      </c>
      <c r="H19" s="299">
        <v>0</v>
      </c>
      <c r="I19" s="298">
        <v>1</v>
      </c>
      <c r="J19" s="299">
        <v>9.090909090909092</v>
      </c>
      <c r="K19" s="298">
        <v>4</v>
      </c>
      <c r="L19" s="299">
        <v>36.36363636363637</v>
      </c>
      <c r="M19" s="298">
        <v>2</v>
      </c>
      <c r="N19" s="299">
        <v>18.181818181818183</v>
      </c>
      <c r="O19" s="298">
        <v>0</v>
      </c>
      <c r="P19" s="300">
        <v>0</v>
      </c>
      <c r="Q19" s="334"/>
      <c r="R19" s="788"/>
      <c r="S19" s="302"/>
      <c r="U19" s="212"/>
    </row>
    <row r="20" spans="2:21" ht="15" customHeight="1">
      <c r="B20" s="251">
        <v>16</v>
      </c>
      <c r="C20" s="746" t="s">
        <v>232</v>
      </c>
      <c r="D20" s="313">
        <f t="shared" si="0"/>
        <v>9</v>
      </c>
      <c r="E20" s="298">
        <v>2</v>
      </c>
      <c r="F20" s="299">
        <v>22.22222222222222</v>
      </c>
      <c r="G20" s="298">
        <v>0</v>
      </c>
      <c r="H20" s="299">
        <v>0</v>
      </c>
      <c r="I20" s="298">
        <v>2</v>
      </c>
      <c r="J20" s="299">
        <v>22.22222222222222</v>
      </c>
      <c r="K20" s="298">
        <v>5</v>
      </c>
      <c r="L20" s="299">
        <v>55.55555555555556</v>
      </c>
      <c r="M20" s="298">
        <v>0</v>
      </c>
      <c r="N20" s="299">
        <v>0</v>
      </c>
      <c r="O20" s="298">
        <v>0</v>
      </c>
      <c r="P20" s="300">
        <v>0</v>
      </c>
      <c r="Q20" s="334"/>
      <c r="R20" s="788"/>
      <c r="S20" s="302"/>
      <c r="U20" s="212"/>
    </row>
    <row r="21" spans="2:21" ht="15" customHeight="1">
      <c r="B21" s="251">
        <v>17</v>
      </c>
      <c r="C21" s="746" t="s">
        <v>233</v>
      </c>
      <c r="D21" s="313">
        <f t="shared" si="0"/>
        <v>15</v>
      </c>
      <c r="E21" s="298">
        <v>6</v>
      </c>
      <c r="F21" s="299">
        <v>40</v>
      </c>
      <c r="G21" s="298">
        <v>1</v>
      </c>
      <c r="H21" s="299">
        <v>6.666666666666667</v>
      </c>
      <c r="I21" s="298">
        <v>5</v>
      </c>
      <c r="J21" s="299">
        <v>33.33333333333333</v>
      </c>
      <c r="K21" s="298">
        <v>3</v>
      </c>
      <c r="L21" s="299">
        <v>20</v>
      </c>
      <c r="M21" s="298">
        <v>0</v>
      </c>
      <c r="N21" s="299">
        <v>0</v>
      </c>
      <c r="O21" s="298">
        <v>0</v>
      </c>
      <c r="P21" s="300">
        <v>0</v>
      </c>
      <c r="Q21" s="334"/>
      <c r="R21" s="788"/>
      <c r="S21" s="302"/>
      <c r="U21" s="212"/>
    </row>
    <row r="22" spans="2:21" ht="15" customHeight="1">
      <c r="B22" s="251">
        <v>18</v>
      </c>
      <c r="C22" s="746" t="s">
        <v>234</v>
      </c>
      <c r="D22" s="313">
        <f t="shared" si="0"/>
        <v>4</v>
      </c>
      <c r="E22" s="298">
        <v>1</v>
      </c>
      <c r="F22" s="299">
        <v>25</v>
      </c>
      <c r="G22" s="298">
        <v>0</v>
      </c>
      <c r="H22" s="299">
        <v>0</v>
      </c>
      <c r="I22" s="298">
        <v>1</v>
      </c>
      <c r="J22" s="299">
        <v>25</v>
      </c>
      <c r="K22" s="298">
        <v>2</v>
      </c>
      <c r="L22" s="299">
        <v>50</v>
      </c>
      <c r="M22" s="298">
        <v>0</v>
      </c>
      <c r="N22" s="299">
        <v>0</v>
      </c>
      <c r="O22" s="298">
        <v>0</v>
      </c>
      <c r="P22" s="300">
        <v>0</v>
      </c>
      <c r="Q22" s="334"/>
      <c r="R22" s="788"/>
      <c r="S22" s="302"/>
      <c r="U22" s="212"/>
    </row>
    <row r="23" spans="2:21" ht="15" customHeight="1">
      <c r="B23" s="251">
        <v>19</v>
      </c>
      <c r="C23" s="746" t="s">
        <v>235</v>
      </c>
      <c r="D23" s="313">
        <f t="shared" si="0"/>
        <v>32</v>
      </c>
      <c r="E23" s="298">
        <v>14</v>
      </c>
      <c r="F23" s="299">
        <v>43.75</v>
      </c>
      <c r="G23" s="298">
        <v>0</v>
      </c>
      <c r="H23" s="299">
        <v>0</v>
      </c>
      <c r="I23" s="298">
        <v>3</v>
      </c>
      <c r="J23" s="299">
        <v>9.375</v>
      </c>
      <c r="K23" s="298">
        <v>8</v>
      </c>
      <c r="L23" s="299">
        <v>25</v>
      </c>
      <c r="M23" s="298">
        <v>7</v>
      </c>
      <c r="N23" s="299">
        <v>21.875</v>
      </c>
      <c r="O23" s="298">
        <v>0</v>
      </c>
      <c r="P23" s="300">
        <v>0</v>
      </c>
      <c r="Q23" s="334"/>
      <c r="R23" s="788"/>
      <c r="S23" s="302"/>
      <c r="U23" s="212"/>
    </row>
    <row r="24" spans="2:21" ht="15" customHeight="1">
      <c r="B24" s="251">
        <v>20</v>
      </c>
      <c r="C24" s="746" t="s">
        <v>236</v>
      </c>
      <c r="D24" s="313">
        <f t="shared" si="0"/>
        <v>24</v>
      </c>
      <c r="E24" s="298">
        <v>13</v>
      </c>
      <c r="F24" s="299">
        <v>54.166666666666664</v>
      </c>
      <c r="G24" s="298">
        <v>1</v>
      </c>
      <c r="H24" s="299">
        <v>4.166666666666666</v>
      </c>
      <c r="I24" s="298">
        <v>2</v>
      </c>
      <c r="J24" s="299">
        <v>8.333333333333332</v>
      </c>
      <c r="K24" s="298">
        <v>2</v>
      </c>
      <c r="L24" s="299">
        <v>8.333333333333332</v>
      </c>
      <c r="M24" s="298">
        <v>6</v>
      </c>
      <c r="N24" s="299">
        <v>25</v>
      </c>
      <c r="O24" s="298">
        <v>0</v>
      </c>
      <c r="P24" s="300">
        <v>0</v>
      </c>
      <c r="Q24" s="334"/>
      <c r="R24" s="788"/>
      <c r="S24" s="302"/>
      <c r="U24" s="212"/>
    </row>
    <row r="25" spans="2:21" ht="15" customHeight="1">
      <c r="B25" s="251">
        <v>21</v>
      </c>
      <c r="C25" s="746" t="s">
        <v>237</v>
      </c>
      <c r="D25" s="313">
        <f t="shared" si="0"/>
        <v>9</v>
      </c>
      <c r="E25" s="298">
        <v>2</v>
      </c>
      <c r="F25" s="299">
        <v>22.22222222222222</v>
      </c>
      <c r="G25" s="298">
        <v>0</v>
      </c>
      <c r="H25" s="299">
        <v>0</v>
      </c>
      <c r="I25" s="298">
        <v>3</v>
      </c>
      <c r="J25" s="299">
        <v>33.33333333333333</v>
      </c>
      <c r="K25" s="298">
        <v>2</v>
      </c>
      <c r="L25" s="299">
        <v>22.22222222222222</v>
      </c>
      <c r="M25" s="298">
        <v>2</v>
      </c>
      <c r="N25" s="299">
        <v>22.22222222222222</v>
      </c>
      <c r="O25" s="298">
        <v>0</v>
      </c>
      <c r="P25" s="300">
        <v>0</v>
      </c>
      <c r="Q25" s="334"/>
      <c r="R25" s="788"/>
      <c r="S25" s="302"/>
      <c r="U25" s="212"/>
    </row>
    <row r="26" spans="2:21" ht="15" customHeight="1">
      <c r="B26" s="251">
        <v>22</v>
      </c>
      <c r="C26" s="746" t="s">
        <v>238</v>
      </c>
      <c r="D26" s="313">
        <f t="shared" si="0"/>
        <v>28</v>
      </c>
      <c r="E26" s="298">
        <v>13</v>
      </c>
      <c r="F26" s="299">
        <v>46.42857142857143</v>
      </c>
      <c r="G26" s="298">
        <v>3</v>
      </c>
      <c r="H26" s="299">
        <v>10.714285714285714</v>
      </c>
      <c r="I26" s="298">
        <v>4</v>
      </c>
      <c r="J26" s="299">
        <v>14.285714285714285</v>
      </c>
      <c r="K26" s="298">
        <v>7</v>
      </c>
      <c r="L26" s="299">
        <v>25</v>
      </c>
      <c r="M26" s="298">
        <v>1</v>
      </c>
      <c r="N26" s="299">
        <v>3.571428571428571</v>
      </c>
      <c r="O26" s="298">
        <v>0</v>
      </c>
      <c r="P26" s="300">
        <v>0</v>
      </c>
      <c r="Q26" s="334"/>
      <c r="R26" s="788"/>
      <c r="S26" s="302"/>
      <c r="U26" s="212"/>
    </row>
    <row r="27" spans="2:21" ht="15" customHeight="1">
      <c r="B27" s="251">
        <v>23</v>
      </c>
      <c r="C27" s="746" t="s">
        <v>239</v>
      </c>
      <c r="D27" s="313">
        <f t="shared" si="0"/>
        <v>3</v>
      </c>
      <c r="E27" s="298">
        <v>0</v>
      </c>
      <c r="F27" s="299">
        <v>0</v>
      </c>
      <c r="G27" s="298">
        <v>1</v>
      </c>
      <c r="H27" s="299">
        <v>33.33333333333333</v>
      </c>
      <c r="I27" s="298">
        <v>0</v>
      </c>
      <c r="J27" s="299">
        <v>0</v>
      </c>
      <c r="K27" s="298">
        <v>1</v>
      </c>
      <c r="L27" s="299">
        <v>33.33333333333333</v>
      </c>
      <c r="M27" s="298">
        <v>1</v>
      </c>
      <c r="N27" s="299">
        <v>33.33333333333333</v>
      </c>
      <c r="O27" s="298">
        <v>0</v>
      </c>
      <c r="P27" s="300">
        <v>0</v>
      </c>
      <c r="Q27" s="334"/>
      <c r="R27" s="788"/>
      <c r="S27" s="302"/>
      <c r="U27" s="212"/>
    </row>
    <row r="28" spans="2:21" ht="15" customHeight="1">
      <c r="B28" s="251">
        <v>24</v>
      </c>
      <c r="C28" s="750" t="s">
        <v>240</v>
      </c>
      <c r="D28" s="313">
        <f t="shared" si="0"/>
        <v>19</v>
      </c>
      <c r="E28" s="298">
        <v>5</v>
      </c>
      <c r="F28" s="299">
        <v>26.31578947368421</v>
      </c>
      <c r="G28" s="298">
        <v>3</v>
      </c>
      <c r="H28" s="299">
        <v>15.789473684210526</v>
      </c>
      <c r="I28" s="298">
        <v>3</v>
      </c>
      <c r="J28" s="299">
        <v>15.789473684210526</v>
      </c>
      <c r="K28" s="298">
        <v>7</v>
      </c>
      <c r="L28" s="299">
        <v>36.84210526315789</v>
      </c>
      <c r="M28" s="298">
        <v>1</v>
      </c>
      <c r="N28" s="299">
        <v>5.263157894736842</v>
      </c>
      <c r="O28" s="298">
        <v>0</v>
      </c>
      <c r="P28" s="300">
        <v>0</v>
      </c>
      <c r="Q28" s="334"/>
      <c r="R28" s="788"/>
      <c r="S28" s="302"/>
      <c r="U28" s="212"/>
    </row>
    <row r="29" spans="2:21" ht="15" customHeight="1">
      <c r="B29" s="251">
        <v>25</v>
      </c>
      <c r="C29" s="790" t="s">
        <v>241</v>
      </c>
      <c r="D29" s="313">
        <f t="shared" si="0"/>
        <v>18</v>
      </c>
      <c r="E29" s="298">
        <v>7</v>
      </c>
      <c r="F29" s="299">
        <v>38.88888888888889</v>
      </c>
      <c r="G29" s="298">
        <v>2</v>
      </c>
      <c r="H29" s="299">
        <v>11.11111111111111</v>
      </c>
      <c r="I29" s="298">
        <v>3</v>
      </c>
      <c r="J29" s="299">
        <v>16.666666666666664</v>
      </c>
      <c r="K29" s="298">
        <v>2</v>
      </c>
      <c r="L29" s="299">
        <v>11.11111111111111</v>
      </c>
      <c r="M29" s="298">
        <v>4</v>
      </c>
      <c r="N29" s="299">
        <v>22.22222222222222</v>
      </c>
      <c r="O29" s="298">
        <v>0</v>
      </c>
      <c r="P29" s="300">
        <v>0</v>
      </c>
      <c r="Q29" s="334"/>
      <c r="R29" s="788"/>
      <c r="S29" s="302"/>
      <c r="U29" s="212"/>
    </row>
    <row r="30" spans="2:21" ht="15" customHeight="1">
      <c r="B30" s="251">
        <v>26</v>
      </c>
      <c r="C30" s="750" t="s">
        <v>629</v>
      </c>
      <c r="D30" s="313">
        <f t="shared" si="0"/>
        <v>17</v>
      </c>
      <c r="E30" s="298">
        <v>2</v>
      </c>
      <c r="F30" s="299">
        <v>11.76470588235294</v>
      </c>
      <c r="G30" s="298">
        <v>0</v>
      </c>
      <c r="H30" s="299">
        <v>0</v>
      </c>
      <c r="I30" s="298">
        <v>0</v>
      </c>
      <c r="J30" s="299">
        <v>0</v>
      </c>
      <c r="K30" s="298">
        <v>11</v>
      </c>
      <c r="L30" s="299">
        <v>64.70588235294117</v>
      </c>
      <c r="M30" s="298">
        <v>4</v>
      </c>
      <c r="N30" s="299">
        <v>23.52941176470588</v>
      </c>
      <c r="O30" s="298">
        <v>0</v>
      </c>
      <c r="P30" s="300">
        <v>0</v>
      </c>
      <c r="Q30" s="334"/>
      <c r="R30" s="788"/>
      <c r="S30" s="302"/>
      <c r="U30" s="212"/>
    </row>
    <row r="31" spans="2:21" ht="15" customHeight="1" thickBot="1">
      <c r="B31" s="251">
        <v>27</v>
      </c>
      <c r="C31" s="777" t="s">
        <v>596</v>
      </c>
      <c r="D31" s="313">
        <f t="shared" si="0"/>
        <v>0</v>
      </c>
      <c r="E31" s="298">
        <v>0</v>
      </c>
      <c r="F31" s="299" t="e">
        <v>#DIV/0!</v>
      </c>
      <c r="G31" s="298">
        <v>0</v>
      </c>
      <c r="H31" s="299" t="e">
        <v>#DIV/0!</v>
      </c>
      <c r="I31" s="298">
        <v>0</v>
      </c>
      <c r="J31" s="299" t="e">
        <v>#DIV/0!</v>
      </c>
      <c r="K31" s="298">
        <v>0</v>
      </c>
      <c r="L31" s="299" t="e">
        <v>#DIV/0!</v>
      </c>
      <c r="M31" s="298">
        <v>0</v>
      </c>
      <c r="N31" s="299" t="e">
        <v>#DIV/0!</v>
      </c>
      <c r="O31" s="306">
        <v>0</v>
      </c>
      <c r="P31" s="300" t="e">
        <v>#DIV/0!</v>
      </c>
      <c r="Q31" s="334"/>
      <c r="R31" s="788"/>
      <c r="S31" s="302"/>
      <c r="U31" s="212"/>
    </row>
    <row r="32" spans="2:19" ht="15" customHeight="1" thickBot="1">
      <c r="B32" s="1296" t="s">
        <v>117</v>
      </c>
      <c r="C32" s="1715"/>
      <c r="D32" s="308">
        <f>SUM(D5:D31)</f>
        <v>484</v>
      </c>
      <c r="E32" s="309">
        <f>SUM(E5:E31)</f>
        <v>167</v>
      </c>
      <c r="F32" s="310">
        <f>E32/D32*100</f>
        <v>34.50413223140496</v>
      </c>
      <c r="G32" s="309">
        <f aca="true" t="shared" si="1" ref="G32:O32">SUM(G5:G31)</f>
        <v>39</v>
      </c>
      <c r="H32" s="310">
        <f>G32/D32*100</f>
        <v>8.057851239669422</v>
      </c>
      <c r="I32" s="309">
        <f t="shared" si="1"/>
        <v>68</v>
      </c>
      <c r="J32" s="310">
        <f>I32/D32*100</f>
        <v>14.049586776859504</v>
      </c>
      <c r="K32" s="309">
        <f t="shared" si="1"/>
        <v>155</v>
      </c>
      <c r="L32" s="310">
        <f>K32/D32*100</f>
        <v>32.02479338842975</v>
      </c>
      <c r="M32" s="309">
        <f t="shared" si="1"/>
        <v>55</v>
      </c>
      <c r="N32" s="310">
        <f>M32/D32*100</f>
        <v>11.363636363636363</v>
      </c>
      <c r="O32" s="309">
        <f t="shared" si="1"/>
        <v>0</v>
      </c>
      <c r="P32" s="311">
        <f>O32/D32*100</f>
        <v>0</v>
      </c>
      <c r="Q32" s="334"/>
      <c r="R32" s="788"/>
      <c r="S32" s="302"/>
    </row>
    <row r="33" spans="2:16" ht="21" customHeight="1">
      <c r="B33" s="1707" t="s">
        <v>728</v>
      </c>
      <c r="C33" s="1716"/>
      <c r="D33" s="1717"/>
      <c r="E33" s="1717"/>
      <c r="F33" s="1717"/>
      <c r="G33" s="1717"/>
      <c r="H33" s="1717"/>
      <c r="I33" s="1717"/>
      <c r="J33" s="1717"/>
      <c r="K33" s="1717"/>
      <c r="L33" s="1717"/>
      <c r="M33" s="1717"/>
      <c r="N33" s="1717"/>
      <c r="O33" s="1717"/>
      <c r="P33" s="1717"/>
    </row>
    <row r="34" spans="2:9" ht="12.75">
      <c r="B34" s="1342"/>
      <c r="C34" s="1342"/>
      <c r="D34" s="1342"/>
      <c r="E34" s="1342"/>
      <c r="F34" s="1342"/>
      <c r="G34" s="1342"/>
      <c r="H34" s="1342"/>
      <c r="I34" s="1342"/>
    </row>
    <row r="36" ht="12.75">
      <c r="D36" s="312"/>
    </row>
    <row r="37" ht="12.75">
      <c r="D37" s="312"/>
    </row>
    <row r="38" ht="12.75">
      <c r="D38" s="312"/>
    </row>
    <row r="39" ht="12.75">
      <c r="D39" s="312"/>
    </row>
    <row r="40" ht="12.75">
      <c r="D40" s="312"/>
    </row>
    <row r="41" ht="12.75">
      <c r="D41" s="312"/>
    </row>
  </sheetData>
  <sheetProtection/>
  <mergeCells count="15">
    <mergeCell ref="B34:I34"/>
    <mergeCell ref="O1:P1"/>
    <mergeCell ref="B2:P2"/>
    <mergeCell ref="B3:B4"/>
    <mergeCell ref="C3:C4"/>
    <mergeCell ref="D3:D4"/>
    <mergeCell ref="E3:F3"/>
    <mergeCell ref="A14:A15"/>
    <mergeCell ref="B32:C32"/>
    <mergeCell ref="K3:L3"/>
    <mergeCell ref="B33:P33"/>
    <mergeCell ref="G3:H3"/>
    <mergeCell ref="I3:J3"/>
    <mergeCell ref="M3:N3"/>
    <mergeCell ref="O3:P3"/>
  </mergeCells>
  <printOptions/>
  <pageMargins left="0.3937007874015748" right="0.3937007874015748" top="0.3937007874015748" bottom="0.3937007874015748" header="0.11811023622047245" footer="0.11811023622047245"/>
  <pageSetup horizontalDpi="600" verticalDpi="600" orientation="landscape" paperSize="9" r:id="rId1"/>
</worksheet>
</file>

<file path=xl/worksheets/sheet63.xml><?xml version="1.0" encoding="utf-8"?>
<worksheet xmlns="http://schemas.openxmlformats.org/spreadsheetml/2006/main" xmlns:r="http://schemas.openxmlformats.org/officeDocument/2006/relationships">
  <sheetPr>
    <tabColor theme="0"/>
  </sheetPr>
  <dimension ref="A1:AA41"/>
  <sheetViews>
    <sheetView zoomScalePageLayoutView="0" workbookViewId="0" topLeftCell="A1">
      <selection activeCell="V15" sqref="V15"/>
    </sheetView>
  </sheetViews>
  <sheetFormatPr defaultColWidth="9.140625" defaultRowHeight="12.75"/>
  <cols>
    <col min="1" max="1" width="4.140625" style="165" customWidth="1"/>
    <col min="2" max="2" width="5.140625" style="165" customWidth="1"/>
    <col min="3" max="3" width="22.28125" style="165" customWidth="1"/>
    <col min="4" max="4" width="10.57421875" style="165" customWidth="1"/>
    <col min="5" max="14" width="6.7109375" style="165" customWidth="1"/>
    <col min="15" max="16" width="6.28125" style="165" customWidth="1"/>
    <col min="17" max="17" width="3.8515625" style="165" customWidth="1"/>
    <col min="18" max="18" width="6.8515625" style="165" customWidth="1"/>
    <col min="19" max="19" width="7.00390625" style="165" customWidth="1"/>
    <col min="20" max="20" width="5.7109375" style="165" customWidth="1"/>
    <col min="21" max="21" width="7.28125" style="165" customWidth="1"/>
    <col min="22" max="16384" width="9.140625" style="165" customWidth="1"/>
  </cols>
  <sheetData>
    <row r="1" spans="15:16" ht="15.75">
      <c r="O1" s="1316" t="s">
        <v>342</v>
      </c>
      <c r="P1" s="1316"/>
    </row>
    <row r="2" spans="2:16" ht="33" customHeight="1" thickBot="1">
      <c r="B2" s="1708" t="s">
        <v>945</v>
      </c>
      <c r="C2" s="1708"/>
      <c r="D2" s="1708"/>
      <c r="E2" s="1708"/>
      <c r="F2" s="1708"/>
      <c r="G2" s="1708"/>
      <c r="H2" s="1708"/>
      <c r="I2" s="1708"/>
      <c r="J2" s="1708"/>
      <c r="K2" s="1708"/>
      <c r="L2" s="1708"/>
      <c r="M2" s="1708"/>
      <c r="N2" s="1708"/>
      <c r="O2" s="1708"/>
      <c r="P2" s="1708"/>
    </row>
    <row r="3" spans="2:16" ht="44.25" customHeight="1">
      <c r="B3" s="1709" t="s">
        <v>295</v>
      </c>
      <c r="C3" s="1711" t="s">
        <v>213</v>
      </c>
      <c r="D3" s="1718" t="s">
        <v>727</v>
      </c>
      <c r="E3" s="1713" t="s">
        <v>624</v>
      </c>
      <c r="F3" s="1713"/>
      <c r="G3" s="1713" t="s">
        <v>625</v>
      </c>
      <c r="H3" s="1713"/>
      <c r="I3" s="1713" t="s">
        <v>619</v>
      </c>
      <c r="J3" s="1713"/>
      <c r="K3" s="1713" t="s">
        <v>620</v>
      </c>
      <c r="L3" s="1713"/>
      <c r="M3" s="1713" t="s">
        <v>621</v>
      </c>
      <c r="N3" s="1713"/>
      <c r="O3" s="1713" t="s">
        <v>622</v>
      </c>
      <c r="P3" s="1714"/>
    </row>
    <row r="4" spans="2:16" ht="15" thickBot="1">
      <c r="B4" s="1710"/>
      <c r="C4" s="1712"/>
      <c r="D4" s="1719"/>
      <c r="E4" s="786" t="s">
        <v>615</v>
      </c>
      <c r="F4" s="786" t="s">
        <v>136</v>
      </c>
      <c r="G4" s="786" t="s">
        <v>615</v>
      </c>
      <c r="H4" s="786" t="s">
        <v>136</v>
      </c>
      <c r="I4" s="786" t="s">
        <v>615</v>
      </c>
      <c r="J4" s="786" t="s">
        <v>136</v>
      </c>
      <c r="K4" s="786" t="s">
        <v>615</v>
      </c>
      <c r="L4" s="786" t="s">
        <v>136</v>
      </c>
      <c r="M4" s="786" t="s">
        <v>615</v>
      </c>
      <c r="N4" s="786" t="s">
        <v>136</v>
      </c>
      <c r="O4" s="786" t="s">
        <v>615</v>
      </c>
      <c r="P4" s="787" t="s">
        <v>136</v>
      </c>
    </row>
    <row r="5" spans="2:27" ht="15" customHeight="1">
      <c r="B5" s="707">
        <v>1</v>
      </c>
      <c r="C5" s="746" t="s">
        <v>217</v>
      </c>
      <c r="D5" s="313">
        <f>SUM(E5+G5+I5+K5+M5+O5)</f>
        <v>27</v>
      </c>
      <c r="E5" s="298">
        <v>7</v>
      </c>
      <c r="F5" s="299">
        <f>E5/D5*100</f>
        <v>25.925925925925924</v>
      </c>
      <c r="G5" s="298">
        <v>5</v>
      </c>
      <c r="H5" s="299">
        <f>G5/D5*100</f>
        <v>18.51851851851852</v>
      </c>
      <c r="I5" s="298">
        <v>1</v>
      </c>
      <c r="J5" s="299">
        <f>I5/D5*100</f>
        <v>3.7037037037037033</v>
      </c>
      <c r="K5" s="298">
        <v>10</v>
      </c>
      <c r="L5" s="299">
        <f>K5/D5*100</f>
        <v>37.03703703703704</v>
      </c>
      <c r="M5" s="298">
        <v>4</v>
      </c>
      <c r="N5" s="299">
        <f>M5/D5*100</f>
        <v>14.814814814814813</v>
      </c>
      <c r="O5" s="298">
        <v>0</v>
      </c>
      <c r="P5" s="300">
        <f>O5/D5*100</f>
        <v>0</v>
      </c>
      <c r="Q5" s="334"/>
      <c r="R5" s="788"/>
      <c r="S5" s="302"/>
      <c r="U5" s="212"/>
      <c r="AA5" s="212"/>
    </row>
    <row r="6" spans="2:27" ht="15" customHeight="1">
      <c r="B6" s="251">
        <v>2</v>
      </c>
      <c r="C6" s="746" t="s">
        <v>218</v>
      </c>
      <c r="D6" s="313">
        <f aca="true" t="shared" si="0" ref="D6:D31">SUM(E6+G6+I6+K6+M6+O6)</f>
        <v>35</v>
      </c>
      <c r="E6" s="298">
        <v>1</v>
      </c>
      <c r="F6" s="299">
        <f aca="true" t="shared" si="1" ref="F6:F31">E6/D6*100</f>
        <v>2.857142857142857</v>
      </c>
      <c r="G6" s="298">
        <v>2</v>
      </c>
      <c r="H6" s="299">
        <f aca="true" t="shared" si="2" ref="H6:H31">G6/D6*100</f>
        <v>5.714285714285714</v>
      </c>
      <c r="I6" s="298">
        <v>10</v>
      </c>
      <c r="J6" s="299">
        <f aca="true" t="shared" si="3" ref="J6:J31">I6/D6*100</f>
        <v>28.57142857142857</v>
      </c>
      <c r="K6" s="298">
        <v>18</v>
      </c>
      <c r="L6" s="299">
        <f aca="true" t="shared" si="4" ref="L6:L31">K6/D6*100</f>
        <v>51.42857142857142</v>
      </c>
      <c r="M6" s="298">
        <v>4</v>
      </c>
      <c r="N6" s="299">
        <f aca="true" t="shared" si="5" ref="N6:N31">M6/D6*100</f>
        <v>11.428571428571429</v>
      </c>
      <c r="O6" s="298">
        <v>0</v>
      </c>
      <c r="P6" s="300">
        <f aca="true" t="shared" si="6" ref="P6:P31">O6/D6*100</f>
        <v>0</v>
      </c>
      <c r="Q6" s="334"/>
      <c r="R6" s="788"/>
      <c r="S6" s="302"/>
      <c r="U6" s="212"/>
      <c r="AA6" s="212"/>
    </row>
    <row r="7" spans="2:27" ht="15" customHeight="1">
      <c r="B7" s="251">
        <v>3</v>
      </c>
      <c r="C7" s="746" t="s">
        <v>219</v>
      </c>
      <c r="D7" s="313">
        <f t="shared" si="0"/>
        <v>63</v>
      </c>
      <c r="E7" s="298">
        <v>7</v>
      </c>
      <c r="F7" s="299">
        <f t="shared" si="1"/>
        <v>11.11111111111111</v>
      </c>
      <c r="G7" s="298">
        <v>7</v>
      </c>
      <c r="H7" s="299">
        <f t="shared" si="2"/>
        <v>11.11111111111111</v>
      </c>
      <c r="I7" s="298">
        <v>9</v>
      </c>
      <c r="J7" s="299">
        <f t="shared" si="3"/>
        <v>14.285714285714285</v>
      </c>
      <c r="K7" s="298">
        <v>36</v>
      </c>
      <c r="L7" s="299">
        <f t="shared" si="4"/>
        <v>57.14285714285714</v>
      </c>
      <c r="M7" s="298">
        <v>4</v>
      </c>
      <c r="N7" s="299">
        <f t="shared" si="5"/>
        <v>6.349206349206349</v>
      </c>
      <c r="O7" s="298">
        <v>0</v>
      </c>
      <c r="P7" s="300">
        <f t="shared" si="6"/>
        <v>0</v>
      </c>
      <c r="Q7" s="334"/>
      <c r="R7" s="788"/>
      <c r="S7" s="302"/>
      <c r="U7" s="212"/>
      <c r="AA7" s="212"/>
    </row>
    <row r="8" spans="2:27" ht="15" customHeight="1">
      <c r="B8" s="251">
        <v>4</v>
      </c>
      <c r="C8" s="746" t="s">
        <v>220</v>
      </c>
      <c r="D8" s="313">
        <f t="shared" si="0"/>
        <v>45</v>
      </c>
      <c r="E8" s="298">
        <v>12</v>
      </c>
      <c r="F8" s="299">
        <f t="shared" si="1"/>
        <v>26.666666666666668</v>
      </c>
      <c r="G8" s="298">
        <v>0</v>
      </c>
      <c r="H8" s="299">
        <f t="shared" si="2"/>
        <v>0</v>
      </c>
      <c r="I8" s="298">
        <v>2</v>
      </c>
      <c r="J8" s="299">
        <f t="shared" si="3"/>
        <v>4.444444444444445</v>
      </c>
      <c r="K8" s="298">
        <v>25</v>
      </c>
      <c r="L8" s="299">
        <f t="shared" si="4"/>
        <v>55.55555555555556</v>
      </c>
      <c r="M8" s="298">
        <v>6</v>
      </c>
      <c r="N8" s="299">
        <f t="shared" si="5"/>
        <v>13.333333333333334</v>
      </c>
      <c r="O8" s="298">
        <v>0</v>
      </c>
      <c r="P8" s="300">
        <f t="shared" si="6"/>
        <v>0</v>
      </c>
      <c r="Q8" s="334"/>
      <c r="R8" s="788"/>
      <c r="S8" s="302"/>
      <c r="U8" s="212"/>
      <c r="AA8" s="212"/>
    </row>
    <row r="9" spans="2:27" ht="15" customHeight="1">
      <c r="B9" s="251">
        <v>5</v>
      </c>
      <c r="C9" s="746" t="s">
        <v>221</v>
      </c>
      <c r="D9" s="313">
        <f t="shared" si="0"/>
        <v>51</v>
      </c>
      <c r="E9" s="298">
        <v>24</v>
      </c>
      <c r="F9" s="299">
        <f t="shared" si="1"/>
        <v>47.05882352941176</v>
      </c>
      <c r="G9" s="298">
        <v>1</v>
      </c>
      <c r="H9" s="299">
        <f t="shared" si="2"/>
        <v>1.9607843137254901</v>
      </c>
      <c r="I9" s="298">
        <v>7</v>
      </c>
      <c r="J9" s="299">
        <f t="shared" si="3"/>
        <v>13.725490196078432</v>
      </c>
      <c r="K9" s="298">
        <v>16</v>
      </c>
      <c r="L9" s="299">
        <f t="shared" si="4"/>
        <v>31.372549019607842</v>
      </c>
      <c r="M9" s="298">
        <v>3</v>
      </c>
      <c r="N9" s="299">
        <f t="shared" si="5"/>
        <v>5.88235294117647</v>
      </c>
      <c r="O9" s="298">
        <v>0</v>
      </c>
      <c r="P9" s="300">
        <f t="shared" si="6"/>
        <v>0</v>
      </c>
      <c r="Q9" s="334"/>
      <c r="R9" s="788"/>
      <c r="S9" s="302"/>
      <c r="U9" s="212"/>
      <c r="AA9" s="212"/>
    </row>
    <row r="10" spans="2:27" ht="15" customHeight="1">
      <c r="B10" s="251">
        <v>6</v>
      </c>
      <c r="C10" s="746" t="s">
        <v>222</v>
      </c>
      <c r="D10" s="313">
        <f t="shared" si="0"/>
        <v>50</v>
      </c>
      <c r="E10" s="298">
        <v>5</v>
      </c>
      <c r="F10" s="299">
        <f t="shared" si="1"/>
        <v>10</v>
      </c>
      <c r="G10" s="298">
        <v>0</v>
      </c>
      <c r="H10" s="299">
        <f t="shared" si="2"/>
        <v>0</v>
      </c>
      <c r="I10" s="298">
        <v>4</v>
      </c>
      <c r="J10" s="299">
        <f t="shared" si="3"/>
        <v>8</v>
      </c>
      <c r="K10" s="298">
        <v>32</v>
      </c>
      <c r="L10" s="299">
        <f t="shared" si="4"/>
        <v>64</v>
      </c>
      <c r="M10" s="298">
        <v>9</v>
      </c>
      <c r="N10" s="299">
        <f t="shared" si="5"/>
        <v>18</v>
      </c>
      <c r="O10" s="298">
        <v>0</v>
      </c>
      <c r="P10" s="300">
        <f t="shared" si="6"/>
        <v>0</v>
      </c>
      <c r="Q10" s="334"/>
      <c r="R10" s="788"/>
      <c r="S10" s="302"/>
      <c r="U10" s="212"/>
      <c r="AA10" s="212"/>
    </row>
    <row r="11" spans="2:27" ht="15" customHeight="1">
      <c r="B11" s="251">
        <v>7</v>
      </c>
      <c r="C11" s="746" t="s">
        <v>223</v>
      </c>
      <c r="D11" s="313">
        <f t="shared" si="0"/>
        <v>31</v>
      </c>
      <c r="E11" s="298">
        <v>9</v>
      </c>
      <c r="F11" s="299">
        <f t="shared" si="1"/>
        <v>29.03225806451613</v>
      </c>
      <c r="G11" s="298">
        <v>0</v>
      </c>
      <c r="H11" s="299">
        <f t="shared" si="2"/>
        <v>0</v>
      </c>
      <c r="I11" s="298">
        <v>5</v>
      </c>
      <c r="J11" s="299">
        <f t="shared" si="3"/>
        <v>16.129032258064516</v>
      </c>
      <c r="K11" s="298">
        <v>14</v>
      </c>
      <c r="L11" s="299">
        <f t="shared" si="4"/>
        <v>45.16129032258064</v>
      </c>
      <c r="M11" s="298">
        <v>3</v>
      </c>
      <c r="N11" s="299">
        <f t="shared" si="5"/>
        <v>9.67741935483871</v>
      </c>
      <c r="O11" s="298">
        <v>0</v>
      </c>
      <c r="P11" s="300">
        <f t="shared" si="6"/>
        <v>0</v>
      </c>
      <c r="Q11" s="334"/>
      <c r="R11" s="788"/>
      <c r="S11" s="302"/>
      <c r="U11" s="212"/>
      <c r="AA11" s="212"/>
    </row>
    <row r="12" spans="2:27" ht="15" customHeight="1">
      <c r="B12" s="251">
        <v>8</v>
      </c>
      <c r="C12" s="746" t="s">
        <v>224</v>
      </c>
      <c r="D12" s="313">
        <f t="shared" si="0"/>
        <v>29</v>
      </c>
      <c r="E12" s="298">
        <v>7</v>
      </c>
      <c r="F12" s="299">
        <f t="shared" si="1"/>
        <v>24.137931034482758</v>
      </c>
      <c r="G12" s="298">
        <v>0</v>
      </c>
      <c r="H12" s="299">
        <f t="shared" si="2"/>
        <v>0</v>
      </c>
      <c r="I12" s="298">
        <v>2</v>
      </c>
      <c r="J12" s="299">
        <f t="shared" si="3"/>
        <v>6.896551724137931</v>
      </c>
      <c r="K12" s="298">
        <v>18</v>
      </c>
      <c r="L12" s="299">
        <f t="shared" si="4"/>
        <v>62.06896551724138</v>
      </c>
      <c r="M12" s="298">
        <v>2</v>
      </c>
      <c r="N12" s="299">
        <f t="shared" si="5"/>
        <v>6.896551724137931</v>
      </c>
      <c r="O12" s="298">
        <v>0</v>
      </c>
      <c r="P12" s="300">
        <f t="shared" si="6"/>
        <v>0</v>
      </c>
      <c r="Q12" s="334"/>
      <c r="R12" s="788"/>
      <c r="S12" s="302"/>
      <c r="U12" s="212"/>
      <c r="AA12" s="212"/>
    </row>
    <row r="13" spans="2:27" ht="15" customHeight="1">
      <c r="B13" s="251">
        <v>9</v>
      </c>
      <c r="C13" s="746" t="s">
        <v>225</v>
      </c>
      <c r="D13" s="313">
        <f t="shared" si="0"/>
        <v>25</v>
      </c>
      <c r="E13" s="298">
        <v>11</v>
      </c>
      <c r="F13" s="299">
        <f t="shared" si="1"/>
        <v>44</v>
      </c>
      <c r="G13" s="298">
        <v>1</v>
      </c>
      <c r="H13" s="299">
        <f t="shared" si="2"/>
        <v>4</v>
      </c>
      <c r="I13" s="298">
        <v>4</v>
      </c>
      <c r="J13" s="299">
        <f t="shared" si="3"/>
        <v>16</v>
      </c>
      <c r="K13" s="298">
        <v>5</v>
      </c>
      <c r="L13" s="299">
        <f t="shared" si="4"/>
        <v>20</v>
      </c>
      <c r="M13" s="298">
        <v>4</v>
      </c>
      <c r="N13" s="299">
        <f t="shared" si="5"/>
        <v>16</v>
      </c>
      <c r="O13" s="298">
        <v>0</v>
      </c>
      <c r="P13" s="300">
        <f t="shared" si="6"/>
        <v>0</v>
      </c>
      <c r="Q13" s="334"/>
      <c r="R13" s="788"/>
      <c r="S13" s="302"/>
      <c r="U13" s="212"/>
      <c r="AA13" s="212"/>
    </row>
    <row r="14" spans="1:27" ht="15" customHeight="1">
      <c r="A14" s="1397"/>
      <c r="B14" s="251">
        <v>10</v>
      </c>
      <c r="C14" s="746" t="s">
        <v>226</v>
      </c>
      <c r="D14" s="313">
        <f t="shared" si="0"/>
        <v>18</v>
      </c>
      <c r="E14" s="298">
        <v>1</v>
      </c>
      <c r="F14" s="299">
        <f t="shared" si="1"/>
        <v>5.555555555555555</v>
      </c>
      <c r="G14" s="298">
        <v>4</v>
      </c>
      <c r="H14" s="299">
        <f t="shared" si="2"/>
        <v>22.22222222222222</v>
      </c>
      <c r="I14" s="298">
        <v>3</v>
      </c>
      <c r="J14" s="299">
        <f t="shared" si="3"/>
        <v>16.666666666666664</v>
      </c>
      <c r="K14" s="298">
        <v>9</v>
      </c>
      <c r="L14" s="299">
        <f t="shared" si="4"/>
        <v>50</v>
      </c>
      <c r="M14" s="298">
        <v>1</v>
      </c>
      <c r="N14" s="299">
        <f t="shared" si="5"/>
        <v>5.555555555555555</v>
      </c>
      <c r="O14" s="298">
        <v>0</v>
      </c>
      <c r="P14" s="300">
        <f t="shared" si="6"/>
        <v>0</v>
      </c>
      <c r="Q14" s="334"/>
      <c r="R14" s="788"/>
      <c r="S14" s="302"/>
      <c r="U14" s="212"/>
      <c r="AA14" s="212"/>
    </row>
    <row r="15" spans="1:27" ht="15" customHeight="1">
      <c r="A15" s="1397"/>
      <c r="B15" s="251">
        <v>11</v>
      </c>
      <c r="C15" s="746" t="s">
        <v>227</v>
      </c>
      <c r="D15" s="313">
        <f t="shared" si="0"/>
        <v>2</v>
      </c>
      <c r="E15" s="298">
        <v>0</v>
      </c>
      <c r="F15" s="299">
        <f t="shared" si="1"/>
        <v>0</v>
      </c>
      <c r="G15" s="298">
        <v>1</v>
      </c>
      <c r="H15" s="299">
        <f t="shared" si="2"/>
        <v>50</v>
      </c>
      <c r="I15" s="298">
        <v>0</v>
      </c>
      <c r="J15" s="299">
        <f t="shared" si="3"/>
        <v>0</v>
      </c>
      <c r="K15" s="298">
        <v>1</v>
      </c>
      <c r="L15" s="299">
        <f t="shared" si="4"/>
        <v>50</v>
      </c>
      <c r="M15" s="298">
        <v>0</v>
      </c>
      <c r="N15" s="299">
        <f t="shared" si="5"/>
        <v>0</v>
      </c>
      <c r="O15" s="298">
        <v>0</v>
      </c>
      <c r="P15" s="300">
        <f t="shared" si="6"/>
        <v>0</v>
      </c>
      <c r="Q15" s="334"/>
      <c r="R15" s="788"/>
      <c r="S15" s="302"/>
      <c r="U15" s="212"/>
      <c r="AA15" s="212"/>
    </row>
    <row r="16" spans="2:27" ht="15" customHeight="1">
      <c r="B16" s="251">
        <v>12</v>
      </c>
      <c r="C16" s="746" t="s">
        <v>228</v>
      </c>
      <c r="D16" s="313">
        <f t="shared" si="0"/>
        <v>48</v>
      </c>
      <c r="E16" s="298">
        <v>13</v>
      </c>
      <c r="F16" s="299">
        <f t="shared" si="1"/>
        <v>27.083333333333332</v>
      </c>
      <c r="G16" s="298">
        <v>4</v>
      </c>
      <c r="H16" s="299">
        <f t="shared" si="2"/>
        <v>8.333333333333332</v>
      </c>
      <c r="I16" s="298">
        <v>3</v>
      </c>
      <c r="J16" s="299">
        <f t="shared" si="3"/>
        <v>6.25</v>
      </c>
      <c r="K16" s="298">
        <v>26</v>
      </c>
      <c r="L16" s="299">
        <f t="shared" si="4"/>
        <v>54.166666666666664</v>
      </c>
      <c r="M16" s="298">
        <v>2</v>
      </c>
      <c r="N16" s="299">
        <f t="shared" si="5"/>
        <v>4.166666666666666</v>
      </c>
      <c r="O16" s="298">
        <v>0</v>
      </c>
      <c r="P16" s="300">
        <f t="shared" si="6"/>
        <v>0</v>
      </c>
      <c r="Q16" s="334"/>
      <c r="R16" s="788"/>
      <c r="S16" s="302"/>
      <c r="U16" s="212"/>
      <c r="AA16" s="212"/>
    </row>
    <row r="17" spans="2:27" ht="15" customHeight="1">
      <c r="B17" s="251">
        <v>13</v>
      </c>
      <c r="C17" s="746" t="s">
        <v>229</v>
      </c>
      <c r="D17" s="313">
        <f t="shared" si="0"/>
        <v>32</v>
      </c>
      <c r="E17" s="298">
        <v>14</v>
      </c>
      <c r="F17" s="299">
        <f t="shared" si="1"/>
        <v>43.75</v>
      </c>
      <c r="G17" s="298">
        <v>1</v>
      </c>
      <c r="H17" s="299">
        <f t="shared" si="2"/>
        <v>3.125</v>
      </c>
      <c r="I17" s="298">
        <v>4</v>
      </c>
      <c r="J17" s="299">
        <f t="shared" si="3"/>
        <v>12.5</v>
      </c>
      <c r="K17" s="298">
        <v>9</v>
      </c>
      <c r="L17" s="299">
        <f t="shared" si="4"/>
        <v>28.125</v>
      </c>
      <c r="M17" s="298">
        <v>4</v>
      </c>
      <c r="N17" s="299">
        <f t="shared" si="5"/>
        <v>12.5</v>
      </c>
      <c r="O17" s="298">
        <v>0</v>
      </c>
      <c r="P17" s="300">
        <f t="shared" si="6"/>
        <v>0</v>
      </c>
      <c r="Q17" s="334"/>
      <c r="R17" s="788"/>
      <c r="S17" s="302"/>
      <c r="U17" s="212"/>
      <c r="AA17" s="212"/>
    </row>
    <row r="18" spans="2:27" ht="15" customHeight="1">
      <c r="B18" s="251">
        <v>14</v>
      </c>
      <c r="C18" s="746" t="s">
        <v>230</v>
      </c>
      <c r="D18" s="313">
        <f t="shared" si="0"/>
        <v>66</v>
      </c>
      <c r="E18" s="298">
        <v>14</v>
      </c>
      <c r="F18" s="299">
        <f t="shared" si="1"/>
        <v>21.21212121212121</v>
      </c>
      <c r="G18" s="298">
        <v>0</v>
      </c>
      <c r="H18" s="299">
        <f t="shared" si="2"/>
        <v>0</v>
      </c>
      <c r="I18" s="298">
        <v>12</v>
      </c>
      <c r="J18" s="299">
        <f t="shared" si="3"/>
        <v>18.181818181818183</v>
      </c>
      <c r="K18" s="298">
        <v>33</v>
      </c>
      <c r="L18" s="299">
        <f t="shared" si="4"/>
        <v>50</v>
      </c>
      <c r="M18" s="298">
        <v>7</v>
      </c>
      <c r="N18" s="299">
        <f t="shared" si="5"/>
        <v>10.606060606060606</v>
      </c>
      <c r="O18" s="298">
        <v>0</v>
      </c>
      <c r="P18" s="300">
        <f t="shared" si="6"/>
        <v>0</v>
      </c>
      <c r="Q18" s="334"/>
      <c r="R18" s="788"/>
      <c r="S18" s="302"/>
      <c r="U18" s="212"/>
      <c r="AA18" s="212"/>
    </row>
    <row r="19" spans="2:27" ht="15" customHeight="1">
      <c r="B19" s="251">
        <v>15</v>
      </c>
      <c r="C19" s="746" t="s">
        <v>231</v>
      </c>
      <c r="D19" s="313">
        <f t="shared" si="0"/>
        <v>46</v>
      </c>
      <c r="E19" s="298">
        <v>17</v>
      </c>
      <c r="F19" s="299">
        <f t="shared" si="1"/>
        <v>36.95652173913043</v>
      </c>
      <c r="G19" s="298">
        <v>0</v>
      </c>
      <c r="H19" s="299">
        <f t="shared" si="2"/>
        <v>0</v>
      </c>
      <c r="I19" s="298">
        <v>4</v>
      </c>
      <c r="J19" s="299">
        <f t="shared" si="3"/>
        <v>8.695652173913043</v>
      </c>
      <c r="K19" s="298">
        <v>23</v>
      </c>
      <c r="L19" s="299">
        <f t="shared" si="4"/>
        <v>50</v>
      </c>
      <c r="M19" s="298">
        <v>2</v>
      </c>
      <c r="N19" s="299">
        <f t="shared" si="5"/>
        <v>4.3478260869565215</v>
      </c>
      <c r="O19" s="298">
        <v>0</v>
      </c>
      <c r="P19" s="300">
        <f t="shared" si="6"/>
        <v>0</v>
      </c>
      <c r="Q19" s="334"/>
      <c r="R19" s="788"/>
      <c r="S19" s="302"/>
      <c r="U19" s="212"/>
      <c r="AA19" s="212"/>
    </row>
    <row r="20" spans="2:27" ht="15" customHeight="1">
      <c r="B20" s="251">
        <v>16</v>
      </c>
      <c r="C20" s="746" t="s">
        <v>232</v>
      </c>
      <c r="D20" s="313">
        <f t="shared" si="0"/>
        <v>18</v>
      </c>
      <c r="E20" s="298">
        <v>2</v>
      </c>
      <c r="F20" s="299">
        <f t="shared" si="1"/>
        <v>11.11111111111111</v>
      </c>
      <c r="G20" s="298">
        <v>5</v>
      </c>
      <c r="H20" s="299">
        <f t="shared" si="2"/>
        <v>27.77777777777778</v>
      </c>
      <c r="I20" s="298">
        <v>1</v>
      </c>
      <c r="J20" s="299">
        <f t="shared" si="3"/>
        <v>5.555555555555555</v>
      </c>
      <c r="K20" s="298">
        <v>10</v>
      </c>
      <c r="L20" s="299">
        <f t="shared" si="4"/>
        <v>55.55555555555556</v>
      </c>
      <c r="M20" s="298">
        <v>0</v>
      </c>
      <c r="N20" s="299">
        <f t="shared" si="5"/>
        <v>0</v>
      </c>
      <c r="O20" s="298">
        <v>0</v>
      </c>
      <c r="P20" s="300">
        <f t="shared" si="6"/>
        <v>0</v>
      </c>
      <c r="Q20" s="334"/>
      <c r="R20" s="788"/>
      <c r="S20" s="302"/>
      <c r="U20" s="212"/>
      <c r="AA20" s="212"/>
    </row>
    <row r="21" spans="2:27" ht="15" customHeight="1">
      <c r="B21" s="251">
        <v>17</v>
      </c>
      <c r="C21" s="746" t="s">
        <v>233</v>
      </c>
      <c r="D21" s="313">
        <f t="shared" si="0"/>
        <v>14</v>
      </c>
      <c r="E21" s="298">
        <v>2</v>
      </c>
      <c r="F21" s="299">
        <f t="shared" si="1"/>
        <v>14.285714285714285</v>
      </c>
      <c r="G21" s="298">
        <v>2</v>
      </c>
      <c r="H21" s="299">
        <f t="shared" si="2"/>
        <v>14.285714285714285</v>
      </c>
      <c r="I21" s="298">
        <v>0</v>
      </c>
      <c r="J21" s="299">
        <f t="shared" si="3"/>
        <v>0</v>
      </c>
      <c r="K21" s="298">
        <v>7</v>
      </c>
      <c r="L21" s="299">
        <f t="shared" si="4"/>
        <v>50</v>
      </c>
      <c r="M21" s="298">
        <v>3</v>
      </c>
      <c r="N21" s="299">
        <f t="shared" si="5"/>
        <v>21.428571428571427</v>
      </c>
      <c r="O21" s="298">
        <v>0</v>
      </c>
      <c r="P21" s="300">
        <f t="shared" si="6"/>
        <v>0</v>
      </c>
      <c r="Q21" s="334"/>
      <c r="R21" s="788"/>
      <c r="S21" s="302"/>
      <c r="U21" s="212"/>
      <c r="AA21" s="212"/>
    </row>
    <row r="22" spans="2:27" ht="15" customHeight="1">
      <c r="B22" s="251">
        <v>18</v>
      </c>
      <c r="C22" s="746" t="s">
        <v>234</v>
      </c>
      <c r="D22" s="313">
        <f t="shared" si="0"/>
        <v>15</v>
      </c>
      <c r="E22" s="298">
        <v>3</v>
      </c>
      <c r="F22" s="299">
        <f t="shared" si="1"/>
        <v>20</v>
      </c>
      <c r="G22" s="298">
        <v>1</v>
      </c>
      <c r="H22" s="299">
        <f t="shared" si="2"/>
        <v>6.666666666666667</v>
      </c>
      <c r="I22" s="298">
        <v>3</v>
      </c>
      <c r="J22" s="299">
        <f t="shared" si="3"/>
        <v>20</v>
      </c>
      <c r="K22" s="298">
        <v>7</v>
      </c>
      <c r="L22" s="299">
        <f t="shared" si="4"/>
        <v>46.666666666666664</v>
      </c>
      <c r="M22" s="298">
        <v>1</v>
      </c>
      <c r="N22" s="299">
        <f t="shared" si="5"/>
        <v>6.666666666666667</v>
      </c>
      <c r="O22" s="298">
        <v>0</v>
      </c>
      <c r="P22" s="300">
        <f t="shared" si="6"/>
        <v>0</v>
      </c>
      <c r="Q22" s="334"/>
      <c r="R22" s="788"/>
      <c r="S22" s="302"/>
      <c r="U22" s="212"/>
      <c r="AA22" s="212"/>
    </row>
    <row r="23" spans="2:27" ht="15" customHeight="1">
      <c r="B23" s="251">
        <v>19</v>
      </c>
      <c r="C23" s="746" t="s">
        <v>235</v>
      </c>
      <c r="D23" s="313">
        <f t="shared" si="0"/>
        <v>35</v>
      </c>
      <c r="E23" s="298">
        <v>14</v>
      </c>
      <c r="F23" s="299">
        <f t="shared" si="1"/>
        <v>40</v>
      </c>
      <c r="G23" s="298">
        <v>2</v>
      </c>
      <c r="H23" s="299">
        <f t="shared" si="2"/>
        <v>5.714285714285714</v>
      </c>
      <c r="I23" s="298">
        <v>4</v>
      </c>
      <c r="J23" s="299">
        <f t="shared" si="3"/>
        <v>11.428571428571429</v>
      </c>
      <c r="K23" s="298">
        <v>15</v>
      </c>
      <c r="L23" s="299">
        <f t="shared" si="4"/>
        <v>42.857142857142854</v>
      </c>
      <c r="M23" s="298">
        <v>0</v>
      </c>
      <c r="N23" s="299">
        <f t="shared" si="5"/>
        <v>0</v>
      </c>
      <c r="O23" s="298">
        <v>0</v>
      </c>
      <c r="P23" s="300">
        <f t="shared" si="6"/>
        <v>0</v>
      </c>
      <c r="Q23" s="334"/>
      <c r="R23" s="788"/>
      <c r="S23" s="302"/>
      <c r="U23" s="212"/>
      <c r="AA23" s="212"/>
    </row>
    <row r="24" spans="2:27" ht="15" customHeight="1">
      <c r="B24" s="251">
        <v>20</v>
      </c>
      <c r="C24" s="746" t="s">
        <v>236</v>
      </c>
      <c r="D24" s="313">
        <f t="shared" si="0"/>
        <v>53</v>
      </c>
      <c r="E24" s="298">
        <v>20</v>
      </c>
      <c r="F24" s="299">
        <f t="shared" si="1"/>
        <v>37.735849056603776</v>
      </c>
      <c r="G24" s="298">
        <v>5</v>
      </c>
      <c r="H24" s="299">
        <f t="shared" si="2"/>
        <v>9.433962264150944</v>
      </c>
      <c r="I24" s="298">
        <v>6</v>
      </c>
      <c r="J24" s="299">
        <f t="shared" si="3"/>
        <v>11.320754716981133</v>
      </c>
      <c r="K24" s="298">
        <v>15</v>
      </c>
      <c r="L24" s="299">
        <f t="shared" si="4"/>
        <v>28.30188679245283</v>
      </c>
      <c r="M24" s="298">
        <v>7</v>
      </c>
      <c r="N24" s="299">
        <f t="shared" si="5"/>
        <v>13.20754716981132</v>
      </c>
      <c r="O24" s="298">
        <v>0</v>
      </c>
      <c r="P24" s="300">
        <f t="shared" si="6"/>
        <v>0</v>
      </c>
      <c r="Q24" s="334"/>
      <c r="R24" s="788"/>
      <c r="S24" s="302"/>
      <c r="U24" s="212"/>
      <c r="AA24" s="212"/>
    </row>
    <row r="25" spans="2:27" ht="15" customHeight="1">
      <c r="B25" s="251">
        <v>21</v>
      </c>
      <c r="C25" s="746" t="s">
        <v>237</v>
      </c>
      <c r="D25" s="313">
        <f t="shared" si="0"/>
        <v>23</v>
      </c>
      <c r="E25" s="298">
        <v>5</v>
      </c>
      <c r="F25" s="299">
        <f t="shared" si="1"/>
        <v>21.73913043478261</v>
      </c>
      <c r="G25" s="298">
        <v>0</v>
      </c>
      <c r="H25" s="299">
        <f t="shared" si="2"/>
        <v>0</v>
      </c>
      <c r="I25" s="298">
        <v>9</v>
      </c>
      <c r="J25" s="299">
        <f t="shared" si="3"/>
        <v>39.130434782608695</v>
      </c>
      <c r="K25" s="298">
        <v>7</v>
      </c>
      <c r="L25" s="299">
        <f t="shared" si="4"/>
        <v>30.434782608695656</v>
      </c>
      <c r="M25" s="298">
        <v>2</v>
      </c>
      <c r="N25" s="299">
        <f t="shared" si="5"/>
        <v>8.695652173913043</v>
      </c>
      <c r="O25" s="298">
        <v>0</v>
      </c>
      <c r="P25" s="300">
        <f t="shared" si="6"/>
        <v>0</v>
      </c>
      <c r="Q25" s="334"/>
      <c r="R25" s="788"/>
      <c r="S25" s="302"/>
      <c r="U25" s="212"/>
      <c r="AA25" s="212"/>
    </row>
    <row r="26" spans="2:27" ht="15" customHeight="1">
      <c r="B26" s="251">
        <v>22</v>
      </c>
      <c r="C26" s="746" t="s">
        <v>238</v>
      </c>
      <c r="D26" s="313">
        <f t="shared" si="0"/>
        <v>37</v>
      </c>
      <c r="E26" s="298">
        <v>7</v>
      </c>
      <c r="F26" s="299">
        <f t="shared" si="1"/>
        <v>18.91891891891892</v>
      </c>
      <c r="G26" s="298">
        <v>1</v>
      </c>
      <c r="H26" s="299">
        <f t="shared" si="2"/>
        <v>2.7027027027027026</v>
      </c>
      <c r="I26" s="298">
        <v>4</v>
      </c>
      <c r="J26" s="299">
        <f t="shared" si="3"/>
        <v>10.81081081081081</v>
      </c>
      <c r="K26" s="298">
        <v>22</v>
      </c>
      <c r="L26" s="299">
        <f t="shared" si="4"/>
        <v>59.45945945945946</v>
      </c>
      <c r="M26" s="298">
        <v>3</v>
      </c>
      <c r="N26" s="299">
        <f t="shared" si="5"/>
        <v>8.108108108108109</v>
      </c>
      <c r="O26" s="298">
        <v>0</v>
      </c>
      <c r="P26" s="300">
        <f t="shared" si="6"/>
        <v>0</v>
      </c>
      <c r="Q26" s="334"/>
      <c r="R26" s="788"/>
      <c r="S26" s="302"/>
      <c r="U26" s="212"/>
      <c r="AA26" s="212"/>
    </row>
    <row r="27" spans="2:27" ht="15" customHeight="1">
      <c r="B27" s="251">
        <v>23</v>
      </c>
      <c r="C27" s="746" t="s">
        <v>239</v>
      </c>
      <c r="D27" s="313">
        <f t="shared" si="0"/>
        <v>4</v>
      </c>
      <c r="E27" s="298">
        <v>1</v>
      </c>
      <c r="F27" s="299">
        <f t="shared" si="1"/>
        <v>25</v>
      </c>
      <c r="G27" s="298">
        <v>0</v>
      </c>
      <c r="H27" s="299">
        <f t="shared" si="2"/>
        <v>0</v>
      </c>
      <c r="I27" s="298">
        <v>2</v>
      </c>
      <c r="J27" s="299">
        <f t="shared" si="3"/>
        <v>50</v>
      </c>
      <c r="K27" s="298">
        <v>1</v>
      </c>
      <c r="L27" s="299">
        <f t="shared" si="4"/>
        <v>25</v>
      </c>
      <c r="M27" s="298">
        <v>0</v>
      </c>
      <c r="N27" s="299">
        <f t="shared" si="5"/>
        <v>0</v>
      </c>
      <c r="O27" s="298">
        <v>0</v>
      </c>
      <c r="P27" s="300">
        <f t="shared" si="6"/>
        <v>0</v>
      </c>
      <c r="Q27" s="334"/>
      <c r="R27" s="788"/>
      <c r="S27" s="302"/>
      <c r="U27" s="212"/>
      <c r="AA27" s="212"/>
    </row>
    <row r="28" spans="2:27" ht="15" customHeight="1">
      <c r="B28" s="251">
        <v>24</v>
      </c>
      <c r="C28" s="750" t="s">
        <v>240</v>
      </c>
      <c r="D28" s="313">
        <f t="shared" si="0"/>
        <v>36</v>
      </c>
      <c r="E28" s="298">
        <v>5</v>
      </c>
      <c r="F28" s="299">
        <f t="shared" si="1"/>
        <v>13.88888888888889</v>
      </c>
      <c r="G28" s="298">
        <v>3</v>
      </c>
      <c r="H28" s="299">
        <f t="shared" si="2"/>
        <v>8.333333333333332</v>
      </c>
      <c r="I28" s="298">
        <v>3</v>
      </c>
      <c r="J28" s="299">
        <f t="shared" si="3"/>
        <v>8.333333333333332</v>
      </c>
      <c r="K28" s="298">
        <v>18</v>
      </c>
      <c r="L28" s="299">
        <f t="shared" si="4"/>
        <v>50</v>
      </c>
      <c r="M28" s="298">
        <v>7</v>
      </c>
      <c r="N28" s="299">
        <f t="shared" si="5"/>
        <v>19.444444444444446</v>
      </c>
      <c r="O28" s="298">
        <v>0</v>
      </c>
      <c r="P28" s="300">
        <f t="shared" si="6"/>
        <v>0</v>
      </c>
      <c r="Q28" s="334"/>
      <c r="R28" s="788"/>
      <c r="S28" s="302"/>
      <c r="U28" s="212"/>
      <c r="AA28" s="212"/>
    </row>
    <row r="29" spans="2:27" ht="15" customHeight="1">
      <c r="B29" s="251">
        <v>25</v>
      </c>
      <c r="C29" s="790" t="s">
        <v>241</v>
      </c>
      <c r="D29" s="313">
        <f t="shared" si="0"/>
        <v>81</v>
      </c>
      <c r="E29" s="298">
        <v>16</v>
      </c>
      <c r="F29" s="299">
        <f t="shared" si="1"/>
        <v>19.753086419753085</v>
      </c>
      <c r="G29" s="298">
        <v>6</v>
      </c>
      <c r="H29" s="299">
        <f t="shared" si="2"/>
        <v>7.4074074074074066</v>
      </c>
      <c r="I29" s="298">
        <v>12</v>
      </c>
      <c r="J29" s="299">
        <f t="shared" si="3"/>
        <v>14.814814814814813</v>
      </c>
      <c r="K29" s="298">
        <v>35</v>
      </c>
      <c r="L29" s="299">
        <f t="shared" si="4"/>
        <v>43.20987654320987</v>
      </c>
      <c r="M29" s="298">
        <v>12</v>
      </c>
      <c r="N29" s="299">
        <f t="shared" si="5"/>
        <v>14.814814814814813</v>
      </c>
      <c r="O29" s="298">
        <v>0</v>
      </c>
      <c r="P29" s="300">
        <f t="shared" si="6"/>
        <v>0</v>
      </c>
      <c r="Q29" s="334"/>
      <c r="R29" s="788"/>
      <c r="S29" s="302"/>
      <c r="U29" s="212"/>
      <c r="AA29" s="212"/>
    </row>
    <row r="30" spans="2:27" ht="15" customHeight="1">
      <c r="B30" s="251">
        <v>26</v>
      </c>
      <c r="C30" s="750" t="s">
        <v>629</v>
      </c>
      <c r="D30" s="313">
        <f t="shared" si="0"/>
        <v>91</v>
      </c>
      <c r="E30" s="298">
        <v>18</v>
      </c>
      <c r="F30" s="299">
        <f t="shared" si="1"/>
        <v>19.78021978021978</v>
      </c>
      <c r="G30" s="298">
        <v>4</v>
      </c>
      <c r="H30" s="299">
        <f t="shared" si="2"/>
        <v>4.395604395604396</v>
      </c>
      <c r="I30" s="298">
        <v>7</v>
      </c>
      <c r="J30" s="299">
        <f t="shared" si="3"/>
        <v>7.6923076923076925</v>
      </c>
      <c r="K30" s="298">
        <v>51</v>
      </c>
      <c r="L30" s="299">
        <f t="shared" si="4"/>
        <v>56.043956043956044</v>
      </c>
      <c r="M30" s="298">
        <v>11</v>
      </c>
      <c r="N30" s="299">
        <f t="shared" si="5"/>
        <v>12.087912087912088</v>
      </c>
      <c r="O30" s="298">
        <v>0</v>
      </c>
      <c r="P30" s="300">
        <f t="shared" si="6"/>
        <v>0</v>
      </c>
      <c r="Q30" s="334"/>
      <c r="R30" s="788"/>
      <c r="S30" s="302"/>
      <c r="U30" s="212"/>
      <c r="AA30" s="212"/>
    </row>
    <row r="31" spans="2:27" ht="15" customHeight="1" thickBot="1">
      <c r="B31" s="251">
        <v>27</v>
      </c>
      <c r="C31" s="777" t="s">
        <v>596</v>
      </c>
      <c r="D31" s="313">
        <f t="shared" si="0"/>
        <v>0</v>
      </c>
      <c r="E31" s="298">
        <v>0</v>
      </c>
      <c r="F31" s="299" t="e">
        <f t="shared" si="1"/>
        <v>#DIV/0!</v>
      </c>
      <c r="G31" s="298">
        <v>0</v>
      </c>
      <c r="H31" s="299" t="e">
        <f t="shared" si="2"/>
        <v>#DIV/0!</v>
      </c>
      <c r="I31" s="298">
        <v>0</v>
      </c>
      <c r="J31" s="299" t="e">
        <f t="shared" si="3"/>
        <v>#DIV/0!</v>
      </c>
      <c r="K31" s="298">
        <v>0</v>
      </c>
      <c r="L31" s="299" t="e">
        <f t="shared" si="4"/>
        <v>#DIV/0!</v>
      </c>
      <c r="M31" s="298">
        <v>0</v>
      </c>
      <c r="N31" s="299" t="e">
        <f t="shared" si="5"/>
        <v>#DIV/0!</v>
      </c>
      <c r="O31" s="298">
        <v>0</v>
      </c>
      <c r="P31" s="300" t="e">
        <f t="shared" si="6"/>
        <v>#DIV/0!</v>
      </c>
      <c r="Q31" s="334"/>
      <c r="R31" s="788"/>
      <c r="S31" s="302"/>
      <c r="U31" s="212"/>
      <c r="AA31" s="212"/>
    </row>
    <row r="32" spans="2:19" ht="15" customHeight="1" thickBot="1">
      <c r="B32" s="1296" t="s">
        <v>117</v>
      </c>
      <c r="C32" s="1715"/>
      <c r="D32" s="308">
        <f>SUM(D5:D31)</f>
        <v>975</v>
      </c>
      <c r="E32" s="309">
        <f>SUM(E5:E31)</f>
        <v>235</v>
      </c>
      <c r="F32" s="310">
        <f>E32/D32*100</f>
        <v>24.102564102564102</v>
      </c>
      <c r="G32" s="309">
        <f aca="true" t="shared" si="7" ref="G32:O32">SUM(G5:G31)</f>
        <v>55</v>
      </c>
      <c r="H32" s="310">
        <f>G32/D32*100</f>
        <v>5.641025641025641</v>
      </c>
      <c r="I32" s="309">
        <f t="shared" si="7"/>
        <v>121</v>
      </c>
      <c r="J32" s="310">
        <f>I32/D32*100</f>
        <v>12.41025641025641</v>
      </c>
      <c r="K32" s="309">
        <f t="shared" si="7"/>
        <v>463</v>
      </c>
      <c r="L32" s="310">
        <f>K32/D32*100</f>
        <v>47.48717948717949</v>
      </c>
      <c r="M32" s="309">
        <f t="shared" si="7"/>
        <v>101</v>
      </c>
      <c r="N32" s="310">
        <f>M32/D32*100</f>
        <v>10.358974358974358</v>
      </c>
      <c r="O32" s="309">
        <f t="shared" si="7"/>
        <v>0</v>
      </c>
      <c r="P32" s="311">
        <f>O32/D32*100</f>
        <v>0</v>
      </c>
      <c r="Q32" s="334"/>
      <c r="R32" s="788"/>
      <c r="S32" s="302"/>
    </row>
    <row r="33" spans="2:16" ht="21" customHeight="1">
      <c r="B33" s="1707" t="s">
        <v>728</v>
      </c>
      <c r="C33" s="1716"/>
      <c r="D33" s="1717"/>
      <c r="E33" s="1717"/>
      <c r="F33" s="1717"/>
      <c r="G33" s="1717"/>
      <c r="H33" s="1717"/>
      <c r="I33" s="1717"/>
      <c r="J33" s="1717"/>
      <c r="K33" s="1717"/>
      <c r="L33" s="1717"/>
      <c r="M33" s="1717"/>
      <c r="N33" s="1717"/>
      <c r="O33" s="1717"/>
      <c r="P33" s="1717"/>
    </row>
    <row r="34" spans="2:9" ht="12.75">
      <c r="B34" s="1342"/>
      <c r="C34" s="1342"/>
      <c r="D34" s="1342"/>
      <c r="E34" s="1342"/>
      <c r="F34" s="1342"/>
      <c r="G34" s="1342"/>
      <c r="H34" s="1342"/>
      <c r="I34" s="1342"/>
    </row>
    <row r="36" ht="12.75">
      <c r="D36" s="312"/>
    </row>
    <row r="37" ht="12.75">
      <c r="D37" s="312"/>
    </row>
    <row r="38" ht="12.75">
      <c r="D38" s="312"/>
    </row>
    <row r="39" ht="12.75">
      <c r="D39" s="312"/>
    </row>
    <row r="40" ht="12.75">
      <c r="D40" s="312"/>
    </row>
    <row r="41" ht="12.75">
      <c r="D41" s="312"/>
    </row>
  </sheetData>
  <sheetProtection/>
  <mergeCells count="15">
    <mergeCell ref="B34:I34"/>
    <mergeCell ref="O1:P1"/>
    <mergeCell ref="B2:P2"/>
    <mergeCell ref="B3:B4"/>
    <mergeCell ref="C3:C4"/>
    <mergeCell ref="D3:D4"/>
    <mergeCell ref="E3:F3"/>
    <mergeCell ref="A14:A15"/>
    <mergeCell ref="B32:C32"/>
    <mergeCell ref="K3:L3"/>
    <mergeCell ref="B33:P33"/>
    <mergeCell ref="G3:H3"/>
    <mergeCell ref="I3:J3"/>
    <mergeCell ref="M3:N3"/>
    <mergeCell ref="O3:P3"/>
  </mergeCells>
  <printOptions/>
  <pageMargins left="0.3937007874015748" right="0.3937007874015748" top="0.3937007874015748" bottom="0.3937007874015748" header="0.11811023622047245" footer="0.11811023622047245"/>
  <pageSetup horizontalDpi="600" verticalDpi="600" orientation="landscape" paperSize="9" r:id="rId1"/>
</worksheet>
</file>

<file path=xl/worksheets/sheet64.xml><?xml version="1.0" encoding="utf-8"?>
<worksheet xmlns="http://schemas.openxmlformats.org/spreadsheetml/2006/main" xmlns:r="http://schemas.openxmlformats.org/officeDocument/2006/relationships">
  <dimension ref="A1:Q36"/>
  <sheetViews>
    <sheetView zoomScalePageLayoutView="0" workbookViewId="0" topLeftCell="A1">
      <selection activeCell="L11" sqref="L11"/>
    </sheetView>
  </sheetViews>
  <sheetFormatPr defaultColWidth="9.140625" defaultRowHeight="12.75"/>
  <cols>
    <col min="1" max="1" width="2.8515625" style="0" customWidth="1"/>
    <col min="2" max="2" width="6.57421875" style="0" customWidth="1"/>
    <col min="3" max="3" width="20.28125" style="0" customWidth="1"/>
    <col min="4" max="11" width="14.57421875" style="0" customWidth="1"/>
    <col min="12" max="15" width="9.28125" style="0" customWidth="1"/>
  </cols>
  <sheetData>
    <row r="1" spans="1:15" ht="12.75" customHeight="1">
      <c r="A1" s="1"/>
      <c r="J1" s="1275" t="s">
        <v>343</v>
      </c>
      <c r="K1" s="1275"/>
      <c r="L1" s="58"/>
      <c r="M1" s="58"/>
      <c r="N1" s="58"/>
      <c r="O1" s="58"/>
    </row>
    <row r="2" spans="1:15" ht="21" customHeight="1" thickBot="1">
      <c r="A2" s="1"/>
      <c r="B2" s="1236" t="s">
        <v>357</v>
      </c>
      <c r="C2" s="1236"/>
      <c r="D2" s="1236"/>
      <c r="E2" s="1236"/>
      <c r="F2" s="1236"/>
      <c r="G2" s="1236"/>
      <c r="H2" s="1236"/>
      <c r="I2" s="1236"/>
      <c r="J2" s="1236"/>
      <c r="K2" s="1236"/>
      <c r="L2" s="164"/>
      <c r="M2" s="164"/>
      <c r="N2" s="164"/>
      <c r="O2" s="164"/>
    </row>
    <row r="3" spans="1:17" ht="29.25" customHeight="1">
      <c r="A3" s="619"/>
      <c r="B3" s="1722" t="s">
        <v>294</v>
      </c>
      <c r="C3" s="1725" t="s">
        <v>213</v>
      </c>
      <c r="D3" s="1456" t="s">
        <v>137</v>
      </c>
      <c r="E3" s="1456"/>
      <c r="F3" s="1456"/>
      <c r="G3" s="1456"/>
      <c r="H3" s="1456" t="s">
        <v>293</v>
      </c>
      <c r="I3" s="1456"/>
      <c r="J3" s="1456"/>
      <c r="K3" s="1731"/>
      <c r="L3" s="162"/>
      <c r="M3" s="162"/>
      <c r="N3" s="162"/>
      <c r="O3" s="162"/>
      <c r="P3" s="42"/>
      <c r="Q3" s="42"/>
    </row>
    <row r="4" spans="1:17" ht="63" customHeight="1" thickBot="1">
      <c r="A4" s="585"/>
      <c r="B4" s="1723"/>
      <c r="C4" s="1726"/>
      <c r="D4" s="1728" t="s">
        <v>337</v>
      </c>
      <c r="E4" s="1728"/>
      <c r="F4" s="1729" t="s">
        <v>338</v>
      </c>
      <c r="G4" s="1729"/>
      <c r="H4" s="1728" t="s">
        <v>323</v>
      </c>
      <c r="I4" s="1728"/>
      <c r="J4" s="1729" t="s">
        <v>348</v>
      </c>
      <c r="K4" s="1730"/>
      <c r="L4" s="163"/>
      <c r="M4" s="163"/>
      <c r="N4" s="163"/>
      <c r="O4" s="163"/>
      <c r="P4" s="42"/>
      <c r="Q4" s="42"/>
    </row>
    <row r="5" spans="1:17" ht="16.5" customHeight="1" thickBot="1">
      <c r="A5" s="586"/>
      <c r="B5" s="1724"/>
      <c r="C5" s="1727"/>
      <c r="D5" s="588">
        <v>2019</v>
      </c>
      <c r="E5" s="360">
        <v>2020</v>
      </c>
      <c r="F5" s="588">
        <v>2019</v>
      </c>
      <c r="G5" s="360">
        <v>2020</v>
      </c>
      <c r="H5" s="588">
        <v>2019</v>
      </c>
      <c r="I5" s="360">
        <v>2020</v>
      </c>
      <c r="J5" s="588">
        <v>2019</v>
      </c>
      <c r="K5" s="989">
        <v>2020</v>
      </c>
      <c r="L5" s="42"/>
      <c r="M5" s="42"/>
      <c r="N5" s="42"/>
      <c r="O5" s="42"/>
      <c r="P5" s="42"/>
      <c r="Q5" s="42"/>
    </row>
    <row r="6" spans="1:17" ht="15" customHeight="1">
      <c r="A6" s="586"/>
      <c r="B6" s="121">
        <v>1</v>
      </c>
      <c r="C6" s="167" t="s">
        <v>216</v>
      </c>
      <c r="D6" s="128" t="s">
        <v>297</v>
      </c>
      <c r="E6" s="128" t="s">
        <v>297</v>
      </c>
      <c r="F6" s="514" t="s">
        <v>297</v>
      </c>
      <c r="G6" s="514" t="s">
        <v>297</v>
      </c>
      <c r="H6" s="128" t="s">
        <v>297</v>
      </c>
      <c r="I6" s="128" t="s">
        <v>297</v>
      </c>
      <c r="J6" s="514" t="s">
        <v>297</v>
      </c>
      <c r="K6" s="509" t="s">
        <v>297</v>
      </c>
      <c r="L6" s="42"/>
      <c r="M6" s="42"/>
      <c r="N6" s="42"/>
      <c r="O6" s="42"/>
      <c r="P6" s="42"/>
      <c r="Q6" s="42"/>
    </row>
    <row r="7" spans="1:17" ht="15" customHeight="1">
      <c r="A7" s="586"/>
      <c r="B7" s="122">
        <f aca="true" t="shared" si="0" ref="B7:B32">B6+1</f>
        <v>2</v>
      </c>
      <c r="C7" s="166" t="s">
        <v>217</v>
      </c>
      <c r="D7" s="129">
        <v>30</v>
      </c>
      <c r="E7" s="129">
        <v>5</v>
      </c>
      <c r="F7" s="508">
        <v>2.1</v>
      </c>
      <c r="G7" s="508">
        <v>0.4</v>
      </c>
      <c r="H7" s="129">
        <v>25</v>
      </c>
      <c r="I7" s="129">
        <v>18</v>
      </c>
      <c r="J7" s="508">
        <v>16.2</v>
      </c>
      <c r="K7" s="510">
        <v>12.600000000000001</v>
      </c>
      <c r="L7" s="42"/>
      <c r="M7" s="42"/>
      <c r="N7" s="42"/>
      <c r="O7" s="42"/>
      <c r="P7" s="42"/>
      <c r="Q7" s="42"/>
    </row>
    <row r="8" spans="1:17" ht="15" customHeight="1">
      <c r="A8" s="586"/>
      <c r="B8" s="122">
        <f t="shared" si="0"/>
        <v>3</v>
      </c>
      <c r="C8" s="166" t="s">
        <v>218</v>
      </c>
      <c r="D8" s="129">
        <v>60</v>
      </c>
      <c r="E8" s="129">
        <v>19</v>
      </c>
      <c r="F8" s="508">
        <v>5.7</v>
      </c>
      <c r="G8" s="508">
        <v>2.1</v>
      </c>
      <c r="H8" s="129">
        <v>18</v>
      </c>
      <c r="I8" s="129">
        <v>10</v>
      </c>
      <c r="J8" s="508">
        <v>11.8</v>
      </c>
      <c r="K8" s="510">
        <v>8.8</v>
      </c>
      <c r="L8" s="42"/>
      <c r="M8" s="42"/>
      <c r="N8" s="42"/>
      <c r="O8" s="42"/>
      <c r="P8" s="42"/>
      <c r="Q8" s="42"/>
    </row>
    <row r="9" spans="1:17" ht="15" customHeight="1">
      <c r="A9" s="586"/>
      <c r="B9" s="122">
        <f t="shared" si="0"/>
        <v>4</v>
      </c>
      <c r="C9" s="166" t="s">
        <v>219</v>
      </c>
      <c r="D9" s="129">
        <v>145</v>
      </c>
      <c r="E9" s="129">
        <v>168</v>
      </c>
      <c r="F9" s="508">
        <v>2.8000000000000003</v>
      </c>
      <c r="G9" s="508">
        <v>3.6</v>
      </c>
      <c r="H9" s="129">
        <v>139</v>
      </c>
      <c r="I9" s="129">
        <v>159</v>
      </c>
      <c r="J9" s="508">
        <v>33.800000000000004</v>
      </c>
      <c r="K9" s="510">
        <v>43.1</v>
      </c>
      <c r="L9" s="42"/>
      <c r="M9" s="42"/>
      <c r="N9" s="42"/>
      <c r="O9" s="42"/>
      <c r="P9" s="42"/>
      <c r="Q9" s="42"/>
    </row>
    <row r="10" spans="1:17" ht="15" customHeight="1">
      <c r="A10" s="586"/>
      <c r="B10" s="122">
        <f t="shared" si="0"/>
        <v>5</v>
      </c>
      <c r="C10" s="166" t="s">
        <v>696</v>
      </c>
      <c r="D10" s="129">
        <v>14</v>
      </c>
      <c r="E10" s="129">
        <v>14</v>
      </c>
      <c r="F10" s="508">
        <v>0.6000000000000001</v>
      </c>
      <c r="G10" s="508">
        <v>0.7000000000000001</v>
      </c>
      <c r="H10" s="129">
        <v>4</v>
      </c>
      <c r="I10" s="129">
        <v>9</v>
      </c>
      <c r="J10" s="508">
        <v>4.1000000000000005</v>
      </c>
      <c r="K10" s="510">
        <v>7.2</v>
      </c>
      <c r="L10" s="42"/>
      <c r="M10" s="42"/>
      <c r="N10" s="42"/>
      <c r="O10" s="42"/>
      <c r="P10" s="42"/>
      <c r="Q10" s="42"/>
    </row>
    <row r="11" spans="1:17" ht="15" customHeight="1">
      <c r="A11" s="586"/>
      <c r="B11" s="122">
        <f t="shared" si="0"/>
        <v>6</v>
      </c>
      <c r="C11" s="166" t="s">
        <v>221</v>
      </c>
      <c r="D11" s="129">
        <v>16</v>
      </c>
      <c r="E11" s="129">
        <v>12</v>
      </c>
      <c r="F11" s="508">
        <v>0.9</v>
      </c>
      <c r="G11" s="508">
        <v>0.9</v>
      </c>
      <c r="H11" s="129">
        <v>12</v>
      </c>
      <c r="I11" s="129">
        <v>4</v>
      </c>
      <c r="J11" s="508">
        <v>7.9</v>
      </c>
      <c r="K11" s="510">
        <v>3.8000000000000003</v>
      </c>
      <c r="L11" s="42"/>
      <c r="M11" s="42"/>
      <c r="N11" s="42"/>
      <c r="O11" s="42"/>
      <c r="P11" s="42"/>
      <c r="Q11" s="42"/>
    </row>
    <row r="12" spans="1:17" ht="15" customHeight="1">
      <c r="A12" s="586"/>
      <c r="B12" s="122">
        <f t="shared" si="0"/>
        <v>7</v>
      </c>
      <c r="C12" s="166" t="s">
        <v>222</v>
      </c>
      <c r="D12" s="129">
        <v>15</v>
      </c>
      <c r="E12" s="129">
        <v>10</v>
      </c>
      <c r="F12" s="508">
        <v>0.8</v>
      </c>
      <c r="G12" s="508">
        <v>0.6000000000000001</v>
      </c>
      <c r="H12" s="129">
        <v>21</v>
      </c>
      <c r="I12" s="129">
        <v>12</v>
      </c>
      <c r="J12" s="508">
        <v>24.400000000000002</v>
      </c>
      <c r="K12" s="510">
        <v>16</v>
      </c>
      <c r="L12" s="42"/>
      <c r="M12" s="42"/>
      <c r="N12" s="42"/>
      <c r="O12" s="42"/>
      <c r="P12" s="42"/>
      <c r="Q12" s="42"/>
    </row>
    <row r="13" spans="1:17" ht="15" customHeight="1">
      <c r="A13" s="586"/>
      <c r="B13" s="122">
        <f t="shared" si="0"/>
        <v>8</v>
      </c>
      <c r="C13" s="166" t="s">
        <v>223</v>
      </c>
      <c r="D13" s="129">
        <v>66</v>
      </c>
      <c r="E13" s="129">
        <v>49</v>
      </c>
      <c r="F13" s="508">
        <v>2.7</v>
      </c>
      <c r="G13" s="508">
        <v>2.4000000000000004</v>
      </c>
      <c r="H13" s="129">
        <v>9</v>
      </c>
      <c r="I13" s="129">
        <v>12</v>
      </c>
      <c r="J13" s="508">
        <v>4.2</v>
      </c>
      <c r="K13" s="510">
        <v>7</v>
      </c>
      <c r="L13" s="42"/>
      <c r="M13" s="42"/>
      <c r="N13" s="42"/>
      <c r="O13" s="42"/>
      <c r="P13" s="42"/>
      <c r="Q13" s="42"/>
    </row>
    <row r="14" spans="1:17" ht="15" customHeight="1">
      <c r="A14" s="586"/>
      <c r="B14" s="122">
        <f t="shared" si="0"/>
        <v>9</v>
      </c>
      <c r="C14" s="166" t="s">
        <v>224</v>
      </c>
      <c r="D14" s="129">
        <v>46</v>
      </c>
      <c r="E14" s="129">
        <v>24</v>
      </c>
      <c r="F14" s="508">
        <v>3.7</v>
      </c>
      <c r="G14" s="508">
        <v>2.5</v>
      </c>
      <c r="H14" s="129">
        <v>36</v>
      </c>
      <c r="I14" s="129">
        <v>24</v>
      </c>
      <c r="J14" s="508">
        <v>38.300000000000004</v>
      </c>
      <c r="K14" s="510">
        <v>41.400000000000006</v>
      </c>
      <c r="L14" s="42"/>
      <c r="M14" s="42"/>
      <c r="N14" s="42"/>
      <c r="O14" s="42"/>
      <c r="P14" s="42"/>
      <c r="Q14" s="42"/>
    </row>
    <row r="15" spans="1:17" ht="15" customHeight="1">
      <c r="A15" s="586"/>
      <c r="B15" s="122">
        <f t="shared" si="0"/>
        <v>10</v>
      </c>
      <c r="C15" s="166" t="s">
        <v>225</v>
      </c>
      <c r="D15" s="129">
        <v>25</v>
      </c>
      <c r="E15" s="129">
        <v>9</v>
      </c>
      <c r="F15" s="508">
        <v>1</v>
      </c>
      <c r="G15" s="508">
        <v>0.4</v>
      </c>
      <c r="H15" s="129">
        <v>46</v>
      </c>
      <c r="I15" s="129">
        <v>22</v>
      </c>
      <c r="J15" s="508">
        <v>17.8</v>
      </c>
      <c r="K15" s="510">
        <v>11.5</v>
      </c>
      <c r="L15" s="42"/>
      <c r="M15" s="42"/>
      <c r="N15" s="42"/>
      <c r="O15" s="42"/>
      <c r="P15" s="42"/>
      <c r="Q15" s="42"/>
    </row>
    <row r="16" spans="1:17" ht="15" customHeight="1">
      <c r="A16" s="1721"/>
      <c r="B16" s="122">
        <f t="shared" si="0"/>
        <v>11</v>
      </c>
      <c r="C16" s="166" t="s">
        <v>226</v>
      </c>
      <c r="D16" s="129">
        <v>12</v>
      </c>
      <c r="E16" s="129">
        <v>5</v>
      </c>
      <c r="F16" s="508">
        <v>0.9</v>
      </c>
      <c r="G16" s="508">
        <v>0.4</v>
      </c>
      <c r="H16" s="129">
        <v>26</v>
      </c>
      <c r="I16" s="129">
        <v>18</v>
      </c>
      <c r="J16" s="508">
        <v>27.700000000000003</v>
      </c>
      <c r="K16" s="510">
        <v>22.5</v>
      </c>
      <c r="L16" s="42"/>
      <c r="M16" s="42"/>
      <c r="N16" s="42"/>
      <c r="O16" s="42"/>
      <c r="P16" s="42"/>
      <c r="Q16" s="42"/>
    </row>
    <row r="17" spans="1:17" ht="15" customHeight="1">
      <c r="A17" s="1721"/>
      <c r="B17" s="122">
        <f t="shared" si="0"/>
        <v>12</v>
      </c>
      <c r="C17" s="166" t="s">
        <v>697</v>
      </c>
      <c r="D17" s="129">
        <v>5</v>
      </c>
      <c r="E17" s="129">
        <v>4</v>
      </c>
      <c r="F17" s="508">
        <v>0.5</v>
      </c>
      <c r="G17" s="508">
        <v>0.5</v>
      </c>
      <c r="H17" s="129">
        <v>1</v>
      </c>
      <c r="I17" s="129">
        <v>1</v>
      </c>
      <c r="J17" s="508">
        <v>4</v>
      </c>
      <c r="K17" s="510">
        <v>4.3</v>
      </c>
      <c r="L17" s="42"/>
      <c r="M17" s="42"/>
      <c r="N17" s="42"/>
      <c r="O17" s="42"/>
      <c r="P17" s="42"/>
      <c r="Q17" s="42"/>
    </row>
    <row r="18" spans="1:17" ht="15" customHeight="1">
      <c r="A18" s="586"/>
      <c r="B18" s="122">
        <f t="shared" si="0"/>
        <v>13</v>
      </c>
      <c r="C18" s="166" t="s">
        <v>228</v>
      </c>
      <c r="D18" s="129">
        <v>26</v>
      </c>
      <c r="E18" s="129">
        <v>0</v>
      </c>
      <c r="F18" s="508">
        <v>1.1</v>
      </c>
      <c r="G18" s="508">
        <v>0</v>
      </c>
      <c r="H18" s="129">
        <v>30</v>
      </c>
      <c r="I18" s="129">
        <v>0</v>
      </c>
      <c r="J18" s="508">
        <v>20.8</v>
      </c>
      <c r="K18" s="510">
        <v>0</v>
      </c>
      <c r="L18" s="42"/>
      <c r="M18" s="42"/>
      <c r="N18" s="42"/>
      <c r="O18" s="42"/>
      <c r="P18" s="42"/>
      <c r="Q18" s="42"/>
    </row>
    <row r="19" spans="1:17" ht="15" customHeight="1">
      <c r="A19" s="586"/>
      <c r="B19" s="122">
        <f t="shared" si="0"/>
        <v>14</v>
      </c>
      <c r="C19" s="166" t="s">
        <v>229</v>
      </c>
      <c r="D19" s="129">
        <v>49</v>
      </c>
      <c r="E19" s="129">
        <v>0</v>
      </c>
      <c r="F19" s="508">
        <v>2.5</v>
      </c>
      <c r="G19" s="508">
        <v>0</v>
      </c>
      <c r="H19" s="129">
        <v>14</v>
      </c>
      <c r="I19" s="129">
        <v>0</v>
      </c>
      <c r="J19" s="508">
        <v>15.4</v>
      </c>
      <c r="K19" s="510">
        <v>0</v>
      </c>
      <c r="L19" s="42"/>
      <c r="M19" s="42"/>
      <c r="N19" s="42"/>
      <c r="O19" s="42"/>
      <c r="P19" s="42"/>
      <c r="Q19" s="42"/>
    </row>
    <row r="20" spans="1:17" ht="15" customHeight="1">
      <c r="A20" s="586"/>
      <c r="B20" s="122">
        <f t="shared" si="0"/>
        <v>15</v>
      </c>
      <c r="C20" s="166" t="s">
        <v>230</v>
      </c>
      <c r="D20" s="129">
        <v>88</v>
      </c>
      <c r="E20" s="129">
        <v>81</v>
      </c>
      <c r="F20" s="508">
        <v>1.6</v>
      </c>
      <c r="G20" s="508">
        <v>1.8</v>
      </c>
      <c r="H20" s="129">
        <v>94</v>
      </c>
      <c r="I20" s="129">
        <v>55</v>
      </c>
      <c r="J20" s="508">
        <v>10.4</v>
      </c>
      <c r="K20" s="510">
        <v>8.4</v>
      </c>
      <c r="L20" s="42"/>
      <c r="M20" s="42"/>
      <c r="N20" s="42"/>
      <c r="O20" s="42"/>
      <c r="P20" s="42"/>
      <c r="Q20" s="42"/>
    </row>
    <row r="21" spans="1:17" ht="15" customHeight="1">
      <c r="A21" s="586"/>
      <c r="B21" s="122">
        <f t="shared" si="0"/>
        <v>16</v>
      </c>
      <c r="C21" s="166" t="s">
        <v>231</v>
      </c>
      <c r="D21" s="129">
        <v>27</v>
      </c>
      <c r="E21" s="129">
        <v>50</v>
      </c>
      <c r="F21" s="508">
        <v>1.7000000000000002</v>
      </c>
      <c r="G21" s="508">
        <v>3.7</v>
      </c>
      <c r="H21" s="129">
        <v>14</v>
      </c>
      <c r="I21" s="129">
        <v>6</v>
      </c>
      <c r="J21" s="508">
        <v>19.700000000000003</v>
      </c>
      <c r="K21" s="510">
        <v>11.5</v>
      </c>
      <c r="L21" s="42"/>
      <c r="M21" s="42"/>
      <c r="N21" s="42"/>
      <c r="O21" s="42"/>
      <c r="P21" s="42"/>
      <c r="Q21" s="42"/>
    </row>
    <row r="22" spans="1:17" ht="15" customHeight="1">
      <c r="A22" s="586"/>
      <c r="B22" s="122">
        <f t="shared" si="0"/>
        <v>17</v>
      </c>
      <c r="C22" s="166" t="s">
        <v>232</v>
      </c>
      <c r="D22" s="129">
        <v>21</v>
      </c>
      <c r="E22" s="129">
        <v>29</v>
      </c>
      <c r="F22" s="508">
        <v>1.9000000000000001</v>
      </c>
      <c r="G22" s="508">
        <v>3</v>
      </c>
      <c r="H22" s="129">
        <v>8</v>
      </c>
      <c r="I22" s="129">
        <v>8</v>
      </c>
      <c r="J22" s="508">
        <v>6.300000000000001</v>
      </c>
      <c r="K22" s="510">
        <v>7</v>
      </c>
      <c r="L22" s="42"/>
      <c r="M22" s="42"/>
      <c r="N22" s="42"/>
      <c r="O22" s="42"/>
      <c r="P22" s="42"/>
      <c r="Q22" s="42"/>
    </row>
    <row r="23" spans="1:17" ht="15" customHeight="1">
      <c r="A23" s="586"/>
      <c r="B23" s="122">
        <f t="shared" si="0"/>
        <v>18</v>
      </c>
      <c r="C23" s="166" t="s">
        <v>233</v>
      </c>
      <c r="D23" s="129">
        <v>30</v>
      </c>
      <c r="E23" s="129">
        <v>16</v>
      </c>
      <c r="F23" s="508">
        <v>2.7</v>
      </c>
      <c r="G23" s="508">
        <v>1.9000000000000001</v>
      </c>
      <c r="H23" s="129">
        <v>22</v>
      </c>
      <c r="I23" s="129">
        <v>15</v>
      </c>
      <c r="J23" s="508">
        <v>22.200000000000003</v>
      </c>
      <c r="K23" s="510">
        <v>19.200000000000003</v>
      </c>
      <c r="L23" s="42"/>
      <c r="M23" s="42"/>
      <c r="N23" s="42"/>
      <c r="O23" s="42"/>
      <c r="P23" s="42"/>
      <c r="Q23" s="42"/>
    </row>
    <row r="24" spans="1:17" ht="15" customHeight="1">
      <c r="A24" s="586"/>
      <c r="B24" s="122">
        <f t="shared" si="0"/>
        <v>19</v>
      </c>
      <c r="C24" s="166" t="s">
        <v>234</v>
      </c>
      <c r="D24" s="129">
        <v>33</v>
      </c>
      <c r="E24" s="129">
        <v>36</v>
      </c>
      <c r="F24" s="508">
        <v>4.3</v>
      </c>
      <c r="G24" s="508">
        <v>6.5</v>
      </c>
      <c r="H24" s="129">
        <v>12</v>
      </c>
      <c r="I24" s="129">
        <v>8</v>
      </c>
      <c r="J24" s="508">
        <v>17.1</v>
      </c>
      <c r="K24" s="510">
        <v>12.9</v>
      </c>
      <c r="L24" s="42"/>
      <c r="M24" s="42"/>
      <c r="N24" s="42"/>
      <c r="O24" s="42"/>
      <c r="P24" s="42"/>
      <c r="Q24" s="42"/>
    </row>
    <row r="25" spans="1:17" ht="15" customHeight="1">
      <c r="A25" s="586"/>
      <c r="B25" s="122">
        <f t="shared" si="0"/>
        <v>20</v>
      </c>
      <c r="C25" s="166" t="s">
        <v>235</v>
      </c>
      <c r="D25" s="129">
        <v>26</v>
      </c>
      <c r="E25" s="129">
        <v>13</v>
      </c>
      <c r="F25" s="508">
        <v>1.1</v>
      </c>
      <c r="G25" s="508">
        <v>0.7000000000000001</v>
      </c>
      <c r="H25" s="129">
        <v>15</v>
      </c>
      <c r="I25" s="129">
        <v>23</v>
      </c>
      <c r="J25" s="508">
        <v>10.9</v>
      </c>
      <c r="K25" s="510">
        <v>16.2</v>
      </c>
      <c r="L25" s="42"/>
      <c r="M25" s="42"/>
      <c r="N25" s="42"/>
      <c r="O25" s="42"/>
      <c r="P25" s="42"/>
      <c r="Q25" s="42"/>
    </row>
    <row r="26" spans="1:17" ht="15" customHeight="1">
      <c r="A26" s="586"/>
      <c r="B26" s="122">
        <f t="shared" si="0"/>
        <v>21</v>
      </c>
      <c r="C26" s="166" t="s">
        <v>236</v>
      </c>
      <c r="D26" s="129">
        <v>62</v>
      </c>
      <c r="E26" s="129">
        <v>28</v>
      </c>
      <c r="F26" s="508">
        <v>4.3</v>
      </c>
      <c r="G26" s="508">
        <v>2.4000000000000004</v>
      </c>
      <c r="H26" s="129">
        <v>17</v>
      </c>
      <c r="I26" s="129">
        <v>8</v>
      </c>
      <c r="J26" s="508">
        <v>13.600000000000001</v>
      </c>
      <c r="K26" s="510">
        <v>9.1</v>
      </c>
      <c r="L26" s="42"/>
      <c r="M26" s="42"/>
      <c r="N26" s="42"/>
      <c r="O26" s="42"/>
      <c r="P26" s="42"/>
      <c r="Q26" s="42"/>
    </row>
    <row r="27" spans="1:17" ht="15" customHeight="1">
      <c r="A27" s="586"/>
      <c r="B27" s="122">
        <f t="shared" si="0"/>
        <v>22</v>
      </c>
      <c r="C27" s="166" t="s">
        <v>237</v>
      </c>
      <c r="D27" s="129">
        <v>32</v>
      </c>
      <c r="E27" s="129">
        <v>7</v>
      </c>
      <c r="F27" s="508">
        <v>2.6</v>
      </c>
      <c r="G27" s="508">
        <v>0.7000000000000001</v>
      </c>
      <c r="H27" s="129">
        <v>11</v>
      </c>
      <c r="I27" s="129">
        <v>7</v>
      </c>
      <c r="J27" s="508">
        <v>11</v>
      </c>
      <c r="K27" s="510">
        <v>7.7</v>
      </c>
      <c r="L27" s="42"/>
      <c r="M27" s="42"/>
      <c r="N27" s="42"/>
      <c r="O27" s="42"/>
      <c r="P27" s="42"/>
      <c r="Q27" s="42"/>
    </row>
    <row r="28" spans="1:17" ht="15" customHeight="1">
      <c r="A28" s="586"/>
      <c r="B28" s="122">
        <f t="shared" si="0"/>
        <v>23</v>
      </c>
      <c r="C28" s="166" t="s">
        <v>238</v>
      </c>
      <c r="D28" s="129">
        <v>25</v>
      </c>
      <c r="E28" s="129">
        <v>15</v>
      </c>
      <c r="F28" s="508">
        <v>2.1</v>
      </c>
      <c r="G28" s="508">
        <v>1.5</v>
      </c>
      <c r="H28" s="129">
        <v>26</v>
      </c>
      <c r="I28" s="129">
        <v>23</v>
      </c>
      <c r="J28" s="508">
        <v>14.200000000000001</v>
      </c>
      <c r="K28" s="510">
        <v>14.5</v>
      </c>
      <c r="L28" s="42"/>
      <c r="M28" s="42"/>
      <c r="N28" s="42"/>
      <c r="O28" s="42"/>
      <c r="P28" s="42"/>
      <c r="Q28" s="42"/>
    </row>
    <row r="29" spans="1:17" ht="15" customHeight="1">
      <c r="A29" s="586"/>
      <c r="B29" s="122">
        <f t="shared" si="0"/>
        <v>24</v>
      </c>
      <c r="C29" s="166" t="s">
        <v>239</v>
      </c>
      <c r="D29" s="129">
        <v>7</v>
      </c>
      <c r="E29" s="129">
        <v>5</v>
      </c>
      <c r="F29" s="508">
        <v>1</v>
      </c>
      <c r="G29" s="508">
        <v>0.8</v>
      </c>
      <c r="H29" s="129">
        <v>4</v>
      </c>
      <c r="I29" s="129">
        <v>2</v>
      </c>
      <c r="J29" s="508">
        <v>7</v>
      </c>
      <c r="K29" s="510">
        <v>4.7</v>
      </c>
      <c r="L29" s="42"/>
      <c r="M29" s="42"/>
      <c r="N29" s="42"/>
      <c r="O29" s="42"/>
      <c r="P29" s="42"/>
      <c r="Q29" s="42"/>
    </row>
    <row r="30" spans="1:17" ht="15" customHeight="1">
      <c r="A30" s="586"/>
      <c r="B30" s="122">
        <f t="shared" si="0"/>
        <v>25</v>
      </c>
      <c r="C30" s="166" t="s">
        <v>240</v>
      </c>
      <c r="D30" s="129">
        <v>16</v>
      </c>
      <c r="E30" s="129">
        <v>53</v>
      </c>
      <c r="F30" s="508">
        <v>1.2000000000000002</v>
      </c>
      <c r="G30" s="508">
        <v>5.1000000000000005</v>
      </c>
      <c r="H30" s="129">
        <v>4</v>
      </c>
      <c r="I30" s="129">
        <v>3</v>
      </c>
      <c r="J30" s="508">
        <v>5.9</v>
      </c>
      <c r="K30" s="510">
        <v>6</v>
      </c>
      <c r="L30" s="42"/>
      <c r="M30" s="42"/>
      <c r="N30" s="42"/>
      <c r="O30" s="42"/>
      <c r="P30" s="42"/>
      <c r="Q30" s="42"/>
    </row>
    <row r="31" spans="1:17" ht="15" customHeight="1">
      <c r="A31" s="586"/>
      <c r="B31" s="1080">
        <f t="shared" si="0"/>
        <v>26</v>
      </c>
      <c r="C31" s="1081" t="s">
        <v>241</v>
      </c>
      <c r="D31" s="1066">
        <v>34</v>
      </c>
      <c r="E31" s="1066">
        <v>3</v>
      </c>
      <c r="F31" s="1067">
        <v>1.5</v>
      </c>
      <c r="G31" s="1067">
        <v>0.2</v>
      </c>
      <c r="H31" s="1066">
        <v>20</v>
      </c>
      <c r="I31" s="1066">
        <v>3</v>
      </c>
      <c r="J31" s="1067">
        <v>10.600000000000001</v>
      </c>
      <c r="K31" s="1068">
        <v>1.8</v>
      </c>
      <c r="L31" s="42"/>
      <c r="M31" s="42"/>
      <c r="N31" s="42"/>
      <c r="O31" s="42"/>
      <c r="P31" s="42"/>
      <c r="Q31" s="42"/>
    </row>
    <row r="32" spans="1:17" ht="15" customHeight="1" thickBot="1">
      <c r="A32" s="587"/>
      <c r="B32" s="123">
        <f t="shared" si="0"/>
        <v>27</v>
      </c>
      <c r="C32" s="168" t="s">
        <v>242</v>
      </c>
      <c r="D32" s="506" t="s">
        <v>297</v>
      </c>
      <c r="E32" s="506" t="s">
        <v>297</v>
      </c>
      <c r="F32" s="549" t="s">
        <v>297</v>
      </c>
      <c r="G32" s="549" t="s">
        <v>297</v>
      </c>
      <c r="H32" s="506" t="s">
        <v>297</v>
      </c>
      <c r="I32" s="506" t="s">
        <v>297</v>
      </c>
      <c r="J32" s="549" t="s">
        <v>297</v>
      </c>
      <c r="K32" s="512" t="s">
        <v>297</v>
      </c>
      <c r="L32" s="42"/>
      <c r="M32" s="42"/>
      <c r="N32" s="42"/>
      <c r="O32" s="42"/>
      <c r="P32" s="42"/>
      <c r="Q32" s="42"/>
    </row>
    <row r="33" spans="1:17" ht="15.75" customHeight="1" thickBot="1">
      <c r="A33" s="615"/>
      <c r="B33" s="1732" t="s">
        <v>243</v>
      </c>
      <c r="C33" s="1621"/>
      <c r="D33" s="507">
        <v>910</v>
      </c>
      <c r="E33" s="507">
        <v>655</v>
      </c>
      <c r="F33" s="548">
        <v>1.9000000000000001</v>
      </c>
      <c r="G33" s="548">
        <v>1.7000000000000002</v>
      </c>
      <c r="H33" s="507">
        <v>628</v>
      </c>
      <c r="I33" s="507">
        <v>450</v>
      </c>
      <c r="J33" s="548">
        <v>15.3</v>
      </c>
      <c r="K33" s="511">
        <v>13.4</v>
      </c>
      <c r="L33" s="42"/>
      <c r="M33" s="72"/>
      <c r="N33" s="42"/>
      <c r="O33" s="42"/>
      <c r="P33" s="42"/>
      <c r="Q33" s="42"/>
    </row>
    <row r="34" spans="2:14" ht="10.5" customHeight="1">
      <c r="B34" s="1617" t="s">
        <v>160</v>
      </c>
      <c r="C34" s="1617"/>
      <c r="D34" s="1617"/>
      <c r="E34" s="1617"/>
      <c r="F34" s="1617"/>
      <c r="G34" s="1617"/>
      <c r="H34" s="1617"/>
      <c r="I34" s="1617"/>
      <c r="J34" s="1617"/>
      <c r="K34" s="1617"/>
      <c r="L34" s="43"/>
      <c r="M34" s="43"/>
      <c r="N34" s="43"/>
    </row>
    <row r="35" spans="2:13" ht="10.5" customHeight="1">
      <c r="B35" s="1169" t="s">
        <v>356</v>
      </c>
      <c r="C35" s="1169"/>
      <c r="D35" s="1169"/>
      <c r="E35" s="1169"/>
      <c r="F35" s="1169"/>
      <c r="G35" s="1169"/>
      <c r="H35" s="1169"/>
      <c r="I35" s="1169"/>
      <c r="J35" s="1169"/>
      <c r="K35" s="1169"/>
      <c r="L35" s="140"/>
      <c r="M35" s="140"/>
    </row>
    <row r="36" spans="4:14" ht="12.75"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</row>
  </sheetData>
  <sheetProtection/>
  <mergeCells count="14">
    <mergeCell ref="J1:K1"/>
    <mergeCell ref="B34:K34"/>
    <mergeCell ref="H4:I4"/>
    <mergeCell ref="J4:K4"/>
    <mergeCell ref="H3:K3"/>
    <mergeCell ref="B33:C33"/>
    <mergeCell ref="B2:K2"/>
    <mergeCell ref="B35:K35"/>
    <mergeCell ref="A16:A17"/>
    <mergeCell ref="B3:B5"/>
    <mergeCell ref="C3:C5"/>
    <mergeCell ref="D4:E4"/>
    <mergeCell ref="F4:G4"/>
    <mergeCell ref="D3:G3"/>
  </mergeCells>
  <printOptions/>
  <pageMargins left="0.22" right="0.16" top="0.28" bottom="0.19" header="0.16" footer="0.16"/>
  <pageSetup horizontalDpi="600" verticalDpi="600" orientation="landscape" paperSize="9" scale="98" r:id="rId1"/>
</worksheet>
</file>

<file path=xl/worksheets/sheet65.xml><?xml version="1.0" encoding="utf-8"?>
<worksheet xmlns="http://schemas.openxmlformats.org/spreadsheetml/2006/main" xmlns:r="http://schemas.openxmlformats.org/officeDocument/2006/relationships">
  <dimension ref="A1:R259"/>
  <sheetViews>
    <sheetView zoomScaleSheetLayoutView="100" zoomScalePageLayoutView="0" workbookViewId="0" topLeftCell="A1">
      <selection activeCell="K7" sqref="K7"/>
    </sheetView>
  </sheetViews>
  <sheetFormatPr defaultColWidth="9.140625" defaultRowHeight="12.75"/>
  <cols>
    <col min="1" max="1" width="5.00390625" style="0" customWidth="1"/>
    <col min="2" max="2" width="5.7109375" style="0" customWidth="1"/>
    <col min="3" max="3" width="25.140625" style="0" customWidth="1"/>
    <col min="4" max="9" width="17.28125" style="0" customWidth="1"/>
    <col min="10" max="12" width="12.00390625" style="0" customWidth="1"/>
    <col min="13" max="18" width="7.7109375" style="0" customWidth="1"/>
  </cols>
  <sheetData>
    <row r="1" spans="1:18" ht="13.5" customHeight="1">
      <c r="A1" s="1"/>
      <c r="B1" s="1"/>
      <c r="C1" s="1"/>
      <c r="D1" s="1"/>
      <c r="E1" s="1"/>
      <c r="F1" s="1"/>
      <c r="G1" s="1"/>
      <c r="H1" s="1275" t="s">
        <v>344</v>
      </c>
      <c r="I1" s="1275"/>
      <c r="J1" s="58"/>
      <c r="K1" s="58"/>
      <c r="L1" s="58"/>
      <c r="M1" s="58"/>
      <c r="N1" s="58"/>
      <c r="O1" s="58"/>
      <c r="P1" s="58"/>
      <c r="Q1" s="58"/>
      <c r="R1" s="58"/>
    </row>
    <row r="2" spans="1:18" ht="16.5" customHeight="1" thickBot="1">
      <c r="A2" s="1"/>
      <c r="B2" s="1236" t="s">
        <v>390</v>
      </c>
      <c r="C2" s="1236"/>
      <c r="D2" s="1236"/>
      <c r="E2" s="1236"/>
      <c r="F2" s="1236"/>
      <c r="G2" s="1236"/>
      <c r="H2" s="1236"/>
      <c r="I2" s="1236"/>
      <c r="L2" s="77"/>
      <c r="M2" s="77"/>
      <c r="N2" s="77"/>
      <c r="O2" s="77"/>
      <c r="P2" s="77"/>
      <c r="Q2" s="77"/>
      <c r="R2" s="77"/>
    </row>
    <row r="3" spans="1:18" ht="29.25" customHeight="1">
      <c r="A3" s="4"/>
      <c r="B3" s="1738" t="s">
        <v>294</v>
      </c>
      <c r="C3" s="1741" t="s">
        <v>213</v>
      </c>
      <c r="D3" s="1743" t="s">
        <v>552</v>
      </c>
      <c r="E3" s="1743"/>
      <c r="F3" s="1743"/>
      <c r="G3" s="1743"/>
      <c r="H3" s="1743"/>
      <c r="I3" s="1744"/>
      <c r="J3" s="42"/>
      <c r="K3" s="42"/>
      <c r="L3" s="73"/>
      <c r="M3" s="73"/>
      <c r="N3" s="73"/>
      <c r="O3" s="73"/>
      <c r="P3" s="73"/>
      <c r="Q3" s="73"/>
      <c r="R3" s="73"/>
    </row>
    <row r="4" spans="1:18" ht="27" customHeight="1" thickBot="1">
      <c r="A4" s="4"/>
      <c r="B4" s="1739"/>
      <c r="C4" s="1742"/>
      <c r="D4" s="1736" t="s">
        <v>138</v>
      </c>
      <c r="E4" s="1736"/>
      <c r="F4" s="1736" t="s">
        <v>339</v>
      </c>
      <c r="G4" s="1736"/>
      <c r="H4" s="1736" t="s">
        <v>139</v>
      </c>
      <c r="I4" s="1737"/>
      <c r="J4" s="42"/>
      <c r="K4" s="42"/>
      <c r="L4" s="73"/>
      <c r="M4" s="74"/>
      <c r="N4" s="74"/>
      <c r="O4" s="74"/>
      <c r="P4" s="74"/>
      <c r="Q4" s="74"/>
      <c r="R4" s="74"/>
    </row>
    <row r="5" spans="1:18" ht="17.25" customHeight="1">
      <c r="A5" s="4"/>
      <c r="B5" s="1740"/>
      <c r="C5" s="1741"/>
      <c r="D5" s="1063">
        <v>2019</v>
      </c>
      <c r="E5" s="1042">
        <v>2020</v>
      </c>
      <c r="F5" s="1063">
        <v>2019</v>
      </c>
      <c r="G5" s="1042">
        <v>2020</v>
      </c>
      <c r="H5" s="1063">
        <v>2019</v>
      </c>
      <c r="I5" s="1053">
        <v>2020</v>
      </c>
      <c r="J5" s="55"/>
      <c r="K5" s="55"/>
      <c r="L5" s="42"/>
      <c r="M5" s="75"/>
      <c r="N5" s="75"/>
      <c r="O5" s="75"/>
      <c r="P5" s="75"/>
      <c r="Q5" s="75"/>
      <c r="R5" s="75"/>
    </row>
    <row r="6" spans="1:18" ht="15.75" customHeight="1">
      <c r="A6" s="5"/>
      <c r="B6" s="122">
        <v>1</v>
      </c>
      <c r="C6" s="166" t="s">
        <v>216</v>
      </c>
      <c r="D6" s="508" t="s">
        <v>297</v>
      </c>
      <c r="E6" s="508">
        <v>0</v>
      </c>
      <c r="F6" s="508" t="s">
        <v>297</v>
      </c>
      <c r="G6" s="508">
        <v>0</v>
      </c>
      <c r="H6" s="508" t="s">
        <v>297</v>
      </c>
      <c r="I6" s="510">
        <v>0</v>
      </c>
      <c r="J6" s="42"/>
      <c r="K6" s="42"/>
      <c r="L6" s="42"/>
      <c r="M6" s="71"/>
      <c r="N6" s="66"/>
      <c r="O6" s="66"/>
      <c r="P6" s="66"/>
      <c r="Q6" s="66"/>
      <c r="R6" s="71"/>
    </row>
    <row r="7" spans="1:18" ht="15.75" customHeight="1">
      <c r="A7" s="5"/>
      <c r="B7" s="122">
        <f aca="true" t="shared" si="0" ref="B7:B32">B6+1</f>
        <v>2</v>
      </c>
      <c r="C7" s="166" t="s">
        <v>217</v>
      </c>
      <c r="D7" s="508">
        <v>2.9000000000000004</v>
      </c>
      <c r="E7" s="508">
        <v>5.1000000000000005</v>
      </c>
      <c r="F7" s="508">
        <v>0</v>
      </c>
      <c r="G7" s="508">
        <v>0</v>
      </c>
      <c r="H7" s="508">
        <v>42.900000000000006</v>
      </c>
      <c r="I7" s="510">
        <v>21.1</v>
      </c>
      <c r="J7" s="42"/>
      <c r="K7" s="42"/>
      <c r="L7" s="42"/>
      <c r="M7" s="71"/>
      <c r="N7" s="66"/>
      <c r="O7" s="66"/>
      <c r="P7" s="66"/>
      <c r="Q7" s="66"/>
      <c r="R7" s="71"/>
    </row>
    <row r="8" spans="1:18" ht="15.75" customHeight="1">
      <c r="A8" s="5"/>
      <c r="B8" s="122">
        <f t="shared" si="0"/>
        <v>3</v>
      </c>
      <c r="C8" s="166" t="s">
        <v>218</v>
      </c>
      <c r="D8" s="508">
        <v>0</v>
      </c>
      <c r="E8" s="508">
        <v>0</v>
      </c>
      <c r="F8" s="508">
        <v>0</v>
      </c>
      <c r="G8" s="508">
        <v>0</v>
      </c>
      <c r="H8" s="508">
        <v>11.100000000000001</v>
      </c>
      <c r="I8" s="510">
        <v>33.300000000000004</v>
      </c>
      <c r="J8" s="42"/>
      <c r="K8" s="42"/>
      <c r="L8" s="42"/>
      <c r="M8" s="71"/>
      <c r="N8" s="66"/>
      <c r="O8" s="66"/>
      <c r="P8" s="66"/>
      <c r="Q8" s="66"/>
      <c r="R8" s="71"/>
    </row>
    <row r="9" spans="1:18" ht="15.75" customHeight="1">
      <c r="A9" s="5"/>
      <c r="B9" s="122">
        <f t="shared" si="0"/>
        <v>4</v>
      </c>
      <c r="C9" s="166" t="s">
        <v>219</v>
      </c>
      <c r="D9" s="508">
        <v>13.5</v>
      </c>
      <c r="E9" s="508">
        <v>1.8</v>
      </c>
      <c r="F9" s="508">
        <v>64.3</v>
      </c>
      <c r="G9" s="508">
        <v>93.30000000000001</v>
      </c>
      <c r="H9" s="508">
        <v>104.80000000000001</v>
      </c>
      <c r="I9" s="510">
        <v>18.2</v>
      </c>
      <c r="J9" s="42"/>
      <c r="K9" s="42"/>
      <c r="L9" s="42"/>
      <c r="M9" s="71"/>
      <c r="N9" s="66"/>
      <c r="O9" s="66"/>
      <c r="P9" s="66"/>
      <c r="Q9" s="66"/>
      <c r="R9" s="71"/>
    </row>
    <row r="10" spans="1:18" ht="15.75" customHeight="1">
      <c r="A10" s="5"/>
      <c r="B10" s="122">
        <f t="shared" si="0"/>
        <v>5</v>
      </c>
      <c r="C10" s="166" t="s">
        <v>696</v>
      </c>
      <c r="D10" s="508">
        <v>7.1000000000000005</v>
      </c>
      <c r="E10" s="508">
        <v>3.4000000000000004</v>
      </c>
      <c r="F10" s="508">
        <v>0</v>
      </c>
      <c r="G10" s="508">
        <v>0</v>
      </c>
      <c r="H10" s="508">
        <v>28.6</v>
      </c>
      <c r="I10" s="510">
        <v>42.900000000000006</v>
      </c>
      <c r="J10" s="42"/>
      <c r="K10" s="42"/>
      <c r="L10" s="42"/>
      <c r="M10" s="71"/>
      <c r="N10" s="66"/>
      <c r="O10" s="66"/>
      <c r="P10" s="66"/>
      <c r="Q10" s="66"/>
      <c r="R10" s="71"/>
    </row>
    <row r="11" spans="1:18" ht="15.75" customHeight="1">
      <c r="A11" s="5"/>
      <c r="B11" s="122">
        <f t="shared" si="0"/>
        <v>6</v>
      </c>
      <c r="C11" s="166" t="s">
        <v>221</v>
      </c>
      <c r="D11" s="508">
        <v>0</v>
      </c>
      <c r="E11" s="508">
        <v>0</v>
      </c>
      <c r="F11" s="508">
        <v>25</v>
      </c>
      <c r="G11" s="508">
        <v>0</v>
      </c>
      <c r="H11" s="508">
        <v>50</v>
      </c>
      <c r="I11" s="510">
        <v>50</v>
      </c>
      <c r="J11" s="42"/>
      <c r="K11" s="42"/>
      <c r="L11" s="42"/>
      <c r="M11" s="71"/>
      <c r="N11" s="66"/>
      <c r="O11" s="66"/>
      <c r="P11" s="66"/>
      <c r="Q11" s="66"/>
      <c r="R11" s="71"/>
    </row>
    <row r="12" spans="1:18" ht="15.75" customHeight="1">
      <c r="A12" s="5"/>
      <c r="B12" s="122">
        <f t="shared" si="0"/>
        <v>7</v>
      </c>
      <c r="C12" s="166" t="s">
        <v>222</v>
      </c>
      <c r="D12" s="508">
        <v>11.100000000000001</v>
      </c>
      <c r="E12" s="508">
        <v>0</v>
      </c>
      <c r="F12" s="508">
        <v>0</v>
      </c>
      <c r="G12" s="508">
        <v>0</v>
      </c>
      <c r="H12" s="508">
        <v>0</v>
      </c>
      <c r="I12" s="510">
        <v>0</v>
      </c>
      <c r="J12" s="42"/>
      <c r="K12" s="42"/>
      <c r="L12" s="42"/>
      <c r="M12" s="71"/>
      <c r="N12" s="66"/>
      <c r="O12" s="66"/>
      <c r="P12" s="66"/>
      <c r="Q12" s="66"/>
      <c r="R12" s="71"/>
    </row>
    <row r="13" spans="1:18" ht="15.75" customHeight="1">
      <c r="A13" s="5"/>
      <c r="B13" s="122">
        <f t="shared" si="0"/>
        <v>8</v>
      </c>
      <c r="C13" s="166" t="s">
        <v>223</v>
      </c>
      <c r="D13" s="508">
        <v>0</v>
      </c>
      <c r="E13" s="508">
        <v>0</v>
      </c>
      <c r="F13" s="508">
        <v>0</v>
      </c>
      <c r="G13" s="508">
        <v>0</v>
      </c>
      <c r="H13" s="508">
        <v>14.3</v>
      </c>
      <c r="I13" s="510">
        <v>12.5</v>
      </c>
      <c r="J13" s="42"/>
      <c r="K13" s="42"/>
      <c r="L13" s="42"/>
      <c r="M13" s="71"/>
      <c r="N13" s="66"/>
      <c r="O13" s="66"/>
      <c r="P13" s="66"/>
      <c r="Q13" s="66"/>
      <c r="R13" s="71"/>
    </row>
    <row r="14" spans="1:18" ht="15.75" customHeight="1">
      <c r="A14" s="5"/>
      <c r="B14" s="122">
        <f t="shared" si="0"/>
        <v>9</v>
      </c>
      <c r="C14" s="166" t="s">
        <v>224</v>
      </c>
      <c r="D14" s="508">
        <v>23.5</v>
      </c>
      <c r="E14" s="508">
        <v>0</v>
      </c>
      <c r="F14" s="508">
        <v>20</v>
      </c>
      <c r="G14" s="508">
        <v>33.300000000000004</v>
      </c>
      <c r="H14" s="508">
        <v>57.1</v>
      </c>
      <c r="I14" s="510">
        <v>62.5</v>
      </c>
      <c r="J14" s="42"/>
      <c r="K14" s="42"/>
      <c r="L14" s="42"/>
      <c r="M14" s="71"/>
      <c r="N14" s="66"/>
      <c r="O14" s="66"/>
      <c r="P14" s="66"/>
      <c r="Q14" s="66"/>
      <c r="R14" s="71"/>
    </row>
    <row r="15" spans="1:18" ht="15.75" customHeight="1">
      <c r="A15" s="5"/>
      <c r="B15" s="122">
        <f t="shared" si="0"/>
        <v>10</v>
      </c>
      <c r="C15" s="166" t="s">
        <v>225</v>
      </c>
      <c r="D15" s="508">
        <v>2.9000000000000004</v>
      </c>
      <c r="E15" s="508">
        <v>3.3000000000000003</v>
      </c>
      <c r="F15" s="508">
        <v>10</v>
      </c>
      <c r="G15" s="508">
        <v>25</v>
      </c>
      <c r="H15" s="508">
        <v>21.900000000000002</v>
      </c>
      <c r="I15" s="510">
        <v>25</v>
      </c>
      <c r="J15" s="42"/>
      <c r="K15" s="42"/>
      <c r="L15" s="42"/>
      <c r="M15" s="71"/>
      <c r="N15" s="66"/>
      <c r="O15" s="66"/>
      <c r="P15" s="66"/>
      <c r="Q15" s="66"/>
      <c r="R15" s="71"/>
    </row>
    <row r="16" spans="1:18" ht="15.75" customHeight="1">
      <c r="A16" s="5"/>
      <c r="B16" s="122">
        <f t="shared" si="0"/>
        <v>11</v>
      </c>
      <c r="C16" s="166" t="s">
        <v>226</v>
      </c>
      <c r="D16" s="508">
        <v>11.100000000000001</v>
      </c>
      <c r="E16" s="508">
        <v>3.7</v>
      </c>
      <c r="F16" s="508">
        <v>0</v>
      </c>
      <c r="G16" s="508">
        <v>0</v>
      </c>
      <c r="H16" s="508">
        <v>88.9</v>
      </c>
      <c r="I16" s="510">
        <v>100</v>
      </c>
      <c r="J16" s="42"/>
      <c r="K16" s="42"/>
      <c r="L16" s="42"/>
      <c r="M16" s="71"/>
      <c r="N16" s="66"/>
      <c r="O16" s="66"/>
      <c r="P16" s="66"/>
      <c r="Q16" s="66"/>
      <c r="R16" s="71"/>
    </row>
    <row r="17" spans="1:18" ht="15.75" customHeight="1">
      <c r="A17" s="1733"/>
      <c r="B17" s="122">
        <f t="shared" si="0"/>
        <v>12</v>
      </c>
      <c r="C17" s="166" t="s">
        <v>697</v>
      </c>
      <c r="D17" s="508">
        <v>0</v>
      </c>
      <c r="E17" s="508">
        <v>0</v>
      </c>
      <c r="F17" s="508">
        <v>0</v>
      </c>
      <c r="G17" s="508">
        <v>0</v>
      </c>
      <c r="H17" s="508">
        <v>50</v>
      </c>
      <c r="I17" s="510">
        <v>50</v>
      </c>
      <c r="J17" s="42"/>
      <c r="K17" s="42"/>
      <c r="L17" s="42"/>
      <c r="M17" s="71"/>
      <c r="N17" s="66"/>
      <c r="O17" s="66"/>
      <c r="P17" s="66"/>
      <c r="Q17" s="66"/>
      <c r="R17" s="71"/>
    </row>
    <row r="18" spans="1:18" ht="15.75" customHeight="1">
      <c r="A18" s="1733"/>
      <c r="B18" s="122">
        <f t="shared" si="0"/>
        <v>13</v>
      </c>
      <c r="C18" s="166" t="s">
        <v>228</v>
      </c>
      <c r="D18" s="508">
        <v>0</v>
      </c>
      <c r="E18" s="508">
        <v>0</v>
      </c>
      <c r="F18" s="508">
        <v>0</v>
      </c>
      <c r="G18" s="508">
        <v>0</v>
      </c>
      <c r="H18" s="508">
        <v>27.3</v>
      </c>
      <c r="I18" s="510">
        <v>0</v>
      </c>
      <c r="J18" s="42"/>
      <c r="K18" s="42"/>
      <c r="L18" s="42"/>
      <c r="M18" s="71"/>
      <c r="N18" s="66"/>
      <c r="O18" s="66"/>
      <c r="P18" s="66"/>
      <c r="Q18" s="66"/>
      <c r="R18" s="71"/>
    </row>
    <row r="19" spans="1:18" ht="15.75" customHeight="1">
      <c r="A19" s="5"/>
      <c r="B19" s="122">
        <f t="shared" si="0"/>
        <v>14</v>
      </c>
      <c r="C19" s="166" t="s">
        <v>229</v>
      </c>
      <c r="D19" s="508">
        <v>0</v>
      </c>
      <c r="E19" s="508">
        <v>0</v>
      </c>
      <c r="F19" s="508">
        <v>0</v>
      </c>
      <c r="G19" s="508">
        <v>0</v>
      </c>
      <c r="H19" s="508">
        <v>0</v>
      </c>
      <c r="I19" s="510">
        <v>0</v>
      </c>
      <c r="J19" s="42"/>
      <c r="K19" s="42"/>
      <c r="L19" s="42"/>
      <c r="M19" s="71"/>
      <c r="N19" s="66"/>
      <c r="O19" s="66"/>
      <c r="P19" s="66"/>
      <c r="Q19" s="66"/>
      <c r="R19" s="71"/>
    </row>
    <row r="20" spans="1:18" ht="15.75" customHeight="1">
      <c r="A20" s="5"/>
      <c r="B20" s="122">
        <f t="shared" si="0"/>
        <v>15</v>
      </c>
      <c r="C20" s="166" t="s">
        <v>230</v>
      </c>
      <c r="D20" s="508">
        <v>10.9</v>
      </c>
      <c r="E20" s="508">
        <v>9.5</v>
      </c>
      <c r="F20" s="508">
        <v>9.1</v>
      </c>
      <c r="G20" s="508">
        <v>0</v>
      </c>
      <c r="H20" s="508">
        <v>11.600000000000001</v>
      </c>
      <c r="I20" s="510">
        <v>9.200000000000001</v>
      </c>
      <c r="J20" s="42"/>
      <c r="K20" s="42"/>
      <c r="L20" s="42"/>
      <c r="M20" s="71"/>
      <c r="N20" s="66"/>
      <c r="O20" s="66"/>
      <c r="P20" s="66"/>
      <c r="Q20" s="66"/>
      <c r="R20" s="71"/>
    </row>
    <row r="21" spans="1:18" ht="15.75" customHeight="1">
      <c r="A21" s="5"/>
      <c r="B21" s="122">
        <f t="shared" si="0"/>
        <v>16</v>
      </c>
      <c r="C21" s="166" t="s">
        <v>231</v>
      </c>
      <c r="D21" s="508">
        <v>0</v>
      </c>
      <c r="E21" s="508">
        <v>0</v>
      </c>
      <c r="F21" s="508">
        <v>0</v>
      </c>
      <c r="G21" s="508">
        <v>0</v>
      </c>
      <c r="H21" s="508">
        <v>70</v>
      </c>
      <c r="I21" s="510">
        <v>28.6</v>
      </c>
      <c r="J21" s="42"/>
      <c r="K21" s="42"/>
      <c r="L21" s="42"/>
      <c r="M21" s="71"/>
      <c r="N21" s="66"/>
      <c r="O21" s="66"/>
      <c r="P21" s="66"/>
      <c r="Q21" s="66"/>
      <c r="R21" s="71"/>
    </row>
    <row r="22" spans="1:18" ht="15.75" customHeight="1">
      <c r="A22" s="5"/>
      <c r="B22" s="122">
        <f t="shared" si="0"/>
        <v>17</v>
      </c>
      <c r="C22" s="166" t="s">
        <v>232</v>
      </c>
      <c r="D22" s="508">
        <v>2.5</v>
      </c>
      <c r="E22" s="508">
        <v>0</v>
      </c>
      <c r="F22" s="508">
        <v>0</v>
      </c>
      <c r="G22" s="508">
        <v>0</v>
      </c>
      <c r="H22" s="508">
        <v>30.8</v>
      </c>
      <c r="I22" s="510">
        <v>10</v>
      </c>
      <c r="J22" s="42"/>
      <c r="K22" s="42"/>
      <c r="L22" s="42"/>
      <c r="M22" s="71"/>
      <c r="N22" s="66"/>
      <c r="O22" s="66"/>
      <c r="P22" s="66"/>
      <c r="Q22" s="66"/>
      <c r="R22" s="71"/>
    </row>
    <row r="23" spans="1:18" ht="15.75" customHeight="1">
      <c r="A23" s="5"/>
      <c r="B23" s="122">
        <f t="shared" si="0"/>
        <v>18</v>
      </c>
      <c r="C23" s="166" t="s">
        <v>233</v>
      </c>
      <c r="D23" s="508">
        <v>0</v>
      </c>
      <c r="E23" s="508">
        <v>0</v>
      </c>
      <c r="F23" s="508">
        <v>25</v>
      </c>
      <c r="G23" s="508">
        <v>14.3</v>
      </c>
      <c r="H23" s="508">
        <v>0</v>
      </c>
      <c r="I23" s="510">
        <v>0</v>
      </c>
      <c r="J23" s="42"/>
      <c r="K23" s="42"/>
      <c r="L23" s="42"/>
      <c r="M23" s="71"/>
      <c r="N23" s="66"/>
      <c r="O23" s="66"/>
      <c r="P23" s="66"/>
      <c r="Q23" s="66"/>
      <c r="R23" s="71"/>
    </row>
    <row r="24" spans="1:18" ht="15.75" customHeight="1">
      <c r="A24" s="5"/>
      <c r="B24" s="122">
        <f t="shared" si="0"/>
        <v>19</v>
      </c>
      <c r="C24" s="166" t="s">
        <v>234</v>
      </c>
      <c r="D24" s="508">
        <v>12.9</v>
      </c>
      <c r="E24" s="508">
        <v>0</v>
      </c>
      <c r="F24" s="508">
        <v>0</v>
      </c>
      <c r="G24" s="508">
        <v>0</v>
      </c>
      <c r="H24" s="508">
        <v>16.7</v>
      </c>
      <c r="I24" s="510">
        <v>33.300000000000004</v>
      </c>
      <c r="J24" s="42"/>
      <c r="K24" s="42"/>
      <c r="L24" s="42"/>
      <c r="M24" s="71"/>
      <c r="N24" s="66"/>
      <c r="O24" s="66"/>
      <c r="P24" s="66"/>
      <c r="Q24" s="66"/>
      <c r="R24" s="71"/>
    </row>
    <row r="25" spans="1:18" ht="15.75" customHeight="1">
      <c r="A25" s="5"/>
      <c r="B25" s="122">
        <f t="shared" si="0"/>
        <v>20</v>
      </c>
      <c r="C25" s="166" t="s">
        <v>235</v>
      </c>
      <c r="D25" s="508">
        <v>5.9</v>
      </c>
      <c r="E25" s="508">
        <v>7.300000000000001</v>
      </c>
      <c r="F25" s="508">
        <v>0</v>
      </c>
      <c r="G25" s="508">
        <v>0</v>
      </c>
      <c r="H25" s="508">
        <v>100</v>
      </c>
      <c r="I25" s="510">
        <v>100</v>
      </c>
      <c r="J25" s="42"/>
      <c r="K25" s="42"/>
      <c r="L25" s="42"/>
      <c r="M25" s="71"/>
      <c r="N25" s="66"/>
      <c r="O25" s="66"/>
      <c r="P25" s="66"/>
      <c r="Q25" s="66"/>
      <c r="R25" s="71"/>
    </row>
    <row r="26" spans="1:18" ht="15.75" customHeight="1">
      <c r="A26" s="5"/>
      <c r="B26" s="122">
        <f t="shared" si="0"/>
        <v>21</v>
      </c>
      <c r="C26" s="166" t="s">
        <v>236</v>
      </c>
      <c r="D26" s="508">
        <v>1.7000000000000002</v>
      </c>
      <c r="E26" s="508">
        <v>0</v>
      </c>
      <c r="F26" s="508">
        <v>60</v>
      </c>
      <c r="G26" s="508">
        <v>100</v>
      </c>
      <c r="H26" s="508">
        <v>11.100000000000001</v>
      </c>
      <c r="I26" s="510">
        <v>33.300000000000004</v>
      </c>
      <c r="J26" s="42"/>
      <c r="K26" s="42"/>
      <c r="L26" s="42"/>
      <c r="M26" s="71"/>
      <c r="N26" s="66"/>
      <c r="O26" s="66"/>
      <c r="P26" s="66"/>
      <c r="Q26" s="66"/>
      <c r="R26" s="71"/>
    </row>
    <row r="27" spans="1:18" ht="15.75" customHeight="1">
      <c r="A27" s="5"/>
      <c r="B27" s="122">
        <f t="shared" si="0"/>
        <v>22</v>
      </c>
      <c r="C27" s="166" t="s">
        <v>237</v>
      </c>
      <c r="D27" s="508">
        <v>3</v>
      </c>
      <c r="E27" s="508">
        <v>3.1</v>
      </c>
      <c r="F27" s="508">
        <v>0</v>
      </c>
      <c r="G27" s="508">
        <v>0</v>
      </c>
      <c r="H27" s="508">
        <v>12.5</v>
      </c>
      <c r="I27" s="510">
        <v>28.6</v>
      </c>
      <c r="J27" s="42"/>
      <c r="K27" s="42"/>
      <c r="L27" s="42"/>
      <c r="M27" s="71"/>
      <c r="N27" s="66"/>
      <c r="O27" s="66"/>
      <c r="P27" s="66"/>
      <c r="Q27" s="66"/>
      <c r="R27" s="71"/>
    </row>
    <row r="28" spans="1:18" ht="15.75" customHeight="1">
      <c r="A28" s="5"/>
      <c r="B28" s="122">
        <f t="shared" si="0"/>
        <v>23</v>
      </c>
      <c r="C28" s="166" t="s">
        <v>238</v>
      </c>
      <c r="D28" s="508">
        <v>9.4</v>
      </c>
      <c r="E28" s="508">
        <v>3.2</v>
      </c>
      <c r="F28" s="508">
        <v>21.400000000000002</v>
      </c>
      <c r="G28" s="508">
        <v>0</v>
      </c>
      <c r="H28" s="508">
        <v>21.400000000000002</v>
      </c>
      <c r="I28" s="510">
        <v>24.1</v>
      </c>
      <c r="J28" s="42"/>
      <c r="K28" s="42"/>
      <c r="L28" s="42"/>
      <c r="M28" s="71"/>
      <c r="N28" s="66"/>
      <c r="O28" s="66"/>
      <c r="P28" s="66"/>
      <c r="Q28" s="66"/>
      <c r="R28" s="71"/>
    </row>
    <row r="29" spans="1:18" ht="15.75" customHeight="1">
      <c r="A29" s="5"/>
      <c r="B29" s="122">
        <f t="shared" si="0"/>
        <v>24</v>
      </c>
      <c r="C29" s="166" t="s">
        <v>239</v>
      </c>
      <c r="D29" s="508">
        <v>3.6</v>
      </c>
      <c r="E29" s="508">
        <v>0</v>
      </c>
      <c r="F29" s="508">
        <v>0</v>
      </c>
      <c r="G29" s="508">
        <v>0</v>
      </c>
      <c r="H29" s="508">
        <v>25</v>
      </c>
      <c r="I29" s="510">
        <v>0</v>
      </c>
      <c r="J29" s="42"/>
      <c r="K29" s="42"/>
      <c r="L29" s="42"/>
      <c r="M29" s="71"/>
      <c r="N29" s="66"/>
      <c r="O29" s="66"/>
      <c r="P29" s="66"/>
      <c r="Q29" s="66"/>
      <c r="R29" s="71"/>
    </row>
    <row r="30" spans="1:18" ht="15.75" customHeight="1">
      <c r="A30" s="5"/>
      <c r="B30" s="122">
        <f t="shared" si="0"/>
        <v>25</v>
      </c>
      <c r="C30" s="166" t="s">
        <v>240</v>
      </c>
      <c r="D30" s="508">
        <v>0</v>
      </c>
      <c r="E30" s="508">
        <v>0</v>
      </c>
      <c r="F30" s="508">
        <v>0</v>
      </c>
      <c r="G30" s="508">
        <v>0</v>
      </c>
      <c r="H30" s="508">
        <v>0</v>
      </c>
      <c r="I30" s="510">
        <v>75</v>
      </c>
      <c r="J30" s="563"/>
      <c r="K30" s="563"/>
      <c r="L30" s="42"/>
      <c r="M30" s="71"/>
      <c r="N30" s="66"/>
      <c r="O30" s="66"/>
      <c r="P30" s="66"/>
      <c r="Q30" s="66"/>
      <c r="R30" s="71"/>
    </row>
    <row r="31" spans="1:18" ht="15.75" customHeight="1" thickBot="1">
      <c r="A31" s="5"/>
      <c r="B31" s="123">
        <f t="shared" si="0"/>
        <v>26</v>
      </c>
      <c r="C31" s="168" t="s">
        <v>241</v>
      </c>
      <c r="D31" s="549">
        <v>8.700000000000001</v>
      </c>
      <c r="E31" s="549">
        <v>0</v>
      </c>
      <c r="F31" s="549">
        <v>16.7</v>
      </c>
      <c r="G31" s="549">
        <v>0</v>
      </c>
      <c r="H31" s="549">
        <v>2.8000000000000003</v>
      </c>
      <c r="I31" s="512">
        <v>0</v>
      </c>
      <c r="J31" s="563"/>
      <c r="K31" s="42"/>
      <c r="L31" s="42"/>
      <c r="M31" s="71"/>
      <c r="N31" s="66"/>
      <c r="O31" s="66"/>
      <c r="P31" s="66"/>
      <c r="Q31" s="66"/>
      <c r="R31" s="71"/>
    </row>
    <row r="32" spans="1:18" ht="15.75" customHeight="1" thickBot="1">
      <c r="A32" s="5"/>
      <c r="B32" s="1070">
        <f t="shared" si="0"/>
        <v>27</v>
      </c>
      <c r="C32" s="1071" t="s">
        <v>242</v>
      </c>
      <c r="D32" s="1072" t="s">
        <v>297</v>
      </c>
      <c r="E32" s="1072">
        <v>0</v>
      </c>
      <c r="F32" s="1072" t="s">
        <v>297</v>
      </c>
      <c r="G32" s="1072">
        <v>0</v>
      </c>
      <c r="H32" s="1072" t="s">
        <v>297</v>
      </c>
      <c r="I32" s="1079">
        <v>0</v>
      </c>
      <c r="J32" s="564"/>
      <c r="K32" s="42"/>
      <c r="L32" s="42"/>
      <c r="M32" s="71"/>
      <c r="N32" s="66"/>
      <c r="O32" s="66"/>
      <c r="P32" s="66"/>
      <c r="Q32" s="66"/>
      <c r="R32" s="71"/>
    </row>
    <row r="33" spans="1:18" ht="15.75" customHeight="1">
      <c r="A33" s="6"/>
      <c r="B33" s="1734" t="s">
        <v>243</v>
      </c>
      <c r="C33" s="1735"/>
      <c r="D33" s="1064">
        <v>5.800000000000001</v>
      </c>
      <c r="E33" s="1064">
        <v>1.9000000000000001</v>
      </c>
      <c r="F33" s="1064">
        <v>21.5</v>
      </c>
      <c r="G33" s="1064">
        <v>21.6</v>
      </c>
      <c r="H33" s="1064">
        <v>25.3</v>
      </c>
      <c r="I33" s="1064">
        <v>20.400000000000002</v>
      </c>
      <c r="J33" s="564"/>
      <c r="K33" s="42"/>
      <c r="L33" s="42"/>
      <c r="M33" s="72"/>
      <c r="N33" s="76"/>
      <c r="O33" s="76"/>
      <c r="P33" s="76"/>
      <c r="Q33" s="76"/>
      <c r="R33" s="72"/>
    </row>
    <row r="34" spans="2:17" ht="12.75" customHeight="1">
      <c r="B34" s="1617" t="s">
        <v>160</v>
      </c>
      <c r="C34" s="1617"/>
      <c r="D34" s="1617"/>
      <c r="E34" s="1617"/>
      <c r="F34" s="1617"/>
      <c r="G34" s="1617"/>
      <c r="H34" s="1617"/>
      <c r="I34" s="1617"/>
      <c r="J34" s="564"/>
      <c r="K34" s="42"/>
      <c r="L34" s="43"/>
      <c r="M34" s="43"/>
      <c r="N34" s="43"/>
      <c r="O34" s="43"/>
      <c r="P34" s="43"/>
      <c r="Q34" s="43"/>
    </row>
    <row r="35" spans="2:13" ht="12.75">
      <c r="B35" s="1169" t="s">
        <v>356</v>
      </c>
      <c r="C35" s="1169"/>
      <c r="D35" s="1169"/>
      <c r="E35" s="1169"/>
      <c r="F35" s="1169"/>
      <c r="G35" s="1169"/>
      <c r="H35" s="1169"/>
      <c r="I35" s="1169"/>
      <c r="J35" s="1169"/>
      <c r="K35" s="1169"/>
      <c r="L35" s="1169"/>
      <c r="M35" s="1169"/>
    </row>
    <row r="36" spans="10:11" ht="12.75">
      <c r="J36" s="564"/>
      <c r="K36" s="42"/>
    </row>
    <row r="37" spans="10:11" ht="12.75">
      <c r="J37" s="564"/>
      <c r="K37" s="42"/>
    </row>
    <row r="38" spans="10:11" ht="12.75">
      <c r="J38" s="564"/>
      <c r="K38" s="42"/>
    </row>
    <row r="39" spans="10:11" ht="12.75">
      <c r="J39" s="564"/>
      <c r="K39" s="42"/>
    </row>
    <row r="40" spans="10:11" ht="12.75">
      <c r="J40" s="564"/>
      <c r="K40" s="42"/>
    </row>
    <row r="41" spans="10:11" ht="12.75">
      <c r="J41" s="564"/>
      <c r="K41" s="42"/>
    </row>
    <row r="42" spans="10:11" ht="12.75">
      <c r="J42" s="564"/>
      <c r="K42" s="42"/>
    </row>
    <row r="43" spans="10:11" ht="12.75">
      <c r="J43" s="564"/>
      <c r="K43" s="42"/>
    </row>
    <row r="44" spans="10:11" ht="12.75">
      <c r="J44" s="564"/>
      <c r="K44" s="42"/>
    </row>
    <row r="45" spans="10:11" ht="12.75">
      <c r="J45" s="564"/>
      <c r="K45" s="42"/>
    </row>
    <row r="46" spans="10:11" ht="12.75">
      <c r="J46" s="564"/>
      <c r="K46" s="42"/>
    </row>
    <row r="47" spans="10:11" ht="12.75">
      <c r="J47" s="564"/>
      <c r="K47" s="42"/>
    </row>
    <row r="48" spans="10:11" ht="12.75">
      <c r="J48" s="564"/>
      <c r="K48" s="42"/>
    </row>
    <row r="49" spans="10:11" ht="12.75">
      <c r="J49" s="564"/>
      <c r="K49" s="42"/>
    </row>
    <row r="50" spans="10:11" ht="12.75">
      <c r="J50" s="564"/>
      <c r="K50" s="42"/>
    </row>
    <row r="51" spans="10:11" ht="12.75">
      <c r="J51" s="564"/>
      <c r="K51" s="42"/>
    </row>
    <row r="52" spans="10:11" ht="12.75">
      <c r="J52" s="564"/>
      <c r="K52" s="42"/>
    </row>
    <row r="53" spans="10:11" ht="12.75">
      <c r="J53" s="564"/>
      <c r="K53" s="42"/>
    </row>
    <row r="54" spans="10:11" ht="12.75">
      <c r="J54" s="564"/>
      <c r="K54" s="42"/>
    </row>
    <row r="55" spans="10:11" ht="12.75">
      <c r="J55" s="564"/>
      <c r="K55" s="42"/>
    </row>
    <row r="56" spans="10:11" ht="12.75">
      <c r="J56" s="564"/>
      <c r="K56" s="42"/>
    </row>
    <row r="57" spans="10:11" ht="12.75">
      <c r="J57" s="564"/>
      <c r="K57" s="42"/>
    </row>
    <row r="58" spans="10:11" ht="12.75">
      <c r="J58" s="564"/>
      <c r="K58" s="42"/>
    </row>
    <row r="59" spans="10:11" ht="12.75">
      <c r="J59" s="563"/>
      <c r="K59" s="563"/>
    </row>
    <row r="60" spans="10:11" ht="12.75">
      <c r="J60" s="563"/>
      <c r="K60" s="42"/>
    </row>
    <row r="61" spans="10:11" ht="12.75">
      <c r="J61" s="564"/>
      <c r="K61" s="42"/>
    </row>
    <row r="62" spans="10:11" ht="12.75">
      <c r="J62" s="564"/>
      <c r="K62" s="42"/>
    </row>
    <row r="63" spans="10:11" ht="12.75">
      <c r="J63" s="564"/>
      <c r="K63" s="42"/>
    </row>
    <row r="64" spans="10:11" ht="12.75">
      <c r="J64" s="564"/>
      <c r="K64" s="42"/>
    </row>
    <row r="65" spans="10:11" ht="12.75">
      <c r="J65" s="564"/>
      <c r="K65" s="42"/>
    </row>
    <row r="66" spans="10:11" ht="12.75">
      <c r="J66" s="564"/>
      <c r="K66" s="42"/>
    </row>
    <row r="67" spans="10:11" ht="12.75">
      <c r="J67" s="564"/>
      <c r="K67" s="42"/>
    </row>
    <row r="68" spans="10:11" ht="12.75">
      <c r="J68" s="564"/>
      <c r="K68" s="42"/>
    </row>
    <row r="69" spans="10:11" ht="12.75">
      <c r="J69" s="564"/>
      <c r="K69" s="42"/>
    </row>
    <row r="70" spans="10:11" ht="12.75">
      <c r="J70" s="564"/>
      <c r="K70" s="42"/>
    </row>
    <row r="71" spans="10:11" ht="12.75">
      <c r="J71" s="564"/>
      <c r="K71" s="42"/>
    </row>
    <row r="72" spans="10:11" ht="12.75">
      <c r="J72" s="564"/>
      <c r="K72" s="42"/>
    </row>
    <row r="73" spans="10:11" ht="12.75">
      <c r="J73" s="564"/>
      <c r="K73" s="42"/>
    </row>
    <row r="74" spans="10:11" ht="12.75">
      <c r="J74" s="564"/>
      <c r="K74" s="42"/>
    </row>
    <row r="75" spans="10:11" ht="12.75">
      <c r="J75" s="564"/>
      <c r="K75" s="42"/>
    </row>
    <row r="76" spans="10:11" ht="12.75">
      <c r="J76" s="564"/>
      <c r="K76" s="42"/>
    </row>
    <row r="77" spans="10:11" ht="12.75">
      <c r="J77" s="564"/>
      <c r="K77" s="42"/>
    </row>
    <row r="78" spans="10:11" ht="12.75">
      <c r="J78" s="564"/>
      <c r="K78" s="42"/>
    </row>
    <row r="79" spans="10:11" ht="12.75">
      <c r="J79" s="564"/>
      <c r="K79" s="42"/>
    </row>
    <row r="80" spans="10:11" ht="12.75">
      <c r="J80" s="564"/>
      <c r="K80" s="42"/>
    </row>
    <row r="81" spans="10:11" ht="12.75">
      <c r="J81" s="564"/>
      <c r="K81" s="42"/>
    </row>
    <row r="82" spans="10:11" ht="12.75">
      <c r="J82" s="564"/>
      <c r="K82" s="42"/>
    </row>
    <row r="83" spans="10:11" ht="12.75">
      <c r="J83" s="564"/>
      <c r="K83" s="42"/>
    </row>
    <row r="84" spans="10:11" ht="12.75">
      <c r="J84" s="564"/>
      <c r="K84" s="42"/>
    </row>
    <row r="85" spans="10:11" ht="12.75">
      <c r="J85" s="564"/>
      <c r="K85" s="42"/>
    </row>
    <row r="86" spans="10:11" ht="12.75">
      <c r="J86" s="564"/>
      <c r="K86" s="42"/>
    </row>
    <row r="87" spans="10:11" ht="12.75">
      <c r="J87" s="564"/>
      <c r="K87" s="42"/>
    </row>
    <row r="88" spans="10:11" ht="12.75">
      <c r="J88" s="42"/>
      <c r="K88" s="42"/>
    </row>
    <row r="89" spans="10:11" ht="12.75">
      <c r="J89" s="42"/>
      <c r="K89" s="42"/>
    </row>
    <row r="90" spans="10:11" ht="12.75">
      <c r="J90" s="42"/>
      <c r="K90" s="42"/>
    </row>
    <row r="91" spans="10:11" ht="12.75">
      <c r="J91" s="42"/>
      <c r="K91" s="42"/>
    </row>
    <row r="92" spans="10:11" ht="12.75">
      <c r="J92" s="42"/>
      <c r="K92" s="42"/>
    </row>
    <row r="93" spans="10:11" ht="12.75">
      <c r="J93" s="42"/>
      <c r="K93" s="42"/>
    </row>
    <row r="94" spans="10:11" ht="12.75">
      <c r="J94" s="42"/>
      <c r="K94" s="42"/>
    </row>
    <row r="95" spans="10:11" ht="12.75">
      <c r="J95" s="42"/>
      <c r="K95" s="42"/>
    </row>
    <row r="96" spans="10:11" ht="12.75">
      <c r="J96" s="42"/>
      <c r="K96" s="42"/>
    </row>
    <row r="97" spans="10:11" ht="12.75">
      <c r="J97" s="42"/>
      <c r="K97" s="42"/>
    </row>
    <row r="98" spans="10:11" ht="12.75">
      <c r="J98" s="42"/>
      <c r="K98" s="42"/>
    </row>
    <row r="99" spans="10:11" ht="12.75">
      <c r="J99" s="42"/>
      <c r="K99" s="42"/>
    </row>
    <row r="100" spans="10:11" ht="12.75">
      <c r="J100" s="42"/>
      <c r="K100" s="42"/>
    </row>
    <row r="101" spans="10:11" ht="12.75">
      <c r="J101" s="42"/>
      <c r="K101" s="42"/>
    </row>
    <row r="102" spans="10:11" ht="12.75">
      <c r="J102" s="42"/>
      <c r="K102" s="42"/>
    </row>
    <row r="103" spans="10:11" ht="12.75">
      <c r="J103" s="42"/>
      <c r="K103" s="42"/>
    </row>
    <row r="104" spans="10:11" ht="12.75">
      <c r="J104" s="42"/>
      <c r="K104" s="42"/>
    </row>
    <row r="105" spans="10:11" ht="12.75">
      <c r="J105" s="42"/>
      <c r="K105" s="42"/>
    </row>
    <row r="106" spans="10:11" ht="12.75">
      <c r="J106" s="42"/>
      <c r="K106" s="42"/>
    </row>
    <row r="107" spans="10:11" ht="12.75">
      <c r="J107" s="42"/>
      <c r="K107" s="42"/>
    </row>
    <row r="108" spans="10:11" ht="12.75">
      <c r="J108" s="42"/>
      <c r="K108" s="42"/>
    </row>
    <row r="109" spans="10:11" ht="12.75">
      <c r="J109" s="42"/>
      <c r="K109" s="42"/>
    </row>
    <row r="110" spans="10:11" ht="12.75">
      <c r="J110" s="42"/>
      <c r="K110" s="42"/>
    </row>
    <row r="111" spans="10:11" ht="12.75">
      <c r="J111" s="42"/>
      <c r="K111" s="42"/>
    </row>
    <row r="112" spans="10:11" ht="12.75">
      <c r="J112" s="42"/>
      <c r="K112" s="42"/>
    </row>
    <row r="113" spans="10:11" ht="12.75">
      <c r="J113" s="42"/>
      <c r="K113" s="42"/>
    </row>
    <row r="114" spans="10:11" ht="12.75">
      <c r="J114" s="42"/>
      <c r="K114" s="42"/>
    </row>
    <row r="115" spans="10:11" ht="12.75">
      <c r="J115" s="42"/>
      <c r="K115" s="42"/>
    </row>
    <row r="116" spans="10:11" ht="12.75">
      <c r="J116" s="42"/>
      <c r="K116" s="42"/>
    </row>
    <row r="117" spans="10:11" ht="12.75">
      <c r="J117" s="42"/>
      <c r="K117" s="42"/>
    </row>
    <row r="118" spans="10:11" ht="12.75">
      <c r="J118" s="42"/>
      <c r="K118" s="42"/>
    </row>
    <row r="119" spans="10:11" ht="12.75">
      <c r="J119" s="42"/>
      <c r="K119" s="42"/>
    </row>
    <row r="120" spans="10:11" ht="12.75">
      <c r="J120" s="42"/>
      <c r="K120" s="42"/>
    </row>
    <row r="121" spans="10:11" ht="12.75">
      <c r="J121" s="42"/>
      <c r="K121" s="42"/>
    </row>
    <row r="122" spans="10:11" ht="12.75">
      <c r="J122" s="42"/>
      <c r="K122" s="42"/>
    </row>
    <row r="123" spans="10:11" ht="12.75">
      <c r="J123" s="42"/>
      <c r="K123" s="42"/>
    </row>
    <row r="124" spans="10:11" ht="12.75">
      <c r="J124" s="42"/>
      <c r="K124" s="42"/>
    </row>
    <row r="125" spans="10:11" ht="12.75">
      <c r="J125" s="42"/>
      <c r="K125" s="42"/>
    </row>
    <row r="126" spans="10:11" ht="12.75">
      <c r="J126" s="42"/>
      <c r="K126" s="42"/>
    </row>
    <row r="127" spans="10:11" ht="12.75">
      <c r="J127" s="42"/>
      <c r="K127" s="42"/>
    </row>
    <row r="128" spans="10:11" ht="12.75">
      <c r="J128" s="42"/>
      <c r="K128" s="42"/>
    </row>
    <row r="129" spans="10:11" ht="12.75">
      <c r="J129" s="42"/>
      <c r="K129" s="42"/>
    </row>
    <row r="130" spans="10:11" ht="12.75">
      <c r="J130" s="42"/>
      <c r="K130" s="42"/>
    </row>
    <row r="131" spans="10:11" ht="12.75">
      <c r="J131" s="42"/>
      <c r="K131" s="42"/>
    </row>
    <row r="132" spans="10:11" ht="12.75">
      <c r="J132" s="42"/>
      <c r="K132" s="42"/>
    </row>
    <row r="133" spans="10:11" ht="12.75">
      <c r="J133" s="42"/>
      <c r="K133" s="42"/>
    </row>
    <row r="134" spans="10:11" ht="12.75">
      <c r="J134" s="42"/>
      <c r="K134" s="42"/>
    </row>
    <row r="135" spans="10:11" ht="12.75">
      <c r="J135" s="42"/>
      <c r="K135" s="42"/>
    </row>
    <row r="136" spans="10:11" ht="12.75">
      <c r="J136" s="42"/>
      <c r="K136" s="42"/>
    </row>
    <row r="137" spans="10:11" ht="12.75">
      <c r="J137" s="42"/>
      <c r="K137" s="42"/>
    </row>
    <row r="138" spans="10:11" ht="12.75">
      <c r="J138" s="42"/>
      <c r="K138" s="42"/>
    </row>
    <row r="139" spans="10:11" ht="12.75">
      <c r="J139" s="42"/>
      <c r="K139" s="42"/>
    </row>
    <row r="140" spans="10:11" ht="12.75">
      <c r="J140" s="42"/>
      <c r="K140" s="42"/>
    </row>
    <row r="141" spans="10:11" ht="12.75">
      <c r="J141" s="42"/>
      <c r="K141" s="42"/>
    </row>
    <row r="142" spans="10:11" ht="12.75">
      <c r="J142" s="42"/>
      <c r="K142" s="42"/>
    </row>
    <row r="143" spans="10:11" ht="12.75">
      <c r="J143" s="42"/>
      <c r="K143" s="42"/>
    </row>
    <row r="144" spans="10:11" ht="12.75">
      <c r="J144" s="42"/>
      <c r="K144" s="42"/>
    </row>
    <row r="145" spans="10:11" ht="12.75">
      <c r="J145" s="42"/>
      <c r="K145" s="42"/>
    </row>
    <row r="146" spans="10:11" ht="12.75">
      <c r="J146" s="42"/>
      <c r="K146" s="42"/>
    </row>
    <row r="147" spans="10:11" ht="12.75">
      <c r="J147" s="42"/>
      <c r="K147" s="42"/>
    </row>
    <row r="148" spans="10:11" ht="12.75">
      <c r="J148" s="42"/>
      <c r="K148" s="42"/>
    </row>
    <row r="149" spans="10:11" ht="12.75">
      <c r="J149" s="42"/>
      <c r="K149" s="42"/>
    </row>
    <row r="150" spans="10:11" ht="12.75">
      <c r="J150" s="42"/>
      <c r="K150" s="42"/>
    </row>
    <row r="151" spans="10:11" ht="12.75">
      <c r="J151" s="42"/>
      <c r="K151" s="42"/>
    </row>
    <row r="152" spans="10:11" ht="12.75">
      <c r="J152" s="42"/>
      <c r="K152" s="42"/>
    </row>
    <row r="153" spans="10:11" ht="12.75">
      <c r="J153" s="42"/>
      <c r="K153" s="42"/>
    </row>
    <row r="154" spans="10:11" ht="12.75">
      <c r="J154" s="42"/>
      <c r="K154" s="42"/>
    </row>
    <row r="155" spans="10:11" ht="12.75">
      <c r="J155" s="42"/>
      <c r="K155" s="42"/>
    </row>
    <row r="156" spans="10:11" ht="12.75">
      <c r="J156" s="42"/>
      <c r="K156" s="42"/>
    </row>
    <row r="157" spans="10:11" ht="12.75">
      <c r="J157" s="42"/>
      <c r="K157" s="42"/>
    </row>
    <row r="158" spans="10:11" ht="12.75">
      <c r="J158" s="42"/>
      <c r="K158" s="42"/>
    </row>
    <row r="159" spans="10:11" ht="12.75">
      <c r="J159" s="42"/>
      <c r="K159" s="42"/>
    </row>
    <row r="160" spans="10:11" ht="12.75">
      <c r="J160" s="42"/>
      <c r="K160" s="42"/>
    </row>
    <row r="161" spans="10:11" ht="12.75">
      <c r="J161" s="42"/>
      <c r="K161" s="42"/>
    </row>
    <row r="162" spans="10:11" ht="12.75">
      <c r="J162" s="42"/>
      <c r="K162" s="42"/>
    </row>
    <row r="163" spans="10:11" ht="12.75">
      <c r="J163" s="42"/>
      <c r="K163" s="42"/>
    </row>
    <row r="164" spans="10:11" ht="12.75">
      <c r="J164" s="42"/>
      <c r="K164" s="42"/>
    </row>
    <row r="165" spans="10:11" ht="12.75">
      <c r="J165" s="42"/>
      <c r="K165" s="42"/>
    </row>
    <row r="166" spans="10:11" ht="12.75">
      <c r="J166" s="42"/>
      <c r="K166" s="42"/>
    </row>
    <row r="167" spans="10:11" ht="12.75">
      <c r="J167" s="42"/>
      <c r="K167" s="42"/>
    </row>
    <row r="168" spans="10:11" ht="12.75">
      <c r="J168" s="42"/>
      <c r="K168" s="42"/>
    </row>
    <row r="169" spans="10:11" ht="12.75">
      <c r="J169" s="42"/>
      <c r="K169" s="42"/>
    </row>
    <row r="170" spans="10:11" ht="12.75">
      <c r="J170" s="42"/>
      <c r="K170" s="42"/>
    </row>
    <row r="171" spans="10:11" ht="12.75">
      <c r="J171" s="42"/>
      <c r="K171" s="42"/>
    </row>
    <row r="172" spans="10:11" ht="12.75">
      <c r="J172" s="42"/>
      <c r="K172" s="42"/>
    </row>
    <row r="173" spans="10:11" ht="12.75">
      <c r="J173" s="42"/>
      <c r="K173" s="42"/>
    </row>
    <row r="174" spans="10:11" ht="12.75">
      <c r="J174" s="42"/>
      <c r="K174" s="42"/>
    </row>
    <row r="175" spans="10:11" ht="12.75">
      <c r="J175" s="42"/>
      <c r="K175" s="42"/>
    </row>
    <row r="176" spans="10:11" ht="12.75">
      <c r="J176" s="42"/>
      <c r="K176" s="42"/>
    </row>
    <row r="177" spans="10:11" ht="12.75">
      <c r="J177" s="42"/>
      <c r="K177" s="42"/>
    </row>
    <row r="178" spans="10:11" ht="12.75">
      <c r="J178" s="42"/>
      <c r="K178" s="42"/>
    </row>
    <row r="179" spans="10:11" ht="12.75">
      <c r="J179" s="42"/>
      <c r="K179" s="42"/>
    </row>
    <row r="180" spans="10:11" ht="12.75">
      <c r="J180" s="42"/>
      <c r="K180" s="42"/>
    </row>
    <row r="181" spans="10:11" ht="12.75">
      <c r="J181" s="42"/>
      <c r="K181" s="42"/>
    </row>
    <row r="182" spans="10:11" ht="12.75">
      <c r="J182" s="42"/>
      <c r="K182" s="42"/>
    </row>
    <row r="183" spans="10:11" ht="12.75">
      <c r="J183" s="42"/>
      <c r="K183" s="42"/>
    </row>
    <row r="184" spans="10:11" ht="12.75">
      <c r="J184" s="42"/>
      <c r="K184" s="42"/>
    </row>
    <row r="185" spans="10:11" ht="12.75">
      <c r="J185" s="42"/>
      <c r="K185" s="42"/>
    </row>
    <row r="186" spans="10:11" ht="12.75">
      <c r="J186" s="42"/>
      <c r="K186" s="42"/>
    </row>
    <row r="187" spans="10:11" ht="12.75">
      <c r="J187" s="42"/>
      <c r="K187" s="42"/>
    </row>
    <row r="188" spans="10:11" ht="12.75">
      <c r="J188" s="42"/>
      <c r="K188" s="42"/>
    </row>
    <row r="189" spans="10:11" ht="12.75">
      <c r="J189" s="42"/>
      <c r="K189" s="42"/>
    </row>
    <row r="190" spans="10:11" ht="12.75">
      <c r="J190" s="42"/>
      <c r="K190" s="42"/>
    </row>
    <row r="191" spans="10:11" ht="12.75">
      <c r="J191" s="42"/>
      <c r="K191" s="42"/>
    </row>
    <row r="192" spans="10:11" ht="12.75">
      <c r="J192" s="42"/>
      <c r="K192" s="42"/>
    </row>
    <row r="193" spans="10:11" ht="12.75">
      <c r="J193" s="42"/>
      <c r="K193" s="42"/>
    </row>
    <row r="194" spans="10:11" ht="12.75">
      <c r="J194" s="42"/>
      <c r="K194" s="42"/>
    </row>
    <row r="195" spans="10:11" ht="12.75">
      <c r="J195" s="42"/>
      <c r="K195" s="42"/>
    </row>
    <row r="196" spans="10:11" ht="12.75">
      <c r="J196" s="42"/>
      <c r="K196" s="42"/>
    </row>
    <row r="197" spans="10:11" ht="12.75">
      <c r="J197" s="42"/>
      <c r="K197" s="42"/>
    </row>
    <row r="198" spans="10:11" ht="12.75">
      <c r="J198" s="42"/>
      <c r="K198" s="42"/>
    </row>
    <row r="199" spans="10:11" ht="12.75">
      <c r="J199" s="42"/>
      <c r="K199" s="42"/>
    </row>
    <row r="200" spans="10:11" ht="12.75">
      <c r="J200" s="42"/>
      <c r="K200" s="42"/>
    </row>
    <row r="201" spans="10:11" ht="12.75">
      <c r="J201" s="42"/>
      <c r="K201" s="42"/>
    </row>
    <row r="202" spans="10:11" ht="12.75">
      <c r="J202" s="42"/>
      <c r="K202" s="42"/>
    </row>
    <row r="203" spans="10:11" ht="12.75">
      <c r="J203" s="42"/>
      <c r="K203" s="42"/>
    </row>
    <row r="204" spans="10:11" ht="12.75">
      <c r="J204" s="42"/>
      <c r="K204" s="42"/>
    </row>
    <row r="205" spans="10:11" ht="12.75">
      <c r="J205" s="42"/>
      <c r="K205" s="42"/>
    </row>
    <row r="206" spans="10:11" ht="12.75">
      <c r="J206" s="42"/>
      <c r="K206" s="42"/>
    </row>
    <row r="207" spans="10:11" ht="12.75">
      <c r="J207" s="42"/>
      <c r="K207" s="42"/>
    </row>
    <row r="208" spans="10:11" ht="12.75">
      <c r="J208" s="42"/>
      <c r="K208" s="42"/>
    </row>
    <row r="209" spans="10:11" ht="12.75">
      <c r="J209" s="42"/>
      <c r="K209" s="42"/>
    </row>
    <row r="210" spans="10:11" ht="12.75">
      <c r="J210" s="42"/>
      <c r="K210" s="42"/>
    </row>
    <row r="211" spans="10:11" ht="12.75">
      <c r="J211" s="42"/>
      <c r="K211" s="42"/>
    </row>
    <row r="212" spans="10:11" ht="12.75">
      <c r="J212" s="42"/>
      <c r="K212" s="42"/>
    </row>
    <row r="213" spans="10:11" ht="12.75">
      <c r="J213" s="42"/>
      <c r="K213" s="42"/>
    </row>
    <row r="214" spans="10:11" ht="12.75">
      <c r="J214" s="42"/>
      <c r="K214" s="42"/>
    </row>
    <row r="215" spans="10:11" ht="12.75">
      <c r="J215" s="42"/>
      <c r="K215" s="42"/>
    </row>
    <row r="216" spans="10:11" ht="12.75">
      <c r="J216" s="42"/>
      <c r="K216" s="42"/>
    </row>
    <row r="217" spans="10:11" ht="12.75">
      <c r="J217" s="42"/>
      <c r="K217" s="42"/>
    </row>
    <row r="218" spans="10:11" ht="12.75">
      <c r="J218" s="42"/>
      <c r="K218" s="42"/>
    </row>
    <row r="219" spans="10:11" ht="12.75">
      <c r="J219" s="42"/>
      <c r="K219" s="42"/>
    </row>
    <row r="220" spans="10:11" ht="12.75">
      <c r="J220" s="42"/>
      <c r="K220" s="42"/>
    </row>
    <row r="221" spans="10:11" ht="12.75">
      <c r="J221" s="42"/>
      <c r="K221" s="42"/>
    </row>
    <row r="222" spans="10:11" ht="12.75">
      <c r="J222" s="42"/>
      <c r="K222" s="42"/>
    </row>
    <row r="223" spans="10:11" ht="12.75">
      <c r="J223" s="42"/>
      <c r="K223" s="42"/>
    </row>
    <row r="224" spans="10:11" ht="12.75">
      <c r="J224" s="42"/>
      <c r="K224" s="42"/>
    </row>
    <row r="225" spans="10:11" ht="12.75">
      <c r="J225" s="42"/>
      <c r="K225" s="42"/>
    </row>
    <row r="226" spans="10:11" ht="12.75">
      <c r="J226" s="42"/>
      <c r="K226" s="42"/>
    </row>
    <row r="227" spans="10:11" ht="12.75">
      <c r="J227" s="42"/>
      <c r="K227" s="42"/>
    </row>
    <row r="228" spans="10:11" ht="12.75">
      <c r="J228" s="42"/>
      <c r="K228" s="42"/>
    </row>
    <row r="229" spans="10:11" ht="12.75">
      <c r="J229" s="42"/>
      <c r="K229" s="42"/>
    </row>
    <row r="230" spans="10:11" ht="12.75">
      <c r="J230" s="42"/>
      <c r="K230" s="42"/>
    </row>
    <row r="231" spans="10:11" ht="12.75">
      <c r="J231" s="42"/>
      <c r="K231" s="42"/>
    </row>
    <row r="232" spans="10:11" ht="12.75">
      <c r="J232" s="42"/>
      <c r="K232" s="42"/>
    </row>
    <row r="233" spans="10:11" ht="12.75">
      <c r="J233" s="42"/>
      <c r="K233" s="42"/>
    </row>
    <row r="234" spans="10:11" ht="12.75">
      <c r="J234" s="42"/>
      <c r="K234" s="42"/>
    </row>
    <row r="235" spans="10:11" ht="12.75">
      <c r="J235" s="42"/>
      <c r="K235" s="42"/>
    </row>
    <row r="236" spans="10:11" ht="12.75">
      <c r="J236" s="42"/>
      <c r="K236" s="42"/>
    </row>
    <row r="237" spans="10:11" ht="12.75">
      <c r="J237" s="42"/>
      <c r="K237" s="42"/>
    </row>
    <row r="238" spans="10:11" ht="12.75">
      <c r="J238" s="42"/>
      <c r="K238" s="42"/>
    </row>
    <row r="239" spans="10:11" ht="12.75">
      <c r="J239" s="42"/>
      <c r="K239" s="42"/>
    </row>
    <row r="240" spans="10:11" ht="12.75">
      <c r="J240" s="42"/>
      <c r="K240" s="42"/>
    </row>
    <row r="241" spans="10:11" ht="12.75">
      <c r="J241" s="42"/>
      <c r="K241" s="42"/>
    </row>
    <row r="242" spans="10:11" ht="12.75">
      <c r="J242" s="42"/>
      <c r="K242" s="42"/>
    </row>
    <row r="243" spans="10:11" ht="12.75">
      <c r="J243" s="42"/>
      <c r="K243" s="42"/>
    </row>
    <row r="244" spans="10:11" ht="12.75">
      <c r="J244" s="42"/>
      <c r="K244" s="42"/>
    </row>
    <row r="245" spans="10:11" ht="12.75">
      <c r="J245" s="42"/>
      <c r="K245" s="42"/>
    </row>
    <row r="246" spans="10:11" ht="12.75">
      <c r="J246" s="42"/>
      <c r="K246" s="42"/>
    </row>
    <row r="247" spans="10:11" ht="12.75">
      <c r="J247" s="42"/>
      <c r="K247" s="42"/>
    </row>
    <row r="248" spans="10:11" ht="12.75">
      <c r="J248" s="42"/>
      <c r="K248" s="42"/>
    </row>
    <row r="249" spans="10:11" ht="12.75">
      <c r="J249" s="42"/>
      <c r="K249" s="42"/>
    </row>
    <row r="250" spans="10:11" ht="12.75">
      <c r="J250" s="42"/>
      <c r="K250" s="42"/>
    </row>
    <row r="251" spans="10:11" ht="12.75">
      <c r="J251" s="42"/>
      <c r="K251" s="42"/>
    </row>
    <row r="252" spans="10:11" ht="12.75">
      <c r="J252" s="42"/>
      <c r="K252" s="42"/>
    </row>
    <row r="253" spans="10:11" ht="12.75">
      <c r="J253" s="42"/>
      <c r="K253" s="42"/>
    </row>
    <row r="254" spans="10:11" ht="12.75">
      <c r="J254" s="42"/>
      <c r="K254" s="42"/>
    </row>
    <row r="255" spans="10:11" ht="12.75">
      <c r="J255" s="42"/>
      <c r="K255" s="42"/>
    </row>
    <row r="256" spans="10:11" ht="12.75">
      <c r="J256" s="42"/>
      <c r="K256" s="42"/>
    </row>
    <row r="257" spans="10:11" ht="12.75">
      <c r="J257" s="42"/>
      <c r="K257" s="42"/>
    </row>
    <row r="258" spans="10:11" ht="12.75">
      <c r="J258" s="42"/>
      <c r="K258" s="42"/>
    </row>
    <row r="259" spans="10:11" ht="12.75">
      <c r="J259" s="42"/>
      <c r="K259" s="42"/>
    </row>
  </sheetData>
  <sheetProtection/>
  <mergeCells count="12">
    <mergeCell ref="D3:I3"/>
    <mergeCell ref="B2:I2"/>
    <mergeCell ref="A17:A18"/>
    <mergeCell ref="B33:C33"/>
    <mergeCell ref="H4:I4"/>
    <mergeCell ref="B35:M35"/>
    <mergeCell ref="B34:I34"/>
    <mergeCell ref="H1:I1"/>
    <mergeCell ref="B3:B5"/>
    <mergeCell ref="C3:C5"/>
    <mergeCell ref="D4:E4"/>
    <mergeCell ref="F4:G4"/>
  </mergeCells>
  <printOptions/>
  <pageMargins left="0.32" right="0.28" top="0.24" bottom="0.18" header="0.16" footer="0.16"/>
  <pageSetup horizontalDpi="600" verticalDpi="600" orientation="landscape" paperSize="9" r:id="rId1"/>
</worksheet>
</file>

<file path=xl/worksheets/sheet66.xml><?xml version="1.0" encoding="utf-8"?>
<worksheet xmlns="http://schemas.openxmlformats.org/spreadsheetml/2006/main" xmlns:r="http://schemas.openxmlformats.org/officeDocument/2006/relationships">
  <dimension ref="A1:Q35"/>
  <sheetViews>
    <sheetView zoomScaleSheetLayoutView="100" zoomScalePageLayoutView="0" workbookViewId="0" topLeftCell="A1">
      <selection activeCell="R15" sqref="R15"/>
    </sheetView>
  </sheetViews>
  <sheetFormatPr defaultColWidth="9.140625" defaultRowHeight="12.75"/>
  <cols>
    <col min="1" max="1" width="3.421875" style="165" customWidth="1"/>
    <col min="2" max="2" width="4.8515625" style="165" customWidth="1"/>
    <col min="3" max="3" width="22.140625" style="165" customWidth="1"/>
    <col min="4" max="13" width="11.57421875" style="165" customWidth="1"/>
    <col min="14" max="16384" width="9.140625" style="165" customWidth="1"/>
  </cols>
  <sheetData>
    <row r="1" spans="1:16" ht="16.5" customHeight="1">
      <c r="A1" s="1"/>
      <c r="B1" s="1"/>
      <c r="C1" s="1"/>
      <c r="D1" s="1"/>
      <c r="E1" s="1"/>
      <c r="F1" s="1"/>
      <c r="G1" s="1"/>
      <c r="H1" s="1"/>
      <c r="I1" s="1"/>
      <c r="J1"/>
      <c r="K1" s="58"/>
      <c r="L1"/>
      <c r="M1"/>
      <c r="N1" s="1745" t="s">
        <v>345</v>
      </c>
      <c r="O1" s="1745"/>
      <c r="P1" s="1160"/>
    </row>
    <row r="2" spans="1:16" ht="20.25" customHeight="1" thickBot="1">
      <c r="A2" s="1"/>
      <c r="B2" s="1236" t="s">
        <v>948</v>
      </c>
      <c r="C2" s="1236"/>
      <c r="D2" s="1236"/>
      <c r="E2" s="1236"/>
      <c r="F2" s="1236"/>
      <c r="G2" s="1236"/>
      <c r="H2" s="1236"/>
      <c r="I2" s="1236"/>
      <c r="J2" s="1236"/>
      <c r="K2" s="1236"/>
      <c r="L2" s="1236"/>
      <c r="M2" s="1236"/>
      <c r="N2" s="1236"/>
      <c r="O2" s="1236"/>
      <c r="P2" s="158"/>
    </row>
    <row r="3" spans="1:16" ht="29.25" customHeight="1">
      <c r="A3" s="4"/>
      <c r="B3" s="1749" t="s">
        <v>294</v>
      </c>
      <c r="C3" s="1752" t="s">
        <v>213</v>
      </c>
      <c r="D3" s="1758" t="s">
        <v>949</v>
      </c>
      <c r="E3" s="1759"/>
      <c r="F3" s="1762" t="s">
        <v>112</v>
      </c>
      <c r="G3" s="1763"/>
      <c r="H3" s="1763"/>
      <c r="I3" s="1763"/>
      <c r="J3" s="1763"/>
      <c r="K3" s="1763"/>
      <c r="L3" s="1764"/>
      <c r="M3" s="1765" t="s">
        <v>245</v>
      </c>
      <c r="N3" s="1758" t="s">
        <v>950</v>
      </c>
      <c r="O3" s="1768"/>
      <c r="P3" s="239"/>
    </row>
    <row r="4" spans="1:16" ht="21" customHeight="1">
      <c r="A4" s="4"/>
      <c r="B4" s="1750"/>
      <c r="C4" s="1753"/>
      <c r="D4" s="1760"/>
      <c r="E4" s="1761"/>
      <c r="F4" s="1746" t="s">
        <v>951</v>
      </c>
      <c r="G4" s="1747"/>
      <c r="H4" s="1748"/>
      <c r="I4" s="1746" t="s">
        <v>952</v>
      </c>
      <c r="J4" s="1747"/>
      <c r="K4" s="1747"/>
      <c r="L4" s="1748"/>
      <c r="M4" s="1766"/>
      <c r="N4" s="1769"/>
      <c r="O4" s="1770"/>
      <c r="P4"/>
    </row>
    <row r="5" spans="1:16" ht="36.75" customHeight="1" thickBot="1">
      <c r="A5" s="5"/>
      <c r="B5" s="1751"/>
      <c r="C5" s="1754"/>
      <c r="D5" s="447" t="s">
        <v>168</v>
      </c>
      <c r="E5" s="447" t="s">
        <v>174</v>
      </c>
      <c r="F5" s="447" t="s">
        <v>168</v>
      </c>
      <c r="G5" s="447" t="s">
        <v>246</v>
      </c>
      <c r="H5" s="447" t="s">
        <v>174</v>
      </c>
      <c r="I5" s="447" t="s">
        <v>179</v>
      </c>
      <c r="J5" s="447" t="s">
        <v>174</v>
      </c>
      <c r="K5" s="447" t="s">
        <v>169</v>
      </c>
      <c r="L5" s="447" t="s">
        <v>174</v>
      </c>
      <c r="M5" s="1767"/>
      <c r="N5" s="1161" t="s">
        <v>215</v>
      </c>
      <c r="O5" s="1162" t="s">
        <v>115</v>
      </c>
      <c r="P5"/>
    </row>
    <row r="6" spans="1:16" ht="15.75" customHeight="1">
      <c r="A6" s="5"/>
      <c r="B6" s="1058">
        <v>1</v>
      </c>
      <c r="C6" s="1059" t="s">
        <v>216</v>
      </c>
      <c r="D6" s="1164" t="s">
        <v>297</v>
      </c>
      <c r="E6" s="1164" t="s">
        <v>297</v>
      </c>
      <c r="F6" s="1164" t="s">
        <v>297</v>
      </c>
      <c r="G6" s="1164" t="s">
        <v>297</v>
      </c>
      <c r="H6" s="1164" t="s">
        <v>297</v>
      </c>
      <c r="I6" s="1164" t="s">
        <v>297</v>
      </c>
      <c r="J6" s="1164" t="s">
        <v>297</v>
      </c>
      <c r="K6" s="1164" t="s">
        <v>297</v>
      </c>
      <c r="L6" s="1164" t="s">
        <v>297</v>
      </c>
      <c r="M6" s="1164" t="s">
        <v>297</v>
      </c>
      <c r="N6" s="1164" t="s">
        <v>297</v>
      </c>
      <c r="O6" s="1165" t="s">
        <v>297</v>
      </c>
      <c r="P6"/>
    </row>
    <row r="7" spans="1:16" ht="15.75" customHeight="1">
      <c r="A7" s="5"/>
      <c r="B7" s="122">
        <v>2</v>
      </c>
      <c r="C7" s="166" t="s">
        <v>217</v>
      </c>
      <c r="D7" s="129">
        <v>2</v>
      </c>
      <c r="E7" s="129">
        <v>200</v>
      </c>
      <c r="F7" s="129">
        <v>1</v>
      </c>
      <c r="G7" s="129">
        <v>1</v>
      </c>
      <c r="H7" s="129">
        <v>170</v>
      </c>
      <c r="I7" s="129">
        <v>1</v>
      </c>
      <c r="J7" s="129">
        <v>30</v>
      </c>
      <c r="K7" s="129">
        <v>0</v>
      </c>
      <c r="L7" s="129">
        <v>0</v>
      </c>
      <c r="M7" s="1164">
        <v>26</v>
      </c>
      <c r="N7" s="1164">
        <v>4</v>
      </c>
      <c r="O7" s="1165">
        <v>190</v>
      </c>
      <c r="P7"/>
    </row>
    <row r="8" spans="1:16" ht="15.75" customHeight="1">
      <c r="A8" s="5"/>
      <c r="B8" s="122">
        <v>3</v>
      </c>
      <c r="C8" s="166" t="s">
        <v>218</v>
      </c>
      <c r="D8" s="129">
        <v>1</v>
      </c>
      <c r="E8" s="129">
        <v>110</v>
      </c>
      <c r="F8" s="129">
        <v>0</v>
      </c>
      <c r="G8" s="129">
        <v>0</v>
      </c>
      <c r="H8" s="129">
        <v>0</v>
      </c>
      <c r="I8" s="129">
        <v>1</v>
      </c>
      <c r="J8" s="129">
        <v>110</v>
      </c>
      <c r="K8" s="129">
        <v>0</v>
      </c>
      <c r="L8" s="129">
        <v>0</v>
      </c>
      <c r="M8" s="129">
        <v>14</v>
      </c>
      <c r="N8" s="129">
        <v>0</v>
      </c>
      <c r="O8" s="986">
        <v>0</v>
      </c>
      <c r="P8"/>
    </row>
    <row r="9" spans="1:16" ht="15.75" customHeight="1">
      <c r="A9" s="5"/>
      <c r="B9" s="122">
        <v>4</v>
      </c>
      <c r="C9" s="166" t="s">
        <v>219</v>
      </c>
      <c r="D9" s="129">
        <v>4</v>
      </c>
      <c r="E9" s="129">
        <v>735</v>
      </c>
      <c r="F9" s="129">
        <v>3</v>
      </c>
      <c r="G9" s="129">
        <v>3</v>
      </c>
      <c r="H9" s="129">
        <v>655</v>
      </c>
      <c r="I9" s="129">
        <v>0</v>
      </c>
      <c r="J9" s="129">
        <v>0</v>
      </c>
      <c r="K9" s="129">
        <v>1</v>
      </c>
      <c r="L9" s="129">
        <v>80</v>
      </c>
      <c r="M9" s="129">
        <v>32</v>
      </c>
      <c r="N9" s="129">
        <v>0</v>
      </c>
      <c r="O9" s="986">
        <v>0</v>
      </c>
      <c r="P9"/>
    </row>
    <row r="10" spans="1:16" ht="15.75" customHeight="1">
      <c r="A10" s="5"/>
      <c r="B10" s="122">
        <v>5</v>
      </c>
      <c r="C10" s="166" t="s">
        <v>220</v>
      </c>
      <c r="D10" s="129">
        <v>2</v>
      </c>
      <c r="E10" s="129">
        <v>410</v>
      </c>
      <c r="F10" s="129">
        <v>2</v>
      </c>
      <c r="G10" s="129">
        <v>2</v>
      </c>
      <c r="H10" s="129">
        <v>410</v>
      </c>
      <c r="I10" s="129">
        <v>0</v>
      </c>
      <c r="J10" s="129">
        <v>0</v>
      </c>
      <c r="K10" s="129">
        <v>0</v>
      </c>
      <c r="L10" s="129">
        <v>0</v>
      </c>
      <c r="M10" s="129">
        <v>24</v>
      </c>
      <c r="N10" s="129">
        <v>2</v>
      </c>
      <c r="O10" s="986">
        <v>450</v>
      </c>
      <c r="P10"/>
    </row>
    <row r="11" spans="1:16" ht="15.75" customHeight="1">
      <c r="A11" s="5"/>
      <c r="B11" s="122">
        <v>6</v>
      </c>
      <c r="C11" s="166" t="s">
        <v>221</v>
      </c>
      <c r="D11" s="129">
        <v>1</v>
      </c>
      <c r="E11" s="129">
        <v>225</v>
      </c>
      <c r="F11" s="129">
        <v>1</v>
      </c>
      <c r="G11" s="129">
        <v>1</v>
      </c>
      <c r="H11" s="129">
        <v>225</v>
      </c>
      <c r="I11" s="129">
        <v>0</v>
      </c>
      <c r="J11" s="129">
        <v>0</v>
      </c>
      <c r="K11" s="129">
        <v>0</v>
      </c>
      <c r="L11" s="129">
        <v>0</v>
      </c>
      <c r="M11" s="129">
        <v>26</v>
      </c>
      <c r="N11" s="129">
        <v>2</v>
      </c>
      <c r="O11" s="986">
        <v>190</v>
      </c>
      <c r="P11"/>
    </row>
    <row r="12" spans="1:16" ht="15.75" customHeight="1">
      <c r="A12" s="5"/>
      <c r="B12" s="122">
        <v>7</v>
      </c>
      <c r="C12" s="166" t="s">
        <v>222</v>
      </c>
      <c r="D12" s="129">
        <v>1</v>
      </c>
      <c r="E12" s="129">
        <v>315</v>
      </c>
      <c r="F12" s="129">
        <v>0</v>
      </c>
      <c r="G12" s="129">
        <v>0</v>
      </c>
      <c r="H12" s="129">
        <v>0</v>
      </c>
      <c r="I12" s="129">
        <v>1</v>
      </c>
      <c r="J12" s="129">
        <v>315</v>
      </c>
      <c r="K12" s="129">
        <v>0</v>
      </c>
      <c r="L12" s="129">
        <v>0</v>
      </c>
      <c r="M12" s="129">
        <v>16</v>
      </c>
      <c r="N12" s="129">
        <v>1</v>
      </c>
      <c r="O12" s="986">
        <v>150</v>
      </c>
      <c r="P12"/>
    </row>
    <row r="13" spans="1:16" ht="15.75" customHeight="1">
      <c r="A13" s="5"/>
      <c r="B13" s="122">
        <v>8</v>
      </c>
      <c r="C13" s="166" t="s">
        <v>223</v>
      </c>
      <c r="D13" s="129">
        <v>1</v>
      </c>
      <c r="E13" s="129">
        <v>315</v>
      </c>
      <c r="F13" s="129">
        <v>1</v>
      </c>
      <c r="G13" s="129">
        <v>1</v>
      </c>
      <c r="H13" s="129">
        <v>315</v>
      </c>
      <c r="I13" s="129">
        <v>0</v>
      </c>
      <c r="J13" s="129">
        <v>0</v>
      </c>
      <c r="K13" s="129">
        <v>0</v>
      </c>
      <c r="L13" s="129">
        <v>0</v>
      </c>
      <c r="M13" s="129">
        <v>13</v>
      </c>
      <c r="N13" s="129">
        <v>0</v>
      </c>
      <c r="O13" s="986">
        <v>0</v>
      </c>
      <c r="P13"/>
    </row>
    <row r="14" spans="1:16" ht="15.75" customHeight="1">
      <c r="A14" s="5"/>
      <c r="B14" s="122">
        <v>9</v>
      </c>
      <c r="C14" s="166" t="s">
        <v>224</v>
      </c>
      <c r="D14" s="129">
        <v>6</v>
      </c>
      <c r="E14" s="129">
        <v>375</v>
      </c>
      <c r="F14" s="129">
        <v>6</v>
      </c>
      <c r="G14" s="129">
        <v>6</v>
      </c>
      <c r="H14" s="129">
        <v>375</v>
      </c>
      <c r="I14" s="129">
        <v>0</v>
      </c>
      <c r="J14" s="129">
        <v>0</v>
      </c>
      <c r="K14" s="129">
        <v>0</v>
      </c>
      <c r="L14" s="129">
        <v>0</v>
      </c>
      <c r="M14" s="129">
        <v>13</v>
      </c>
      <c r="N14" s="129">
        <v>4</v>
      </c>
      <c r="O14" s="986">
        <v>830</v>
      </c>
      <c r="P14"/>
    </row>
    <row r="15" spans="1:16" ht="15.75" customHeight="1">
      <c r="A15" s="5"/>
      <c r="B15" s="122">
        <v>10</v>
      </c>
      <c r="C15" s="166" t="s">
        <v>225</v>
      </c>
      <c r="D15" s="129">
        <v>3</v>
      </c>
      <c r="E15" s="129">
        <v>200</v>
      </c>
      <c r="F15" s="129">
        <v>2</v>
      </c>
      <c r="G15" s="129">
        <v>2</v>
      </c>
      <c r="H15" s="129">
        <v>170</v>
      </c>
      <c r="I15" s="129">
        <v>1</v>
      </c>
      <c r="J15" s="129">
        <v>30</v>
      </c>
      <c r="K15" s="129">
        <v>0</v>
      </c>
      <c r="L15" s="129">
        <v>0</v>
      </c>
      <c r="M15" s="129">
        <v>24</v>
      </c>
      <c r="N15" s="129">
        <v>1</v>
      </c>
      <c r="O15" s="986">
        <v>210</v>
      </c>
      <c r="P15"/>
    </row>
    <row r="16" spans="1:16" ht="15.75" customHeight="1">
      <c r="A16" s="1733"/>
      <c r="B16" s="122">
        <v>11</v>
      </c>
      <c r="C16" s="166" t="s">
        <v>226</v>
      </c>
      <c r="D16" s="129">
        <v>2</v>
      </c>
      <c r="E16" s="129">
        <v>250</v>
      </c>
      <c r="F16" s="129">
        <v>2</v>
      </c>
      <c r="G16" s="129">
        <v>2</v>
      </c>
      <c r="H16" s="129">
        <v>250</v>
      </c>
      <c r="I16" s="129">
        <v>0</v>
      </c>
      <c r="J16" s="129">
        <v>0</v>
      </c>
      <c r="K16" s="129">
        <v>0</v>
      </c>
      <c r="L16" s="129">
        <v>0</v>
      </c>
      <c r="M16" s="129">
        <v>13</v>
      </c>
      <c r="N16" s="129">
        <v>2</v>
      </c>
      <c r="O16" s="986">
        <v>190</v>
      </c>
      <c r="P16"/>
    </row>
    <row r="17" spans="1:17" ht="15.75" customHeight="1">
      <c r="A17" s="1733"/>
      <c r="B17" s="122">
        <v>12</v>
      </c>
      <c r="C17" s="166" t="s">
        <v>227</v>
      </c>
      <c r="D17" s="129">
        <v>1</v>
      </c>
      <c r="E17" s="129">
        <v>180</v>
      </c>
      <c r="F17" s="129">
        <v>1</v>
      </c>
      <c r="G17" s="129">
        <v>1</v>
      </c>
      <c r="H17" s="129">
        <v>180</v>
      </c>
      <c r="I17" s="129">
        <v>0</v>
      </c>
      <c r="J17" s="129">
        <v>0</v>
      </c>
      <c r="K17" s="129">
        <v>0</v>
      </c>
      <c r="L17" s="129">
        <v>0</v>
      </c>
      <c r="M17" s="129">
        <v>13</v>
      </c>
      <c r="N17" s="129">
        <v>0</v>
      </c>
      <c r="O17" s="986">
        <v>0</v>
      </c>
      <c r="P17"/>
      <c r="Q17"/>
    </row>
    <row r="18" spans="1:17" ht="15.75" customHeight="1">
      <c r="A18" s="5"/>
      <c r="B18" s="122">
        <v>13</v>
      </c>
      <c r="C18" s="166" t="s">
        <v>228</v>
      </c>
      <c r="D18" s="129">
        <v>1</v>
      </c>
      <c r="E18" s="129">
        <v>390</v>
      </c>
      <c r="F18" s="129">
        <v>1</v>
      </c>
      <c r="G18" s="129">
        <v>1</v>
      </c>
      <c r="H18" s="129">
        <v>390</v>
      </c>
      <c r="I18" s="129">
        <v>0</v>
      </c>
      <c r="J18" s="129">
        <v>0</v>
      </c>
      <c r="K18" s="129">
        <v>0</v>
      </c>
      <c r="L18" s="129">
        <v>0</v>
      </c>
      <c r="M18" s="129">
        <v>19</v>
      </c>
      <c r="N18" s="129">
        <v>1</v>
      </c>
      <c r="O18" s="986">
        <v>105</v>
      </c>
      <c r="P18"/>
      <c r="Q18"/>
    </row>
    <row r="19" spans="1:17" ht="15.75" customHeight="1">
      <c r="A19" s="5"/>
      <c r="B19" s="122">
        <v>14</v>
      </c>
      <c r="C19" s="166" t="s">
        <v>229</v>
      </c>
      <c r="D19" s="129">
        <v>2</v>
      </c>
      <c r="E19" s="129">
        <v>200</v>
      </c>
      <c r="F19" s="129">
        <v>2</v>
      </c>
      <c r="G19" s="129">
        <v>1</v>
      </c>
      <c r="H19" s="129">
        <v>200</v>
      </c>
      <c r="I19" s="129">
        <v>0</v>
      </c>
      <c r="J19" s="129">
        <v>0</v>
      </c>
      <c r="K19" s="129">
        <v>0</v>
      </c>
      <c r="L19" s="129">
        <v>0</v>
      </c>
      <c r="M19" s="129">
        <v>20</v>
      </c>
      <c r="N19" s="129">
        <v>0</v>
      </c>
      <c r="O19" s="986">
        <v>0</v>
      </c>
      <c r="P19"/>
      <c r="Q19"/>
    </row>
    <row r="20" spans="1:17" ht="15.75" customHeight="1">
      <c r="A20" s="5"/>
      <c r="B20" s="122">
        <v>15</v>
      </c>
      <c r="C20" s="166" t="s">
        <v>230</v>
      </c>
      <c r="D20" s="129">
        <v>1</v>
      </c>
      <c r="E20" s="129">
        <v>370</v>
      </c>
      <c r="F20" s="129">
        <v>1</v>
      </c>
      <c r="G20" s="129">
        <v>1</v>
      </c>
      <c r="H20" s="129">
        <v>370</v>
      </c>
      <c r="I20" s="129">
        <v>0</v>
      </c>
      <c r="J20" s="129">
        <v>0</v>
      </c>
      <c r="K20" s="129">
        <v>0</v>
      </c>
      <c r="L20" s="129">
        <v>0</v>
      </c>
      <c r="M20" s="129">
        <v>24</v>
      </c>
      <c r="N20" s="129">
        <v>6</v>
      </c>
      <c r="O20" s="986">
        <v>1600</v>
      </c>
      <c r="P20"/>
      <c r="Q20"/>
    </row>
    <row r="21" spans="1:17" ht="15.75" customHeight="1">
      <c r="A21" s="5"/>
      <c r="B21" s="122">
        <v>16</v>
      </c>
      <c r="C21" s="166" t="s">
        <v>231</v>
      </c>
      <c r="D21" s="129">
        <v>1</v>
      </c>
      <c r="E21" s="129">
        <v>340</v>
      </c>
      <c r="F21" s="129">
        <v>1</v>
      </c>
      <c r="G21" s="129">
        <v>1</v>
      </c>
      <c r="H21" s="129">
        <v>340</v>
      </c>
      <c r="I21" s="129">
        <v>0</v>
      </c>
      <c r="J21" s="129">
        <v>0</v>
      </c>
      <c r="K21" s="129">
        <v>0</v>
      </c>
      <c r="L21" s="129">
        <v>0</v>
      </c>
      <c r="M21" s="129">
        <v>27</v>
      </c>
      <c r="N21" s="129">
        <v>0</v>
      </c>
      <c r="O21" s="986">
        <v>0</v>
      </c>
      <c r="P21"/>
      <c r="Q21"/>
    </row>
    <row r="22" spans="1:17" ht="15.75" customHeight="1">
      <c r="A22" s="5"/>
      <c r="B22" s="122">
        <v>17</v>
      </c>
      <c r="C22" s="166" t="s">
        <v>232</v>
      </c>
      <c r="D22" s="129">
        <v>1</v>
      </c>
      <c r="E22" s="129">
        <v>220</v>
      </c>
      <c r="F22" s="129">
        <v>1</v>
      </c>
      <c r="G22" s="129">
        <v>1</v>
      </c>
      <c r="H22" s="129">
        <v>220</v>
      </c>
      <c r="I22" s="129">
        <v>0</v>
      </c>
      <c r="J22" s="129">
        <v>0</v>
      </c>
      <c r="K22" s="129">
        <v>0</v>
      </c>
      <c r="L22" s="129">
        <v>0</v>
      </c>
      <c r="M22" s="129">
        <v>17</v>
      </c>
      <c r="N22" s="129">
        <v>0</v>
      </c>
      <c r="O22" s="986">
        <v>0</v>
      </c>
      <c r="P22"/>
      <c r="Q22"/>
    </row>
    <row r="23" spans="1:17" ht="15.75" customHeight="1">
      <c r="A23" s="5"/>
      <c r="B23" s="122">
        <v>18</v>
      </c>
      <c r="C23" s="166" t="s">
        <v>233</v>
      </c>
      <c r="D23" s="129">
        <v>1</v>
      </c>
      <c r="E23" s="129">
        <v>144</v>
      </c>
      <c r="F23" s="129">
        <v>1</v>
      </c>
      <c r="G23" s="129">
        <v>1</v>
      </c>
      <c r="H23" s="129">
        <v>144</v>
      </c>
      <c r="I23" s="129">
        <v>0</v>
      </c>
      <c r="J23" s="129">
        <v>0</v>
      </c>
      <c r="K23" s="129">
        <v>0</v>
      </c>
      <c r="L23" s="129">
        <v>0</v>
      </c>
      <c r="M23" s="129">
        <v>17</v>
      </c>
      <c r="N23" s="129">
        <v>1</v>
      </c>
      <c r="O23" s="986">
        <v>110</v>
      </c>
      <c r="P23"/>
      <c r="Q23"/>
    </row>
    <row r="24" spans="1:17" ht="15.75" customHeight="1">
      <c r="A24" s="5"/>
      <c r="B24" s="122">
        <v>19</v>
      </c>
      <c r="C24" s="166" t="s">
        <v>234</v>
      </c>
      <c r="D24" s="129">
        <v>3</v>
      </c>
      <c r="E24" s="129">
        <v>125</v>
      </c>
      <c r="F24" s="129">
        <v>3</v>
      </c>
      <c r="G24" s="129">
        <v>1</v>
      </c>
      <c r="H24" s="129">
        <v>125</v>
      </c>
      <c r="I24" s="129">
        <v>0</v>
      </c>
      <c r="J24" s="129">
        <v>0</v>
      </c>
      <c r="K24" s="129">
        <v>0</v>
      </c>
      <c r="L24" s="129">
        <v>0</v>
      </c>
      <c r="M24" s="129">
        <v>20</v>
      </c>
      <c r="N24" s="129">
        <v>1</v>
      </c>
      <c r="O24" s="986">
        <v>30</v>
      </c>
      <c r="P24"/>
      <c r="Q24"/>
    </row>
    <row r="25" spans="1:17" ht="15.75" customHeight="1">
      <c r="A25" s="5"/>
      <c r="B25" s="122">
        <v>20</v>
      </c>
      <c r="C25" s="166" t="s">
        <v>235</v>
      </c>
      <c r="D25" s="129">
        <v>10</v>
      </c>
      <c r="E25" s="129">
        <v>610</v>
      </c>
      <c r="F25" s="129">
        <v>7</v>
      </c>
      <c r="G25" s="129">
        <v>3</v>
      </c>
      <c r="H25" s="129">
        <v>360</v>
      </c>
      <c r="I25" s="129">
        <v>3</v>
      </c>
      <c r="J25" s="129">
        <v>250</v>
      </c>
      <c r="K25" s="129">
        <v>0</v>
      </c>
      <c r="L25" s="129">
        <v>0</v>
      </c>
      <c r="M25" s="129">
        <v>23</v>
      </c>
      <c r="N25" s="129">
        <v>6</v>
      </c>
      <c r="O25" s="986">
        <v>390</v>
      </c>
      <c r="P25"/>
      <c r="Q25" s="1163"/>
    </row>
    <row r="26" spans="1:17" ht="15.75" customHeight="1">
      <c r="A26" s="5"/>
      <c r="B26" s="122">
        <v>21</v>
      </c>
      <c r="C26" s="166" t="s">
        <v>236</v>
      </c>
      <c r="D26" s="129">
        <v>1</v>
      </c>
      <c r="E26" s="129">
        <v>200</v>
      </c>
      <c r="F26" s="129">
        <v>1</v>
      </c>
      <c r="G26" s="129">
        <v>1</v>
      </c>
      <c r="H26" s="129">
        <v>200</v>
      </c>
      <c r="I26" s="129">
        <v>0</v>
      </c>
      <c r="J26" s="129">
        <v>0</v>
      </c>
      <c r="K26" s="129">
        <v>0</v>
      </c>
      <c r="L26" s="129">
        <v>0</v>
      </c>
      <c r="M26" s="129">
        <v>18</v>
      </c>
      <c r="N26" s="129">
        <v>0</v>
      </c>
      <c r="O26" s="986">
        <v>0</v>
      </c>
      <c r="P26"/>
      <c r="Q26" s="1163"/>
    </row>
    <row r="27" spans="1:17" ht="15.75" customHeight="1">
      <c r="A27" s="5"/>
      <c r="B27" s="122">
        <v>22</v>
      </c>
      <c r="C27" s="166" t="s">
        <v>237</v>
      </c>
      <c r="D27" s="129">
        <v>2</v>
      </c>
      <c r="E27" s="129">
        <v>165</v>
      </c>
      <c r="F27" s="129">
        <v>1</v>
      </c>
      <c r="G27" s="129">
        <v>1</v>
      </c>
      <c r="H27" s="129">
        <v>125</v>
      </c>
      <c r="I27" s="129">
        <v>1</v>
      </c>
      <c r="J27" s="129">
        <v>40</v>
      </c>
      <c r="K27" s="129">
        <v>0</v>
      </c>
      <c r="L27" s="129">
        <v>0</v>
      </c>
      <c r="M27" s="129">
        <v>22</v>
      </c>
      <c r="N27" s="129">
        <v>2</v>
      </c>
      <c r="O27" s="986">
        <v>45</v>
      </c>
      <c r="P27"/>
      <c r="Q27" s="1163"/>
    </row>
    <row r="28" spans="1:17" ht="15.75" customHeight="1">
      <c r="A28" s="5"/>
      <c r="B28" s="122">
        <v>23</v>
      </c>
      <c r="C28" s="166" t="s">
        <v>238</v>
      </c>
      <c r="D28" s="129">
        <v>1</v>
      </c>
      <c r="E28" s="129">
        <v>285</v>
      </c>
      <c r="F28" s="129">
        <v>1</v>
      </c>
      <c r="G28" s="129">
        <v>1</v>
      </c>
      <c r="H28" s="129">
        <v>285</v>
      </c>
      <c r="I28" s="129">
        <v>0</v>
      </c>
      <c r="J28" s="129">
        <v>0</v>
      </c>
      <c r="K28" s="129">
        <v>0</v>
      </c>
      <c r="L28" s="129">
        <v>0</v>
      </c>
      <c r="M28" s="129">
        <v>21</v>
      </c>
      <c r="N28" s="129">
        <v>1</v>
      </c>
      <c r="O28" s="986">
        <v>125</v>
      </c>
      <c r="P28"/>
      <c r="Q28"/>
    </row>
    <row r="29" spans="1:17" ht="15.75" customHeight="1">
      <c r="A29" s="5"/>
      <c r="B29" s="122">
        <v>24</v>
      </c>
      <c r="C29" s="166" t="s">
        <v>239</v>
      </c>
      <c r="D29" s="129">
        <v>1</v>
      </c>
      <c r="E29" s="129">
        <v>120</v>
      </c>
      <c r="F29" s="129">
        <v>1</v>
      </c>
      <c r="G29" s="129">
        <v>1</v>
      </c>
      <c r="H29" s="129">
        <v>120</v>
      </c>
      <c r="I29" s="129">
        <v>0</v>
      </c>
      <c r="J29" s="129">
        <v>0</v>
      </c>
      <c r="K29" s="129">
        <v>0</v>
      </c>
      <c r="L29" s="129">
        <v>0</v>
      </c>
      <c r="M29" s="129">
        <v>13</v>
      </c>
      <c r="N29" s="129">
        <v>0</v>
      </c>
      <c r="O29" s="986">
        <v>0</v>
      </c>
      <c r="P29"/>
      <c r="Q29"/>
    </row>
    <row r="30" spans="1:17" ht="15.75" customHeight="1">
      <c r="A30" s="5"/>
      <c r="B30" s="122">
        <v>25</v>
      </c>
      <c r="C30" s="166" t="s">
        <v>240</v>
      </c>
      <c r="D30" s="129">
        <v>1</v>
      </c>
      <c r="E30" s="129">
        <v>125</v>
      </c>
      <c r="F30" s="129">
        <v>1</v>
      </c>
      <c r="G30" s="129">
        <v>1</v>
      </c>
      <c r="H30" s="129">
        <v>125</v>
      </c>
      <c r="I30" s="129">
        <v>0</v>
      </c>
      <c r="J30" s="129">
        <v>0</v>
      </c>
      <c r="K30" s="129">
        <v>0</v>
      </c>
      <c r="L30" s="129">
        <v>0</v>
      </c>
      <c r="M30" s="129">
        <v>19</v>
      </c>
      <c r="N30" s="129">
        <v>0</v>
      </c>
      <c r="O30" s="986">
        <v>0</v>
      </c>
      <c r="P30"/>
      <c r="Q30"/>
    </row>
    <row r="31" spans="1:17" ht="15.75" customHeight="1">
      <c r="A31" s="5"/>
      <c r="B31" s="122">
        <v>26</v>
      </c>
      <c r="C31" s="166" t="s">
        <v>241</v>
      </c>
      <c r="D31" s="129">
        <v>5</v>
      </c>
      <c r="E31" s="129">
        <v>520</v>
      </c>
      <c r="F31" s="129">
        <v>2</v>
      </c>
      <c r="G31" s="129">
        <v>1</v>
      </c>
      <c r="H31" s="129">
        <v>80</v>
      </c>
      <c r="I31" s="129">
        <v>2</v>
      </c>
      <c r="J31" s="129">
        <v>390</v>
      </c>
      <c r="K31" s="129">
        <v>1</v>
      </c>
      <c r="L31" s="129">
        <v>50</v>
      </c>
      <c r="M31" s="129">
        <v>4</v>
      </c>
      <c r="N31" s="129">
        <v>1</v>
      </c>
      <c r="O31" s="986">
        <v>300</v>
      </c>
      <c r="P31"/>
      <c r="Q31"/>
    </row>
    <row r="32" spans="1:17" ht="15.75" customHeight="1" thickBot="1">
      <c r="A32" s="6"/>
      <c r="B32" s="123">
        <v>27</v>
      </c>
      <c r="C32" s="168" t="s">
        <v>242</v>
      </c>
      <c r="D32" s="506" t="s">
        <v>297</v>
      </c>
      <c r="E32" s="506" t="s">
        <v>297</v>
      </c>
      <c r="F32" s="506" t="s">
        <v>297</v>
      </c>
      <c r="G32" s="506" t="s">
        <v>297</v>
      </c>
      <c r="H32" s="506" t="s">
        <v>297</v>
      </c>
      <c r="I32" s="506" t="s">
        <v>297</v>
      </c>
      <c r="J32" s="506" t="s">
        <v>297</v>
      </c>
      <c r="K32" s="506" t="s">
        <v>297</v>
      </c>
      <c r="L32" s="506" t="s">
        <v>297</v>
      </c>
      <c r="M32" s="506" t="s">
        <v>297</v>
      </c>
      <c r="N32" s="506" t="s">
        <v>297</v>
      </c>
      <c r="O32" s="575" t="s">
        <v>297</v>
      </c>
      <c r="P32"/>
      <c r="Q32"/>
    </row>
    <row r="33" spans="2:16" ht="12.75" customHeight="1" thickBot="1">
      <c r="B33" s="1755" t="s">
        <v>243</v>
      </c>
      <c r="C33" s="1756"/>
      <c r="D33" s="922">
        <v>55</v>
      </c>
      <c r="E33" s="922">
        <v>7129</v>
      </c>
      <c r="F33" s="922">
        <v>43</v>
      </c>
      <c r="G33" s="922">
        <v>35</v>
      </c>
      <c r="H33" s="922">
        <v>5834</v>
      </c>
      <c r="I33" s="922">
        <v>10</v>
      </c>
      <c r="J33" s="922">
        <v>1165</v>
      </c>
      <c r="K33" s="922">
        <v>2</v>
      </c>
      <c r="L33" s="922">
        <v>130</v>
      </c>
      <c r="M33" s="922">
        <v>478</v>
      </c>
      <c r="N33" s="922">
        <v>35</v>
      </c>
      <c r="O33" s="1166">
        <v>4915</v>
      </c>
      <c r="P33"/>
    </row>
    <row r="34" spans="2:16" ht="12.75" customHeight="1">
      <c r="B34" s="1757" t="s">
        <v>156</v>
      </c>
      <c r="C34" s="1757"/>
      <c r="D34" s="1757"/>
      <c r="E34" s="1757"/>
      <c r="F34" s="1757"/>
      <c r="G34" s="1757"/>
      <c r="H34" s="1757"/>
      <c r="I34" s="1757"/>
      <c r="J34" s="1757"/>
      <c r="K34" s="1757"/>
      <c r="L34" s="1757"/>
      <c r="M34" s="1757"/>
      <c r="N34" s="1757"/>
      <c r="O34" s="1757"/>
      <c r="P34" s="1159"/>
    </row>
    <row r="35" spans="2:16" ht="12.75">
      <c r="B35" s="1169" t="s">
        <v>356</v>
      </c>
      <c r="C35" s="1169"/>
      <c r="D35" s="1169"/>
      <c r="E35" s="1169"/>
      <c r="F35" s="1169"/>
      <c r="G35" s="1169"/>
      <c r="H35" s="1169"/>
      <c r="I35" s="1169"/>
      <c r="J35" s="1169"/>
      <c r="K35" s="1169"/>
      <c r="L35" s="1169"/>
      <c r="M35" s="1169"/>
      <c r="N35" s="1169"/>
      <c r="O35" s="1169"/>
      <c r="P35" s="140"/>
    </row>
  </sheetData>
  <sheetProtection/>
  <mergeCells count="14">
    <mergeCell ref="B33:C33"/>
    <mergeCell ref="B34:O34"/>
    <mergeCell ref="B35:O35"/>
    <mergeCell ref="D3:E4"/>
    <mergeCell ref="F3:L3"/>
    <mergeCell ref="M3:M5"/>
    <mergeCell ref="N3:O4"/>
    <mergeCell ref="A16:A17"/>
    <mergeCell ref="B2:O2"/>
    <mergeCell ref="N1:O1"/>
    <mergeCell ref="I4:L4"/>
    <mergeCell ref="F4:H4"/>
    <mergeCell ref="B3:B5"/>
    <mergeCell ref="C3:C5"/>
  </mergeCells>
  <printOptions/>
  <pageMargins left="0.23" right="0.2" top="0.19" bottom="0.18" header="0.16" footer="0.15"/>
  <pageSetup horizontalDpi="600" verticalDpi="600" orientation="landscape" paperSize="9" r:id="rId1"/>
</worksheet>
</file>

<file path=xl/worksheets/sheet67.xml><?xml version="1.0" encoding="utf-8"?>
<worksheet xmlns="http://schemas.openxmlformats.org/spreadsheetml/2006/main" xmlns:r="http://schemas.openxmlformats.org/officeDocument/2006/relationships">
  <dimension ref="A1:R34"/>
  <sheetViews>
    <sheetView zoomScaleSheetLayoutView="100" zoomScalePageLayoutView="0" workbookViewId="0" topLeftCell="A1">
      <selection activeCell="P12" sqref="P12"/>
    </sheetView>
  </sheetViews>
  <sheetFormatPr defaultColWidth="9.140625" defaultRowHeight="12.75"/>
  <cols>
    <col min="1" max="1" width="4.00390625" style="165" customWidth="1"/>
    <col min="2" max="2" width="6.421875" style="165" customWidth="1"/>
    <col min="3" max="3" width="20.57421875" style="165" customWidth="1"/>
    <col min="4" max="13" width="11.140625" style="165" customWidth="1"/>
    <col min="14" max="17" width="8.421875" style="165" customWidth="1"/>
    <col min="18" max="16384" width="9.140625" style="165" customWidth="1"/>
  </cols>
  <sheetData>
    <row r="1" spans="1:17" ht="15.75" customHeight="1">
      <c r="A1" s="7"/>
      <c r="B1" s="7"/>
      <c r="C1" s="7"/>
      <c r="D1" s="7"/>
      <c r="E1" s="7"/>
      <c r="F1" s="7"/>
      <c r="G1" s="7"/>
      <c r="H1" s="58"/>
      <c r="I1" s="58"/>
      <c r="J1" s="58"/>
      <c r="K1" s="58"/>
      <c r="L1" s="1275" t="s">
        <v>734</v>
      </c>
      <c r="M1" s="1275"/>
      <c r="N1" s="58"/>
      <c r="O1" s="58"/>
      <c r="P1" s="58"/>
      <c r="Q1" s="58"/>
    </row>
    <row r="2" spans="1:17" ht="18.75" customHeight="1" thickBot="1">
      <c r="A2" s="8"/>
      <c r="B2" s="1774" t="s">
        <v>705</v>
      </c>
      <c r="C2" s="1774"/>
      <c r="D2" s="1774"/>
      <c r="E2" s="1774"/>
      <c r="F2" s="1774"/>
      <c r="G2" s="1774"/>
      <c r="H2" s="1774"/>
      <c r="I2" s="1774"/>
      <c r="J2" s="1774"/>
      <c r="K2" s="1774"/>
      <c r="L2" s="1774"/>
      <c r="M2" s="1774"/>
      <c r="N2" s="154"/>
      <c r="O2" s="154"/>
      <c r="P2" s="154"/>
      <c r="Q2" s="154"/>
    </row>
    <row r="3" spans="1:18" ht="21.75" customHeight="1">
      <c r="A3" s="4"/>
      <c r="B3" s="1245" t="s">
        <v>294</v>
      </c>
      <c r="C3" s="1741" t="s">
        <v>213</v>
      </c>
      <c r="D3" s="1773" t="s">
        <v>323</v>
      </c>
      <c r="E3" s="1773"/>
      <c r="F3" s="1773"/>
      <c r="G3" s="1773"/>
      <c r="H3" s="1773"/>
      <c r="I3" s="1260" t="s">
        <v>143</v>
      </c>
      <c r="J3" s="1260"/>
      <c r="K3" s="1260"/>
      <c r="L3" s="1260"/>
      <c r="M3" s="1261"/>
      <c r="N3" s="153"/>
      <c r="O3" s="153"/>
      <c r="P3" s="153"/>
      <c r="Q3" s="153"/>
      <c r="R3" s="239"/>
    </row>
    <row r="4" spans="1:18" ht="21.75" customHeight="1" thickBot="1">
      <c r="A4" s="4"/>
      <c r="B4" s="1246"/>
      <c r="C4" s="1742"/>
      <c r="D4" s="106">
        <v>2016</v>
      </c>
      <c r="E4" s="106">
        <v>2017</v>
      </c>
      <c r="F4" s="356">
        <v>2018</v>
      </c>
      <c r="G4" s="356">
        <v>2019</v>
      </c>
      <c r="H4" s="356">
        <v>2020</v>
      </c>
      <c r="I4" s="106">
        <v>2016</v>
      </c>
      <c r="J4" s="106">
        <v>2017</v>
      </c>
      <c r="K4" s="356">
        <v>2018</v>
      </c>
      <c r="L4" s="356">
        <v>2019</v>
      </c>
      <c r="M4" s="966">
        <v>2020</v>
      </c>
      <c r="N4" s="87"/>
      <c r="O4" s="87"/>
      <c r="P4" s="87"/>
      <c r="Q4" s="87"/>
      <c r="R4" s="239"/>
    </row>
    <row r="5" spans="1:18" ht="15.75" customHeight="1">
      <c r="A5" s="7"/>
      <c r="B5" s="121">
        <v>1</v>
      </c>
      <c r="C5" s="167" t="s">
        <v>216</v>
      </c>
      <c r="D5" s="354" t="s">
        <v>297</v>
      </c>
      <c r="E5" s="333" t="s">
        <v>297</v>
      </c>
      <c r="F5" s="128" t="s">
        <v>297</v>
      </c>
      <c r="G5" s="128" t="s">
        <v>297</v>
      </c>
      <c r="H5" s="128" t="s">
        <v>297</v>
      </c>
      <c r="I5" s="352" t="s">
        <v>297</v>
      </c>
      <c r="J5" s="353" t="s">
        <v>297</v>
      </c>
      <c r="K5" s="513" t="s">
        <v>297</v>
      </c>
      <c r="L5" s="513" t="s">
        <v>297</v>
      </c>
      <c r="M5" s="955" t="s">
        <v>297</v>
      </c>
      <c r="N5" s="345"/>
      <c r="O5" s="345"/>
      <c r="P5" s="344"/>
      <c r="Q5" s="343"/>
      <c r="R5" s="239"/>
    </row>
    <row r="6" spans="1:18" ht="15.75" customHeight="1">
      <c r="A6" s="7"/>
      <c r="B6" s="122">
        <f aca="true" t="shared" si="0" ref="B6:B31">B5+1</f>
        <v>2</v>
      </c>
      <c r="C6" s="166" t="s">
        <v>217</v>
      </c>
      <c r="D6" s="351">
        <v>430</v>
      </c>
      <c r="E6" s="332">
        <v>430</v>
      </c>
      <c r="F6" s="129">
        <v>345</v>
      </c>
      <c r="G6" s="129">
        <v>345</v>
      </c>
      <c r="H6" s="129">
        <v>120</v>
      </c>
      <c r="I6" s="349">
        <v>2.72</v>
      </c>
      <c r="J6" s="350">
        <v>2.74</v>
      </c>
      <c r="K6" s="954">
        <v>2.22</v>
      </c>
      <c r="L6" s="954">
        <v>2.24</v>
      </c>
      <c r="M6" s="956">
        <v>0.79</v>
      </c>
      <c r="N6" s="345"/>
      <c r="O6" s="345"/>
      <c r="P6" s="344"/>
      <c r="Q6" s="343"/>
      <c r="R6" s="239"/>
    </row>
    <row r="7" spans="1:18" ht="15.75" customHeight="1">
      <c r="A7" s="7"/>
      <c r="B7" s="122">
        <f t="shared" si="0"/>
        <v>3</v>
      </c>
      <c r="C7" s="166" t="s">
        <v>218</v>
      </c>
      <c r="D7" s="351">
        <v>420</v>
      </c>
      <c r="E7" s="332">
        <v>420</v>
      </c>
      <c r="F7" s="129">
        <v>355</v>
      </c>
      <c r="G7" s="129">
        <v>270</v>
      </c>
      <c r="H7" s="129">
        <v>110</v>
      </c>
      <c r="I7" s="349">
        <v>4.05</v>
      </c>
      <c r="J7" s="350">
        <v>4.06</v>
      </c>
      <c r="K7" s="954">
        <v>3.44</v>
      </c>
      <c r="L7" s="954">
        <v>2.62</v>
      </c>
      <c r="M7" s="956">
        <v>1.07</v>
      </c>
      <c r="N7" s="345"/>
      <c r="O7" s="345"/>
      <c r="P7" s="344"/>
      <c r="Q7" s="343"/>
      <c r="R7" s="239"/>
    </row>
    <row r="8" spans="1:18" ht="15.75" customHeight="1">
      <c r="A8" s="7"/>
      <c r="B8" s="122">
        <f t="shared" si="0"/>
        <v>4</v>
      </c>
      <c r="C8" s="166" t="s">
        <v>219</v>
      </c>
      <c r="D8" s="351">
        <v>1475</v>
      </c>
      <c r="E8" s="332">
        <v>1455</v>
      </c>
      <c r="F8" s="129">
        <v>1415</v>
      </c>
      <c r="G8" s="129">
        <v>1340</v>
      </c>
      <c r="H8" s="129">
        <v>735</v>
      </c>
      <c r="I8" s="349">
        <v>4.57</v>
      </c>
      <c r="J8" s="350">
        <v>4.51</v>
      </c>
      <c r="K8" s="954">
        <v>4.42</v>
      </c>
      <c r="L8" s="954">
        <v>4.22</v>
      </c>
      <c r="M8" s="956">
        <v>2.34</v>
      </c>
      <c r="N8" s="345"/>
      <c r="O8" s="345"/>
      <c r="P8" s="344"/>
      <c r="Q8" s="343"/>
      <c r="R8" s="239"/>
    </row>
    <row r="9" spans="1:18" ht="15.75" customHeight="1">
      <c r="A9" s="7"/>
      <c r="B9" s="122">
        <f t="shared" si="0"/>
        <v>5</v>
      </c>
      <c r="C9" s="166" t="s">
        <v>696</v>
      </c>
      <c r="D9" s="351">
        <v>750</v>
      </c>
      <c r="E9" s="332">
        <v>750</v>
      </c>
      <c r="F9" s="129">
        <v>750</v>
      </c>
      <c r="G9" s="129">
        <v>630</v>
      </c>
      <c r="H9" s="129">
        <v>410</v>
      </c>
      <c r="I9" s="349">
        <v>3.85</v>
      </c>
      <c r="J9" s="350">
        <v>3.92</v>
      </c>
      <c r="K9" s="954">
        <v>3.89</v>
      </c>
      <c r="L9" s="954">
        <v>3.31</v>
      </c>
      <c r="M9" s="956">
        <v>2.18</v>
      </c>
      <c r="N9" s="345"/>
      <c r="O9" s="345"/>
      <c r="P9" s="344"/>
      <c r="Q9" s="343"/>
      <c r="R9" s="239"/>
    </row>
    <row r="10" spans="1:18" ht="15.75" customHeight="1">
      <c r="A10" s="7"/>
      <c r="B10" s="122">
        <f t="shared" si="0"/>
        <v>6</v>
      </c>
      <c r="C10" s="166" t="s">
        <v>221</v>
      </c>
      <c r="D10" s="351">
        <v>440</v>
      </c>
      <c r="E10" s="332">
        <v>400</v>
      </c>
      <c r="F10" s="129">
        <v>300</v>
      </c>
      <c r="G10" s="129">
        <v>300</v>
      </c>
      <c r="H10" s="129">
        <v>225</v>
      </c>
      <c r="I10" s="349">
        <v>3.54</v>
      </c>
      <c r="J10" s="350">
        <v>3.25</v>
      </c>
      <c r="K10" s="954">
        <v>2.46</v>
      </c>
      <c r="L10" s="954">
        <v>2.48</v>
      </c>
      <c r="M10" s="956">
        <v>1.88</v>
      </c>
      <c r="N10" s="345"/>
      <c r="O10" s="345"/>
      <c r="P10" s="344"/>
      <c r="Q10" s="343"/>
      <c r="R10" s="239"/>
    </row>
    <row r="11" spans="1:18" ht="15.75" customHeight="1">
      <c r="A11" s="7"/>
      <c r="B11" s="122">
        <f t="shared" si="0"/>
        <v>7</v>
      </c>
      <c r="C11" s="166" t="s">
        <v>247</v>
      </c>
      <c r="D11" s="351">
        <v>640</v>
      </c>
      <c r="E11" s="332">
        <v>620</v>
      </c>
      <c r="F11" s="129">
        <v>499</v>
      </c>
      <c r="G11" s="129">
        <v>444</v>
      </c>
      <c r="H11" s="129">
        <v>300</v>
      </c>
      <c r="I11" s="349">
        <v>5.1</v>
      </c>
      <c r="J11" s="350">
        <v>4.94</v>
      </c>
      <c r="K11" s="954">
        <v>3.98</v>
      </c>
      <c r="L11" s="954">
        <v>3.55</v>
      </c>
      <c r="M11" s="956">
        <v>2.41</v>
      </c>
      <c r="N11" s="345"/>
      <c r="O11" s="345"/>
      <c r="P11" s="344"/>
      <c r="Q11" s="343"/>
      <c r="R11" s="239"/>
    </row>
    <row r="12" spans="1:18" ht="15.75" customHeight="1">
      <c r="A12" s="7"/>
      <c r="B12" s="122">
        <f t="shared" si="0"/>
        <v>8</v>
      </c>
      <c r="C12" s="166" t="s">
        <v>223</v>
      </c>
      <c r="D12" s="351">
        <v>855</v>
      </c>
      <c r="E12" s="332">
        <v>855</v>
      </c>
      <c r="F12" s="129">
        <v>855</v>
      </c>
      <c r="G12" s="129">
        <v>827</v>
      </c>
      <c r="H12" s="129">
        <v>295</v>
      </c>
      <c r="I12" s="349">
        <v>4.92</v>
      </c>
      <c r="J12" s="350">
        <v>4.96</v>
      </c>
      <c r="K12" s="954">
        <v>5.01</v>
      </c>
      <c r="L12" s="954">
        <v>4.9</v>
      </c>
      <c r="M12" s="956">
        <v>1.77</v>
      </c>
      <c r="N12" s="345"/>
      <c r="O12" s="345"/>
      <c r="P12" s="344"/>
      <c r="Q12" s="343"/>
      <c r="R12" s="239"/>
    </row>
    <row r="13" spans="1:18" ht="15.75" customHeight="1">
      <c r="A13" s="7"/>
      <c r="B13" s="122">
        <f t="shared" si="0"/>
        <v>9</v>
      </c>
      <c r="C13" s="166" t="s">
        <v>224</v>
      </c>
      <c r="D13" s="351">
        <v>570</v>
      </c>
      <c r="E13" s="332">
        <v>560</v>
      </c>
      <c r="F13" s="129">
        <v>550</v>
      </c>
      <c r="G13" s="129">
        <v>470</v>
      </c>
      <c r="H13" s="129">
        <v>270</v>
      </c>
      <c r="I13" s="349">
        <v>4.14</v>
      </c>
      <c r="J13" s="350">
        <v>4.07</v>
      </c>
      <c r="K13" s="954">
        <v>4.01</v>
      </c>
      <c r="L13" s="954">
        <v>3.44</v>
      </c>
      <c r="M13" s="956">
        <v>1.99</v>
      </c>
      <c r="N13" s="345"/>
      <c r="O13" s="345"/>
      <c r="P13" s="344"/>
      <c r="Q13" s="343"/>
      <c r="R13" s="239"/>
    </row>
    <row r="14" spans="1:18" ht="15.75" customHeight="1">
      <c r="A14" s="7"/>
      <c r="B14" s="122">
        <f t="shared" si="0"/>
        <v>10</v>
      </c>
      <c r="C14" s="166" t="s">
        <v>225</v>
      </c>
      <c r="D14" s="351">
        <v>440</v>
      </c>
      <c r="E14" s="332">
        <v>365</v>
      </c>
      <c r="F14" s="129">
        <v>315</v>
      </c>
      <c r="G14" s="129">
        <v>315</v>
      </c>
      <c r="H14" s="129">
        <v>200</v>
      </c>
      <c r="I14" s="349">
        <v>2.55</v>
      </c>
      <c r="J14" s="350">
        <v>2.09</v>
      </c>
      <c r="K14" s="954">
        <v>1.79</v>
      </c>
      <c r="L14" s="954">
        <v>1.77</v>
      </c>
      <c r="M14" s="956">
        <v>1.12</v>
      </c>
      <c r="N14" s="345"/>
      <c r="O14" s="345"/>
      <c r="P14" s="344"/>
      <c r="Q14" s="343"/>
      <c r="R14" s="239"/>
    </row>
    <row r="15" spans="1:18" ht="15.75" customHeight="1">
      <c r="A15" s="7"/>
      <c r="B15" s="122">
        <f t="shared" si="0"/>
        <v>11</v>
      </c>
      <c r="C15" s="166" t="s">
        <v>226</v>
      </c>
      <c r="D15" s="351">
        <v>480</v>
      </c>
      <c r="E15" s="332">
        <v>480</v>
      </c>
      <c r="F15" s="129">
        <v>480</v>
      </c>
      <c r="G15" s="129">
        <v>480</v>
      </c>
      <c r="H15" s="129">
        <v>250</v>
      </c>
      <c r="I15" s="349">
        <v>5</v>
      </c>
      <c r="J15" s="350">
        <v>5.05</v>
      </c>
      <c r="K15" s="954">
        <v>5.11</v>
      </c>
      <c r="L15" s="954">
        <v>5.18</v>
      </c>
      <c r="M15" s="956">
        <v>2.74</v>
      </c>
      <c r="N15" s="345"/>
      <c r="O15" s="345"/>
      <c r="P15" s="344"/>
      <c r="Q15" s="343"/>
      <c r="R15" s="239"/>
    </row>
    <row r="16" spans="1:18" ht="15.75" customHeight="1">
      <c r="A16" s="7"/>
      <c r="B16" s="122">
        <f t="shared" si="0"/>
        <v>12</v>
      </c>
      <c r="C16" s="166" t="s">
        <v>697</v>
      </c>
      <c r="D16" s="351">
        <v>130</v>
      </c>
      <c r="E16" s="332">
        <v>130</v>
      </c>
      <c r="F16" s="129">
        <v>130</v>
      </c>
      <c r="G16" s="129">
        <v>130</v>
      </c>
      <c r="H16" s="129">
        <v>155</v>
      </c>
      <c r="I16" s="349">
        <v>1.83</v>
      </c>
      <c r="J16" s="350">
        <v>1.85</v>
      </c>
      <c r="K16" s="954">
        <v>1.88</v>
      </c>
      <c r="L16" s="954">
        <v>1.9</v>
      </c>
      <c r="M16" s="956">
        <v>2.29</v>
      </c>
      <c r="N16" s="345"/>
      <c r="O16" s="345"/>
      <c r="P16" s="344"/>
      <c r="Q16" s="343"/>
      <c r="R16" s="239"/>
    </row>
    <row r="17" spans="1:18" ht="15.75" customHeight="1">
      <c r="A17" s="1231"/>
      <c r="B17" s="122">
        <f t="shared" si="0"/>
        <v>13</v>
      </c>
      <c r="C17" s="166" t="s">
        <v>228</v>
      </c>
      <c r="D17" s="351">
        <v>895</v>
      </c>
      <c r="E17" s="332">
        <v>830</v>
      </c>
      <c r="F17" s="129">
        <v>635</v>
      </c>
      <c r="G17" s="129">
        <v>520</v>
      </c>
      <c r="H17" s="129">
        <v>200</v>
      </c>
      <c r="I17" s="349">
        <v>3.56</v>
      </c>
      <c r="J17" s="350">
        <v>3.31</v>
      </c>
      <c r="K17" s="954">
        <v>2.54</v>
      </c>
      <c r="L17" s="954">
        <v>2.09</v>
      </c>
      <c r="M17" s="956">
        <v>0.81</v>
      </c>
      <c r="N17" s="345"/>
      <c r="O17" s="345"/>
      <c r="P17" s="344"/>
      <c r="Q17" s="343"/>
      <c r="R17" s="239"/>
    </row>
    <row r="18" spans="1:18" ht="15.75" customHeight="1">
      <c r="A18" s="1231"/>
      <c r="B18" s="122">
        <f t="shared" si="0"/>
        <v>14</v>
      </c>
      <c r="C18" s="166" t="s">
        <v>229</v>
      </c>
      <c r="D18" s="351">
        <v>499</v>
      </c>
      <c r="E18" s="332">
        <v>404</v>
      </c>
      <c r="F18" s="129">
        <v>304</v>
      </c>
      <c r="G18" s="129">
        <v>264</v>
      </c>
      <c r="H18" s="129">
        <v>152</v>
      </c>
      <c r="I18" s="349">
        <v>4.34</v>
      </c>
      <c r="J18" s="350">
        <v>3.54</v>
      </c>
      <c r="K18" s="954">
        <v>2.69</v>
      </c>
      <c r="L18" s="954">
        <v>2.36</v>
      </c>
      <c r="M18" s="956">
        <v>1.37</v>
      </c>
      <c r="N18" s="345"/>
      <c r="O18" s="345"/>
      <c r="P18" s="344"/>
      <c r="Q18" s="343"/>
      <c r="R18" s="239"/>
    </row>
    <row r="19" spans="1:18" ht="15.75" customHeight="1">
      <c r="A19" s="7"/>
      <c r="B19" s="122">
        <f t="shared" si="0"/>
        <v>15</v>
      </c>
      <c r="C19" s="166" t="s">
        <v>230</v>
      </c>
      <c r="D19" s="351">
        <v>1025</v>
      </c>
      <c r="E19" s="332">
        <v>1015</v>
      </c>
      <c r="F19" s="129">
        <v>655</v>
      </c>
      <c r="G19" s="129">
        <v>595</v>
      </c>
      <c r="H19" s="129">
        <v>240</v>
      </c>
      <c r="I19" s="349">
        <v>4.31</v>
      </c>
      <c r="J19" s="350">
        <v>4.28</v>
      </c>
      <c r="K19" s="954">
        <v>2.76</v>
      </c>
      <c r="L19" s="954">
        <v>2.51</v>
      </c>
      <c r="M19" s="956">
        <v>1.02</v>
      </c>
      <c r="N19" s="345"/>
      <c r="O19" s="345"/>
      <c r="P19" s="344"/>
      <c r="Q19" s="343"/>
      <c r="R19" s="239"/>
    </row>
    <row r="20" spans="1:18" ht="15.75" customHeight="1">
      <c r="A20" s="7"/>
      <c r="B20" s="122">
        <f t="shared" si="0"/>
        <v>16</v>
      </c>
      <c r="C20" s="166" t="s">
        <v>231</v>
      </c>
      <c r="D20" s="351">
        <v>559</v>
      </c>
      <c r="E20" s="332">
        <v>539</v>
      </c>
      <c r="F20" s="129">
        <v>485</v>
      </c>
      <c r="G20" s="129">
        <v>390</v>
      </c>
      <c r="H20" s="129">
        <v>340</v>
      </c>
      <c r="I20" s="349">
        <v>3.94</v>
      </c>
      <c r="J20" s="350">
        <v>3.83</v>
      </c>
      <c r="K20" s="954">
        <v>3.48</v>
      </c>
      <c r="L20" s="954">
        <v>2.83</v>
      </c>
      <c r="M20" s="956">
        <v>2.49</v>
      </c>
      <c r="N20" s="345"/>
      <c r="O20" s="345"/>
      <c r="P20" s="344"/>
      <c r="Q20" s="343"/>
      <c r="R20" s="239"/>
    </row>
    <row r="21" spans="1:18" ht="15.75" customHeight="1">
      <c r="A21" s="7"/>
      <c r="B21" s="122">
        <f t="shared" si="0"/>
        <v>17</v>
      </c>
      <c r="C21" s="166" t="s">
        <v>232</v>
      </c>
      <c r="D21" s="351">
        <v>500</v>
      </c>
      <c r="E21" s="332">
        <v>470</v>
      </c>
      <c r="F21" s="129">
        <v>430</v>
      </c>
      <c r="G21" s="129">
        <v>425</v>
      </c>
      <c r="H21" s="129">
        <v>220</v>
      </c>
      <c r="I21" s="349">
        <v>4.3</v>
      </c>
      <c r="J21" s="350">
        <v>4.05</v>
      </c>
      <c r="K21" s="954">
        <v>3.72</v>
      </c>
      <c r="L21" s="954">
        <v>3.69</v>
      </c>
      <c r="M21" s="956">
        <v>1.92</v>
      </c>
      <c r="N21" s="345"/>
      <c r="O21" s="345"/>
      <c r="P21" s="344"/>
      <c r="Q21" s="343"/>
      <c r="R21" s="239"/>
    </row>
    <row r="22" spans="1:18" ht="15.75" customHeight="1">
      <c r="A22" s="7"/>
      <c r="B22" s="122">
        <f t="shared" si="0"/>
        <v>18</v>
      </c>
      <c r="C22" s="166" t="s">
        <v>233</v>
      </c>
      <c r="D22" s="351">
        <v>335</v>
      </c>
      <c r="E22" s="332">
        <v>260</v>
      </c>
      <c r="F22" s="129">
        <v>260</v>
      </c>
      <c r="G22" s="129">
        <v>263</v>
      </c>
      <c r="H22" s="129">
        <v>139</v>
      </c>
      <c r="I22" s="349">
        <v>3.04</v>
      </c>
      <c r="J22" s="350">
        <v>2.38</v>
      </c>
      <c r="K22" s="954">
        <v>2.41</v>
      </c>
      <c r="L22" s="954">
        <v>2.47</v>
      </c>
      <c r="M22" s="956">
        <v>1.32</v>
      </c>
      <c r="N22" s="345"/>
      <c r="O22" s="345"/>
      <c r="P22" s="344"/>
      <c r="Q22" s="343"/>
      <c r="R22" s="239"/>
    </row>
    <row r="23" spans="1:18" ht="15.75" customHeight="1">
      <c r="A23" s="7"/>
      <c r="B23" s="122">
        <f t="shared" si="0"/>
        <v>19</v>
      </c>
      <c r="C23" s="166" t="s">
        <v>234</v>
      </c>
      <c r="D23" s="351">
        <v>365</v>
      </c>
      <c r="E23" s="332">
        <v>320</v>
      </c>
      <c r="F23" s="129">
        <v>250</v>
      </c>
      <c r="G23" s="129">
        <v>225</v>
      </c>
      <c r="H23" s="129">
        <v>48</v>
      </c>
      <c r="I23" s="349">
        <v>3.46</v>
      </c>
      <c r="J23" s="350">
        <v>3.05</v>
      </c>
      <c r="K23" s="954">
        <v>2.4</v>
      </c>
      <c r="L23" s="954">
        <v>2.17</v>
      </c>
      <c r="M23" s="956">
        <v>0.47</v>
      </c>
      <c r="N23" s="345"/>
      <c r="O23" s="345"/>
      <c r="P23" s="344"/>
      <c r="Q23" s="343"/>
      <c r="R23" s="239"/>
    </row>
    <row r="24" spans="1:18" ht="15.75" customHeight="1">
      <c r="A24" s="7"/>
      <c r="B24" s="122">
        <f t="shared" si="0"/>
        <v>20</v>
      </c>
      <c r="C24" s="166" t="s">
        <v>235</v>
      </c>
      <c r="D24" s="351">
        <v>720</v>
      </c>
      <c r="E24" s="332">
        <v>710</v>
      </c>
      <c r="F24" s="129">
        <v>710</v>
      </c>
      <c r="G24" s="129">
        <v>710</v>
      </c>
      <c r="H24" s="129">
        <v>660</v>
      </c>
      <c r="I24" s="349">
        <v>2.68</v>
      </c>
      <c r="J24" s="350">
        <v>2.65</v>
      </c>
      <c r="K24" s="954">
        <v>2.67</v>
      </c>
      <c r="L24" s="954">
        <v>2.69</v>
      </c>
      <c r="M24" s="956">
        <v>2.52</v>
      </c>
      <c r="N24" s="345"/>
      <c r="O24" s="345"/>
      <c r="P24" s="344"/>
      <c r="Q24" s="343"/>
      <c r="R24" s="239"/>
    </row>
    <row r="25" spans="1:18" ht="15.75" customHeight="1">
      <c r="A25" s="7"/>
      <c r="B25" s="122">
        <f t="shared" si="0"/>
        <v>21</v>
      </c>
      <c r="C25" s="166" t="s">
        <v>236</v>
      </c>
      <c r="D25" s="351">
        <v>620</v>
      </c>
      <c r="E25" s="332">
        <v>620</v>
      </c>
      <c r="F25" s="129">
        <v>515</v>
      </c>
      <c r="G25" s="129">
        <v>450</v>
      </c>
      <c r="H25" s="129">
        <v>200</v>
      </c>
      <c r="I25" s="349">
        <v>5.88</v>
      </c>
      <c r="J25" s="350">
        <v>5.93</v>
      </c>
      <c r="K25" s="954">
        <v>4.97</v>
      </c>
      <c r="L25" s="954">
        <v>4.38</v>
      </c>
      <c r="M25" s="956">
        <v>1.97</v>
      </c>
      <c r="N25" s="345"/>
      <c r="O25" s="345"/>
      <c r="P25" s="344"/>
      <c r="Q25" s="343"/>
      <c r="R25" s="239"/>
    </row>
    <row r="26" spans="1:18" ht="15.75" customHeight="1">
      <c r="A26" s="7"/>
      <c r="B26" s="122">
        <f t="shared" si="0"/>
        <v>22</v>
      </c>
      <c r="C26" s="166" t="s">
        <v>237</v>
      </c>
      <c r="D26" s="351">
        <v>305</v>
      </c>
      <c r="E26" s="332">
        <v>305</v>
      </c>
      <c r="F26" s="129">
        <v>305</v>
      </c>
      <c r="G26" s="129">
        <v>272</v>
      </c>
      <c r="H26" s="129">
        <v>155</v>
      </c>
      <c r="I26" s="349">
        <v>2.38</v>
      </c>
      <c r="J26" s="350">
        <v>2.4</v>
      </c>
      <c r="K26" s="954">
        <v>2.42</v>
      </c>
      <c r="L26" s="954">
        <v>2.17</v>
      </c>
      <c r="M26" s="956">
        <v>1.25</v>
      </c>
      <c r="N26" s="345"/>
      <c r="O26" s="345"/>
      <c r="P26" s="344"/>
      <c r="Q26" s="343"/>
      <c r="R26" s="239"/>
    </row>
    <row r="27" spans="1:18" ht="15.75" customHeight="1">
      <c r="A27" s="7"/>
      <c r="B27" s="122">
        <f t="shared" si="0"/>
        <v>23</v>
      </c>
      <c r="C27" s="166" t="s">
        <v>238</v>
      </c>
      <c r="D27" s="351">
        <v>480</v>
      </c>
      <c r="E27" s="332">
        <v>480</v>
      </c>
      <c r="F27" s="129">
        <v>450</v>
      </c>
      <c r="G27" s="129">
        <v>406</v>
      </c>
      <c r="H27" s="129">
        <v>285</v>
      </c>
      <c r="I27" s="349">
        <v>3.91</v>
      </c>
      <c r="J27" s="350">
        <v>3.94</v>
      </c>
      <c r="K27" s="954">
        <v>3.74</v>
      </c>
      <c r="L27" s="954">
        <v>3.42</v>
      </c>
      <c r="M27" s="956">
        <v>2.43</v>
      </c>
      <c r="N27" s="345"/>
      <c r="O27" s="345"/>
      <c r="P27" s="344"/>
      <c r="Q27" s="343"/>
      <c r="R27" s="239"/>
    </row>
    <row r="28" spans="1:18" ht="15.75" customHeight="1">
      <c r="A28" s="7"/>
      <c r="B28" s="122">
        <f t="shared" si="0"/>
        <v>24</v>
      </c>
      <c r="C28" s="166" t="s">
        <v>239</v>
      </c>
      <c r="D28" s="351">
        <v>260</v>
      </c>
      <c r="E28" s="332">
        <v>210</v>
      </c>
      <c r="F28" s="129">
        <v>205</v>
      </c>
      <c r="G28" s="129">
        <v>205</v>
      </c>
      <c r="H28" s="129">
        <v>160</v>
      </c>
      <c r="I28" s="349">
        <v>2.87</v>
      </c>
      <c r="J28" s="350">
        <v>2.32</v>
      </c>
      <c r="K28" s="954">
        <v>2.27</v>
      </c>
      <c r="L28" s="954">
        <v>2.28</v>
      </c>
      <c r="M28" s="956">
        <v>1.79</v>
      </c>
      <c r="N28" s="345"/>
      <c r="O28" s="345"/>
      <c r="P28" s="344"/>
      <c r="Q28" s="343"/>
      <c r="R28" s="239"/>
    </row>
    <row r="29" spans="1:18" ht="15.75" customHeight="1">
      <c r="A29" s="7"/>
      <c r="B29" s="122">
        <f t="shared" si="0"/>
        <v>25</v>
      </c>
      <c r="C29" s="166" t="s">
        <v>240</v>
      </c>
      <c r="D29" s="351">
        <v>545</v>
      </c>
      <c r="E29" s="332">
        <v>410</v>
      </c>
      <c r="F29" s="129">
        <v>415</v>
      </c>
      <c r="G29" s="129">
        <v>315</v>
      </c>
      <c r="H29" s="129">
        <v>105</v>
      </c>
      <c r="I29" s="349">
        <v>5.32</v>
      </c>
      <c r="J29" s="350">
        <v>4.05</v>
      </c>
      <c r="K29" s="954">
        <v>4.16</v>
      </c>
      <c r="L29" s="954">
        <v>3.21</v>
      </c>
      <c r="M29" s="956">
        <v>1.08</v>
      </c>
      <c r="N29" s="345"/>
      <c r="O29" s="345"/>
      <c r="P29" s="344"/>
      <c r="Q29" s="343"/>
      <c r="R29" s="239"/>
    </row>
    <row r="30" spans="1:18" ht="15.75" customHeight="1">
      <c r="A30" s="7"/>
      <c r="B30" s="122">
        <f t="shared" si="0"/>
        <v>26</v>
      </c>
      <c r="C30" s="166" t="s">
        <v>241</v>
      </c>
      <c r="D30" s="351">
        <v>810</v>
      </c>
      <c r="E30" s="332">
        <v>810</v>
      </c>
      <c r="F30" s="129">
        <v>520</v>
      </c>
      <c r="G30" s="129">
        <v>520</v>
      </c>
      <c r="H30" s="129">
        <v>520</v>
      </c>
      <c r="I30" s="349">
        <v>2.81</v>
      </c>
      <c r="J30" s="350">
        <v>2.8</v>
      </c>
      <c r="K30" s="954">
        <v>1.79</v>
      </c>
      <c r="L30" s="954">
        <v>1.78</v>
      </c>
      <c r="M30" s="956">
        <v>1.78</v>
      </c>
      <c r="N30" s="345"/>
      <c r="O30" s="345"/>
      <c r="P30" s="344"/>
      <c r="Q30" s="343"/>
      <c r="R30" s="239"/>
    </row>
    <row r="31" spans="1:18" ht="15.75" customHeight="1" thickBot="1">
      <c r="A31" s="7"/>
      <c r="B31" s="123">
        <f t="shared" si="0"/>
        <v>27</v>
      </c>
      <c r="C31" s="168" t="s">
        <v>242</v>
      </c>
      <c r="D31" s="348" t="s">
        <v>297</v>
      </c>
      <c r="E31" s="331" t="s">
        <v>297</v>
      </c>
      <c r="F31" s="506" t="s">
        <v>297</v>
      </c>
      <c r="G31" s="506" t="s">
        <v>297</v>
      </c>
      <c r="H31" s="506" t="s">
        <v>297</v>
      </c>
      <c r="I31" s="346" t="s">
        <v>297</v>
      </c>
      <c r="J31" s="347" t="s">
        <v>297</v>
      </c>
      <c r="K31" s="959" t="s">
        <v>297</v>
      </c>
      <c r="L31" s="959" t="s">
        <v>297</v>
      </c>
      <c r="M31" s="960" t="s">
        <v>297</v>
      </c>
      <c r="N31" s="345"/>
      <c r="O31" s="345"/>
      <c r="P31" s="344"/>
      <c r="Q31" s="343"/>
      <c r="R31" s="239"/>
    </row>
    <row r="32" spans="1:18" ht="15.75" customHeight="1" thickBot="1">
      <c r="A32" s="12"/>
      <c r="B32" s="1771" t="s">
        <v>248</v>
      </c>
      <c r="C32" s="1772"/>
      <c r="D32" s="920">
        <v>14548</v>
      </c>
      <c r="E32" s="921">
        <v>13848</v>
      </c>
      <c r="F32" s="922">
        <v>12133</v>
      </c>
      <c r="G32" s="922">
        <v>11111</v>
      </c>
      <c r="H32" s="262">
        <v>6494</v>
      </c>
      <c r="I32" s="1074">
        <v>3.43</v>
      </c>
      <c r="J32" s="1075">
        <v>3.28</v>
      </c>
      <c r="K32" s="1047">
        <v>2.89</v>
      </c>
      <c r="L32" s="1047">
        <v>2.66</v>
      </c>
      <c r="M32" s="1078">
        <v>1.57</v>
      </c>
      <c r="N32" s="339"/>
      <c r="O32" s="339"/>
      <c r="P32" s="338"/>
      <c r="Q32" s="337"/>
      <c r="R32" s="239"/>
    </row>
    <row r="33" spans="2:18" ht="12.75" customHeight="1">
      <c r="B33" s="1450" t="s">
        <v>156</v>
      </c>
      <c r="C33" s="1450"/>
      <c r="D33" s="1450"/>
      <c r="E33" s="1450"/>
      <c r="F33" s="1450"/>
      <c r="G33" s="1450"/>
      <c r="H33" s="1450"/>
      <c r="I33" s="1450"/>
      <c r="J33" s="1450"/>
      <c r="K33" s="1450"/>
      <c r="L33" s="1450"/>
      <c r="M33" s="1450"/>
      <c r="N33" s="239"/>
      <c r="O33" s="239"/>
      <c r="P33" s="239"/>
      <c r="Q33" s="239"/>
      <c r="R33" s="239"/>
    </row>
    <row r="34" spans="2:13" ht="12.75" customHeight="1">
      <c r="B34" s="1169" t="s">
        <v>356</v>
      </c>
      <c r="C34" s="1169"/>
      <c r="D34" s="1169"/>
      <c r="E34" s="1169"/>
      <c r="F34" s="1169"/>
      <c r="G34" s="1169"/>
      <c r="H34" s="1169"/>
      <c r="I34" s="1169"/>
      <c r="J34" s="1169"/>
      <c r="K34" s="1169"/>
      <c r="L34" s="1169"/>
      <c r="M34" s="1169"/>
    </row>
  </sheetData>
  <sheetProtection/>
  <mergeCells count="10">
    <mergeCell ref="B34:M34"/>
    <mergeCell ref="B33:M33"/>
    <mergeCell ref="A17:A18"/>
    <mergeCell ref="B32:C32"/>
    <mergeCell ref="L1:M1"/>
    <mergeCell ref="I3:M3"/>
    <mergeCell ref="D3:H3"/>
    <mergeCell ref="B2:M2"/>
    <mergeCell ref="B3:B4"/>
    <mergeCell ref="C3:C4"/>
  </mergeCells>
  <printOptions/>
  <pageMargins left="0.45" right="0.16" top="0.34" bottom="0.41" header="0.17" footer="0.28"/>
  <pageSetup horizontalDpi="600" verticalDpi="600" orientation="landscape" paperSize="9" r:id="rId1"/>
</worksheet>
</file>

<file path=xl/worksheets/sheet68.xml><?xml version="1.0" encoding="utf-8"?>
<worksheet xmlns="http://schemas.openxmlformats.org/spreadsheetml/2006/main" xmlns:r="http://schemas.openxmlformats.org/officeDocument/2006/relationships">
  <dimension ref="A1:P34"/>
  <sheetViews>
    <sheetView zoomScaleSheetLayoutView="100" zoomScalePageLayoutView="0" workbookViewId="0" topLeftCell="A1">
      <selection activeCell="P18" sqref="P18"/>
    </sheetView>
  </sheetViews>
  <sheetFormatPr defaultColWidth="9.140625" defaultRowHeight="12.75"/>
  <cols>
    <col min="1" max="1" width="3.421875" style="165" customWidth="1"/>
    <col min="2" max="2" width="6.28125" style="165" customWidth="1"/>
    <col min="3" max="3" width="20.28125" style="165" customWidth="1"/>
    <col min="4" max="4" width="9.7109375" style="165" customWidth="1"/>
    <col min="5" max="5" width="10.140625" style="165" customWidth="1"/>
    <col min="6" max="6" width="9.7109375" style="165" customWidth="1"/>
    <col min="7" max="7" width="10.28125" style="165" customWidth="1"/>
    <col min="8" max="8" width="10.140625" style="165" customWidth="1"/>
    <col min="9" max="9" width="10.28125" style="165" customWidth="1"/>
    <col min="10" max="10" width="9.7109375" style="165" customWidth="1"/>
    <col min="11" max="11" width="10.140625" style="165" customWidth="1"/>
    <col min="12" max="13" width="9.7109375" style="165" customWidth="1"/>
    <col min="14" max="14" width="10.140625" style="165" customWidth="1"/>
    <col min="15" max="15" width="9.7109375" style="165" customWidth="1"/>
    <col min="16" max="16384" width="9.140625" style="165" customWidth="1"/>
  </cols>
  <sheetData>
    <row r="1" spans="4:15" ht="15.75" customHeight="1">
      <c r="D1" s="357"/>
      <c r="E1" s="357"/>
      <c r="F1" s="357"/>
      <c r="G1" s="357"/>
      <c r="H1" s="357"/>
      <c r="I1" s="357"/>
      <c r="L1" s="1778" t="s">
        <v>346</v>
      </c>
      <c r="M1" s="1778"/>
      <c r="N1" s="1778"/>
      <c r="O1" s="1778"/>
    </row>
    <row r="2" spans="2:15" ht="19.5" customHeight="1" thickBot="1">
      <c r="B2" s="1779" t="s">
        <v>54</v>
      </c>
      <c r="C2" s="1779"/>
      <c r="D2" s="1779"/>
      <c r="E2" s="1779"/>
      <c r="F2" s="1779"/>
      <c r="G2" s="1779"/>
      <c r="H2" s="1779"/>
      <c r="I2" s="1779"/>
      <c r="J2" s="1779"/>
      <c r="K2" s="1779"/>
      <c r="L2" s="1779"/>
      <c r="M2" s="1779"/>
      <c r="N2" s="1779"/>
      <c r="O2" s="1779"/>
    </row>
    <row r="3" spans="2:15" ht="26.25" customHeight="1">
      <c r="B3" s="1780" t="s">
        <v>294</v>
      </c>
      <c r="C3" s="1782" t="s">
        <v>213</v>
      </c>
      <c r="D3" s="1784" t="s">
        <v>249</v>
      </c>
      <c r="E3" s="1784"/>
      <c r="F3" s="1784"/>
      <c r="G3" s="1784" t="s">
        <v>250</v>
      </c>
      <c r="H3" s="1784"/>
      <c r="I3" s="1784"/>
      <c r="J3" s="1784" t="s">
        <v>251</v>
      </c>
      <c r="K3" s="1784"/>
      <c r="L3" s="1784"/>
      <c r="M3" s="1785" t="s">
        <v>252</v>
      </c>
      <c r="N3" s="1785"/>
      <c r="O3" s="1786"/>
    </row>
    <row r="4" spans="2:15" ht="28.5" customHeight="1" thickBot="1">
      <c r="B4" s="1781"/>
      <c r="C4" s="1783"/>
      <c r="D4" s="582" t="s">
        <v>165</v>
      </c>
      <c r="E4" s="582" t="s">
        <v>175</v>
      </c>
      <c r="F4" s="582" t="s">
        <v>185</v>
      </c>
      <c r="G4" s="582" t="s">
        <v>165</v>
      </c>
      <c r="H4" s="582" t="s">
        <v>175</v>
      </c>
      <c r="I4" s="582" t="s">
        <v>185</v>
      </c>
      <c r="J4" s="582" t="s">
        <v>165</v>
      </c>
      <c r="K4" s="582" t="s">
        <v>175</v>
      </c>
      <c r="L4" s="582" t="s">
        <v>185</v>
      </c>
      <c r="M4" s="582" t="s">
        <v>165</v>
      </c>
      <c r="N4" s="582" t="s">
        <v>175</v>
      </c>
      <c r="O4" s="583" t="s">
        <v>185</v>
      </c>
    </row>
    <row r="5" spans="2:15" ht="15" customHeight="1">
      <c r="B5" s="119">
        <v>1</v>
      </c>
      <c r="C5" s="120" t="s">
        <v>216</v>
      </c>
      <c r="D5" s="514" t="s">
        <v>297</v>
      </c>
      <c r="E5" s="514" t="s">
        <v>297</v>
      </c>
      <c r="F5" s="514" t="s">
        <v>297</v>
      </c>
      <c r="G5" s="514" t="s">
        <v>297</v>
      </c>
      <c r="H5" s="514" t="s">
        <v>297</v>
      </c>
      <c r="I5" s="514" t="s">
        <v>297</v>
      </c>
      <c r="J5" s="513" t="s">
        <v>297</v>
      </c>
      <c r="K5" s="513" t="s">
        <v>297</v>
      </c>
      <c r="L5" s="513" t="s">
        <v>297</v>
      </c>
      <c r="M5" s="513" t="s">
        <v>297</v>
      </c>
      <c r="N5" s="513" t="s">
        <v>297</v>
      </c>
      <c r="O5" s="955" t="s">
        <v>297</v>
      </c>
    </row>
    <row r="6" spans="2:15" ht="15" customHeight="1">
      <c r="B6" s="16">
        <f aca="true" t="shared" si="0" ref="B6:B31">B5+1</f>
        <v>2</v>
      </c>
      <c r="C6" s="116" t="s">
        <v>217</v>
      </c>
      <c r="D6" s="508">
        <v>217.49</v>
      </c>
      <c r="E6" s="508">
        <v>226.48</v>
      </c>
      <c r="F6" s="508">
        <v>122.6</v>
      </c>
      <c r="G6" s="508">
        <v>71.87</v>
      </c>
      <c r="H6" s="508">
        <v>71.86</v>
      </c>
      <c r="I6" s="508">
        <v>72.12</v>
      </c>
      <c r="J6" s="954">
        <v>9.73</v>
      </c>
      <c r="K6" s="954">
        <v>10.23</v>
      </c>
      <c r="L6" s="954">
        <v>0</v>
      </c>
      <c r="M6" s="954">
        <v>3.03</v>
      </c>
      <c r="N6" s="954">
        <v>3.15</v>
      </c>
      <c r="O6" s="956">
        <v>1.7</v>
      </c>
    </row>
    <row r="7" spans="2:15" ht="15" customHeight="1">
      <c r="B7" s="16">
        <f t="shared" si="0"/>
        <v>3</v>
      </c>
      <c r="C7" s="116" t="s">
        <v>218</v>
      </c>
      <c r="D7" s="508">
        <v>228.74</v>
      </c>
      <c r="E7" s="508">
        <v>229.51</v>
      </c>
      <c r="F7" s="508">
        <v>207</v>
      </c>
      <c r="G7" s="508">
        <v>55.83</v>
      </c>
      <c r="H7" s="508">
        <v>55.81</v>
      </c>
      <c r="I7" s="508">
        <v>56.45</v>
      </c>
      <c r="J7" s="954">
        <v>7.67</v>
      </c>
      <c r="K7" s="954">
        <v>7.91</v>
      </c>
      <c r="L7" s="954">
        <v>0</v>
      </c>
      <c r="M7" s="954">
        <v>4.1</v>
      </c>
      <c r="N7" s="954">
        <v>4.11</v>
      </c>
      <c r="O7" s="956">
        <v>3.67</v>
      </c>
    </row>
    <row r="8" spans="2:15" ht="15" customHeight="1">
      <c r="B8" s="16">
        <f t="shared" si="0"/>
        <v>4</v>
      </c>
      <c r="C8" s="116" t="s">
        <v>219</v>
      </c>
      <c r="D8" s="508">
        <v>217.53</v>
      </c>
      <c r="E8" s="508">
        <v>255.58</v>
      </c>
      <c r="F8" s="508">
        <v>110.59</v>
      </c>
      <c r="G8" s="508">
        <v>66.82</v>
      </c>
      <c r="H8" s="508">
        <v>66.14</v>
      </c>
      <c r="I8" s="508">
        <v>71.61</v>
      </c>
      <c r="J8" s="954">
        <v>7.69</v>
      </c>
      <c r="K8" s="954">
        <v>8.75</v>
      </c>
      <c r="L8" s="954">
        <v>0.25</v>
      </c>
      <c r="M8" s="954">
        <v>3.26</v>
      </c>
      <c r="N8" s="954">
        <v>3.86</v>
      </c>
      <c r="O8" s="956">
        <v>1.54</v>
      </c>
    </row>
    <row r="9" spans="2:16" ht="15" customHeight="1">
      <c r="B9" s="16">
        <f t="shared" si="0"/>
        <v>5</v>
      </c>
      <c r="C9" s="116" t="s">
        <v>696</v>
      </c>
      <c r="D9" s="508">
        <v>151</v>
      </c>
      <c r="E9" s="508">
        <v>151</v>
      </c>
      <c r="F9" s="508">
        <v>0</v>
      </c>
      <c r="G9" s="508">
        <v>62.4</v>
      </c>
      <c r="H9" s="508">
        <v>62.4</v>
      </c>
      <c r="I9" s="508">
        <v>0</v>
      </c>
      <c r="J9" s="954">
        <v>7.22</v>
      </c>
      <c r="K9" s="954">
        <v>7.22</v>
      </c>
      <c r="L9" s="954">
        <v>0</v>
      </c>
      <c r="M9" s="954">
        <v>2.42</v>
      </c>
      <c r="N9" s="954">
        <v>2.42</v>
      </c>
      <c r="O9" s="956">
        <v>0</v>
      </c>
      <c r="P9" s="355"/>
    </row>
    <row r="10" spans="2:15" ht="15" customHeight="1">
      <c r="B10" s="16">
        <f t="shared" si="0"/>
        <v>6</v>
      </c>
      <c r="C10" s="116" t="s">
        <v>221</v>
      </c>
      <c r="D10" s="508">
        <v>141.92</v>
      </c>
      <c r="E10" s="508">
        <v>146.14</v>
      </c>
      <c r="F10" s="508">
        <v>85.98</v>
      </c>
      <c r="G10" s="508">
        <v>67.68</v>
      </c>
      <c r="H10" s="508">
        <v>68.65</v>
      </c>
      <c r="I10" s="508">
        <v>51.3</v>
      </c>
      <c r="J10" s="954">
        <v>8.4</v>
      </c>
      <c r="K10" s="954">
        <v>8.89</v>
      </c>
      <c r="L10" s="954">
        <v>0</v>
      </c>
      <c r="M10" s="954">
        <v>2.1</v>
      </c>
      <c r="N10" s="954">
        <v>2.13</v>
      </c>
      <c r="O10" s="956">
        <v>1.68</v>
      </c>
    </row>
    <row r="11" spans="2:15" ht="15" customHeight="1">
      <c r="B11" s="16">
        <f t="shared" si="0"/>
        <v>7</v>
      </c>
      <c r="C11" s="116" t="s">
        <v>222</v>
      </c>
      <c r="D11" s="508">
        <v>174.29</v>
      </c>
      <c r="E11" s="508">
        <v>176.71</v>
      </c>
      <c r="F11" s="508">
        <v>81.38</v>
      </c>
      <c r="G11" s="508">
        <v>64.06</v>
      </c>
      <c r="H11" s="508">
        <v>64.43</v>
      </c>
      <c r="I11" s="508">
        <v>43.4</v>
      </c>
      <c r="J11" s="954">
        <v>10.74</v>
      </c>
      <c r="K11" s="954">
        <v>10.93</v>
      </c>
      <c r="L11" s="954">
        <v>0</v>
      </c>
      <c r="M11" s="954">
        <v>2.72</v>
      </c>
      <c r="N11" s="954">
        <v>2.74</v>
      </c>
      <c r="O11" s="956">
        <v>1.88</v>
      </c>
    </row>
    <row r="12" spans="2:15" ht="15" customHeight="1">
      <c r="B12" s="16">
        <f t="shared" si="0"/>
        <v>8</v>
      </c>
      <c r="C12" s="116" t="s">
        <v>223</v>
      </c>
      <c r="D12" s="508">
        <v>243.07</v>
      </c>
      <c r="E12" s="508">
        <v>232.61</v>
      </c>
      <c r="F12" s="508">
        <v>311.41</v>
      </c>
      <c r="G12" s="508">
        <v>88.96</v>
      </c>
      <c r="H12" s="508">
        <v>83.36</v>
      </c>
      <c r="I12" s="508">
        <v>132.41</v>
      </c>
      <c r="J12" s="954">
        <v>4.41</v>
      </c>
      <c r="K12" s="954">
        <v>4.87</v>
      </c>
      <c r="L12" s="954">
        <v>0.79</v>
      </c>
      <c r="M12" s="954">
        <v>2.73</v>
      </c>
      <c r="N12" s="954">
        <v>2.79</v>
      </c>
      <c r="O12" s="956">
        <v>2.35</v>
      </c>
    </row>
    <row r="13" spans="2:15" ht="15" customHeight="1">
      <c r="B13" s="16">
        <f t="shared" si="0"/>
        <v>9</v>
      </c>
      <c r="C13" s="116" t="s">
        <v>224</v>
      </c>
      <c r="D13" s="508">
        <v>158.54</v>
      </c>
      <c r="E13" s="508">
        <v>159.98</v>
      </c>
      <c r="F13" s="508">
        <v>138.4</v>
      </c>
      <c r="G13" s="508">
        <v>59.88</v>
      </c>
      <c r="H13" s="508">
        <v>61.83</v>
      </c>
      <c r="I13" s="508">
        <v>39.54</v>
      </c>
      <c r="J13" s="954">
        <v>3.89</v>
      </c>
      <c r="K13" s="954">
        <v>4.26</v>
      </c>
      <c r="L13" s="954">
        <v>0</v>
      </c>
      <c r="M13" s="954">
        <v>2.65</v>
      </c>
      <c r="N13" s="954">
        <v>2.59</v>
      </c>
      <c r="O13" s="956">
        <v>3.5</v>
      </c>
    </row>
    <row r="14" spans="2:15" ht="15" customHeight="1">
      <c r="B14" s="16">
        <f t="shared" si="0"/>
        <v>10</v>
      </c>
      <c r="C14" s="116" t="s">
        <v>225</v>
      </c>
      <c r="D14" s="508">
        <v>189.82</v>
      </c>
      <c r="E14" s="508">
        <v>195.61</v>
      </c>
      <c r="F14" s="508">
        <v>116.9</v>
      </c>
      <c r="G14" s="508">
        <v>82.48</v>
      </c>
      <c r="H14" s="508">
        <v>81.61</v>
      </c>
      <c r="I14" s="508">
        <v>106.27</v>
      </c>
      <c r="J14" s="954">
        <v>9.27</v>
      </c>
      <c r="K14" s="954">
        <v>9.6</v>
      </c>
      <c r="L14" s="954">
        <v>0</v>
      </c>
      <c r="M14" s="954">
        <v>2.3</v>
      </c>
      <c r="N14" s="954">
        <v>2.4</v>
      </c>
      <c r="O14" s="956">
        <v>1.1</v>
      </c>
    </row>
    <row r="15" spans="2:15" ht="15" customHeight="1">
      <c r="B15" s="16">
        <f t="shared" si="0"/>
        <v>11</v>
      </c>
      <c r="C15" s="116" t="s">
        <v>226</v>
      </c>
      <c r="D15" s="508">
        <v>164.11</v>
      </c>
      <c r="E15" s="508">
        <v>166.03</v>
      </c>
      <c r="F15" s="508">
        <v>123.86</v>
      </c>
      <c r="G15" s="508">
        <v>92.11</v>
      </c>
      <c r="H15" s="508">
        <v>91.1</v>
      </c>
      <c r="I15" s="508">
        <v>133.38</v>
      </c>
      <c r="J15" s="954">
        <v>12.98</v>
      </c>
      <c r="K15" s="954">
        <v>13.3</v>
      </c>
      <c r="L15" s="954">
        <v>0</v>
      </c>
      <c r="M15" s="954">
        <v>1.78</v>
      </c>
      <c r="N15" s="954">
        <v>1.82</v>
      </c>
      <c r="O15" s="956">
        <v>0.93</v>
      </c>
    </row>
    <row r="16" spans="1:15" ht="15" customHeight="1">
      <c r="A16" s="1775"/>
      <c r="B16" s="16">
        <f t="shared" si="0"/>
        <v>12</v>
      </c>
      <c r="C16" s="116" t="s">
        <v>697</v>
      </c>
      <c r="D16" s="508">
        <v>272.77</v>
      </c>
      <c r="E16" s="508">
        <v>286.91</v>
      </c>
      <c r="F16" s="508">
        <v>199.28</v>
      </c>
      <c r="G16" s="508">
        <v>120.11</v>
      </c>
      <c r="H16" s="508">
        <v>123.5</v>
      </c>
      <c r="I16" s="508">
        <v>99.64</v>
      </c>
      <c r="J16" s="954">
        <v>12.22</v>
      </c>
      <c r="K16" s="954">
        <v>14.24</v>
      </c>
      <c r="L16" s="954">
        <v>0</v>
      </c>
      <c r="M16" s="954">
        <v>2.27</v>
      </c>
      <c r="N16" s="954">
        <v>2.32</v>
      </c>
      <c r="O16" s="956">
        <v>2</v>
      </c>
    </row>
    <row r="17" spans="1:15" ht="15" customHeight="1">
      <c r="A17" s="1775"/>
      <c r="B17" s="16">
        <f t="shared" si="0"/>
        <v>13</v>
      </c>
      <c r="C17" s="116" t="s">
        <v>228</v>
      </c>
      <c r="D17" s="508">
        <v>174.74</v>
      </c>
      <c r="E17" s="508">
        <v>174.74</v>
      </c>
      <c r="F17" s="508">
        <v>0</v>
      </c>
      <c r="G17" s="508">
        <v>50.93</v>
      </c>
      <c r="H17" s="508">
        <v>50.93</v>
      </c>
      <c r="I17" s="508">
        <v>0</v>
      </c>
      <c r="J17" s="954">
        <v>9.37</v>
      </c>
      <c r="K17" s="954">
        <v>9.37</v>
      </c>
      <c r="L17" s="954">
        <v>0</v>
      </c>
      <c r="M17" s="954">
        <v>3.43</v>
      </c>
      <c r="N17" s="954">
        <v>3.43</v>
      </c>
      <c r="O17" s="956">
        <v>0</v>
      </c>
    </row>
    <row r="18" spans="2:15" ht="15" customHeight="1">
      <c r="B18" s="16">
        <f t="shared" si="0"/>
        <v>14</v>
      </c>
      <c r="C18" s="116" t="s">
        <v>229</v>
      </c>
      <c r="D18" s="508">
        <v>247.58</v>
      </c>
      <c r="E18" s="508">
        <v>253.55</v>
      </c>
      <c r="F18" s="508">
        <v>144.4</v>
      </c>
      <c r="G18" s="508">
        <v>73.31</v>
      </c>
      <c r="H18" s="508">
        <v>73.97</v>
      </c>
      <c r="I18" s="508">
        <v>57.76</v>
      </c>
      <c r="J18" s="954">
        <v>7.12</v>
      </c>
      <c r="K18" s="954">
        <v>7.42</v>
      </c>
      <c r="L18" s="954">
        <v>0</v>
      </c>
      <c r="M18" s="954">
        <v>3.38</v>
      </c>
      <c r="N18" s="954">
        <v>3.43</v>
      </c>
      <c r="O18" s="956">
        <v>2.5</v>
      </c>
    </row>
    <row r="19" spans="2:15" ht="15" customHeight="1">
      <c r="B19" s="16">
        <f t="shared" si="0"/>
        <v>15</v>
      </c>
      <c r="C19" s="116" t="s">
        <v>230</v>
      </c>
      <c r="D19" s="508">
        <v>292.46</v>
      </c>
      <c r="E19" s="508">
        <v>302.53</v>
      </c>
      <c r="F19" s="508">
        <v>150.04</v>
      </c>
      <c r="G19" s="508">
        <v>77.79</v>
      </c>
      <c r="H19" s="508">
        <v>78.4</v>
      </c>
      <c r="I19" s="508">
        <v>63.65</v>
      </c>
      <c r="J19" s="954">
        <v>14.93</v>
      </c>
      <c r="K19" s="954">
        <v>15.58</v>
      </c>
      <c r="L19" s="954">
        <v>0</v>
      </c>
      <c r="M19" s="954">
        <v>3.76</v>
      </c>
      <c r="N19" s="954">
        <v>3.86</v>
      </c>
      <c r="O19" s="956">
        <v>2.36</v>
      </c>
    </row>
    <row r="20" spans="2:15" ht="15" customHeight="1">
      <c r="B20" s="16">
        <f t="shared" si="0"/>
        <v>16</v>
      </c>
      <c r="C20" s="116" t="s">
        <v>231</v>
      </c>
      <c r="D20" s="508">
        <v>192.09</v>
      </c>
      <c r="E20" s="508">
        <v>205.09</v>
      </c>
      <c r="F20" s="508">
        <v>49.63</v>
      </c>
      <c r="G20" s="508">
        <v>130.86</v>
      </c>
      <c r="H20" s="508">
        <v>145.1</v>
      </c>
      <c r="I20" s="508">
        <v>24.02</v>
      </c>
      <c r="J20" s="954">
        <v>11.95</v>
      </c>
      <c r="K20" s="954">
        <v>13.55</v>
      </c>
      <c r="L20" s="954">
        <v>0</v>
      </c>
      <c r="M20" s="954">
        <v>1.47</v>
      </c>
      <c r="N20" s="954">
        <v>1.41</v>
      </c>
      <c r="O20" s="956">
        <v>2.07</v>
      </c>
    </row>
    <row r="21" spans="2:15" ht="15" customHeight="1">
      <c r="B21" s="16">
        <f t="shared" si="0"/>
        <v>17</v>
      </c>
      <c r="C21" s="116" t="s">
        <v>232</v>
      </c>
      <c r="D21" s="508">
        <v>148.81</v>
      </c>
      <c r="E21" s="508">
        <v>153.03</v>
      </c>
      <c r="F21" s="508">
        <v>17.11</v>
      </c>
      <c r="G21" s="508">
        <v>73.52</v>
      </c>
      <c r="H21" s="508">
        <v>74.14</v>
      </c>
      <c r="I21" s="508">
        <v>22</v>
      </c>
      <c r="J21" s="954">
        <v>2.56</v>
      </c>
      <c r="K21" s="954">
        <v>2.59</v>
      </c>
      <c r="L21" s="954">
        <v>0</v>
      </c>
      <c r="M21" s="954">
        <v>2.02</v>
      </c>
      <c r="N21" s="954">
        <v>2.06</v>
      </c>
      <c r="O21" s="956">
        <v>0.78</v>
      </c>
    </row>
    <row r="22" spans="2:15" ht="15" customHeight="1">
      <c r="B22" s="16">
        <f t="shared" si="0"/>
        <v>18</v>
      </c>
      <c r="C22" s="116" t="s">
        <v>233</v>
      </c>
      <c r="D22" s="508">
        <v>86.62</v>
      </c>
      <c r="E22" s="508">
        <v>89.22</v>
      </c>
      <c r="F22" s="508">
        <v>57.83</v>
      </c>
      <c r="G22" s="508">
        <v>53.22</v>
      </c>
      <c r="H22" s="508">
        <v>55.19</v>
      </c>
      <c r="I22" s="508">
        <v>33.05</v>
      </c>
      <c r="J22" s="954">
        <v>10.17</v>
      </c>
      <c r="K22" s="954">
        <v>11.16</v>
      </c>
      <c r="L22" s="954">
        <v>0</v>
      </c>
      <c r="M22" s="954">
        <v>1.63</v>
      </c>
      <c r="N22" s="954">
        <v>1.62</v>
      </c>
      <c r="O22" s="956">
        <v>1.75</v>
      </c>
    </row>
    <row r="23" spans="2:15" ht="15" customHeight="1">
      <c r="B23" s="16">
        <f t="shared" si="0"/>
        <v>19</v>
      </c>
      <c r="C23" s="116" t="s">
        <v>234</v>
      </c>
      <c r="D23" s="508">
        <v>385.13</v>
      </c>
      <c r="E23" s="508">
        <v>417.18</v>
      </c>
      <c r="F23" s="508">
        <v>58.2</v>
      </c>
      <c r="G23" s="508">
        <v>63.43</v>
      </c>
      <c r="H23" s="508">
        <v>63.7</v>
      </c>
      <c r="I23" s="508">
        <v>48.5</v>
      </c>
      <c r="J23" s="954">
        <v>6.76</v>
      </c>
      <c r="K23" s="954">
        <v>6.89</v>
      </c>
      <c r="L23" s="954">
        <v>0</v>
      </c>
      <c r="M23" s="954">
        <v>6.07</v>
      </c>
      <c r="N23" s="954">
        <v>6.55</v>
      </c>
      <c r="O23" s="956">
        <v>1.2</v>
      </c>
    </row>
    <row r="24" spans="2:15" ht="15" customHeight="1">
      <c r="B24" s="16">
        <f t="shared" si="0"/>
        <v>20</v>
      </c>
      <c r="C24" s="116" t="s">
        <v>235</v>
      </c>
      <c r="D24" s="508">
        <v>172.03</v>
      </c>
      <c r="E24" s="508">
        <v>168.88</v>
      </c>
      <c r="F24" s="508">
        <v>275.32</v>
      </c>
      <c r="G24" s="508">
        <v>83.35</v>
      </c>
      <c r="H24" s="508">
        <v>83.11</v>
      </c>
      <c r="I24" s="508">
        <v>88.66</v>
      </c>
      <c r="J24" s="954">
        <v>8</v>
      </c>
      <c r="K24" s="954">
        <v>8.37</v>
      </c>
      <c r="L24" s="954">
        <v>0</v>
      </c>
      <c r="M24" s="954">
        <v>2.06</v>
      </c>
      <c r="N24" s="954">
        <v>2.03</v>
      </c>
      <c r="O24" s="956">
        <v>3.11</v>
      </c>
    </row>
    <row r="25" spans="2:15" ht="15" customHeight="1">
      <c r="B25" s="16">
        <f t="shared" si="0"/>
        <v>21</v>
      </c>
      <c r="C25" s="116" t="s">
        <v>236</v>
      </c>
      <c r="D25" s="508">
        <v>294.03</v>
      </c>
      <c r="E25" s="508">
        <v>298.94</v>
      </c>
      <c r="F25" s="508">
        <v>72.29</v>
      </c>
      <c r="G25" s="508">
        <v>77.11</v>
      </c>
      <c r="H25" s="508">
        <v>77.71</v>
      </c>
      <c r="I25" s="508">
        <v>31.55</v>
      </c>
      <c r="J25" s="954">
        <v>10.06</v>
      </c>
      <c r="K25" s="954">
        <v>10.19</v>
      </c>
      <c r="L25" s="954">
        <v>0</v>
      </c>
      <c r="M25" s="954">
        <v>3.81</v>
      </c>
      <c r="N25" s="954">
        <v>3.85</v>
      </c>
      <c r="O25" s="956">
        <v>2.29</v>
      </c>
    </row>
    <row r="26" spans="2:15" ht="15" customHeight="1">
      <c r="B26" s="16">
        <f t="shared" si="0"/>
        <v>22</v>
      </c>
      <c r="C26" s="116" t="s">
        <v>237</v>
      </c>
      <c r="D26" s="508">
        <v>233.59</v>
      </c>
      <c r="E26" s="508">
        <v>239.9</v>
      </c>
      <c r="F26" s="508">
        <v>96.28</v>
      </c>
      <c r="G26" s="508">
        <v>89.88</v>
      </c>
      <c r="H26" s="508">
        <v>91.49</v>
      </c>
      <c r="I26" s="508">
        <v>46</v>
      </c>
      <c r="J26" s="954">
        <v>7.27</v>
      </c>
      <c r="K26" s="954">
        <v>7.54</v>
      </c>
      <c r="L26" s="954">
        <v>0</v>
      </c>
      <c r="M26" s="954">
        <v>2.6</v>
      </c>
      <c r="N26" s="954">
        <v>2.62</v>
      </c>
      <c r="O26" s="956">
        <v>2.09</v>
      </c>
    </row>
    <row r="27" spans="2:15" ht="15" customHeight="1">
      <c r="B27" s="16">
        <f t="shared" si="0"/>
        <v>23</v>
      </c>
      <c r="C27" s="116" t="s">
        <v>238</v>
      </c>
      <c r="D27" s="508">
        <v>308.62</v>
      </c>
      <c r="E27" s="508">
        <v>308.15</v>
      </c>
      <c r="F27" s="508">
        <v>316.94</v>
      </c>
      <c r="G27" s="508">
        <v>114.96</v>
      </c>
      <c r="H27" s="508">
        <v>116.49</v>
      </c>
      <c r="I27" s="508">
        <v>93.91</v>
      </c>
      <c r="J27" s="954">
        <v>7.25</v>
      </c>
      <c r="K27" s="954">
        <v>7.77</v>
      </c>
      <c r="L27" s="954">
        <v>0</v>
      </c>
      <c r="M27" s="954">
        <v>2.68</v>
      </c>
      <c r="N27" s="954">
        <v>2.65</v>
      </c>
      <c r="O27" s="956">
        <v>3.38</v>
      </c>
    </row>
    <row r="28" spans="2:15" ht="15" customHeight="1">
      <c r="B28" s="16">
        <f t="shared" si="0"/>
        <v>24</v>
      </c>
      <c r="C28" s="116" t="s">
        <v>239</v>
      </c>
      <c r="D28" s="508">
        <v>144.9</v>
      </c>
      <c r="E28" s="508">
        <v>144.9</v>
      </c>
      <c r="F28" s="508">
        <v>0</v>
      </c>
      <c r="G28" s="508">
        <v>97.38</v>
      </c>
      <c r="H28" s="508">
        <v>97.38</v>
      </c>
      <c r="I28" s="508">
        <v>0</v>
      </c>
      <c r="J28" s="954">
        <v>7.35</v>
      </c>
      <c r="K28" s="954">
        <v>7.35</v>
      </c>
      <c r="L28" s="954">
        <v>0</v>
      </c>
      <c r="M28" s="954">
        <v>1.49</v>
      </c>
      <c r="N28" s="954">
        <v>1.49</v>
      </c>
      <c r="O28" s="956">
        <v>0</v>
      </c>
    </row>
    <row r="29" spans="2:15" ht="15" customHeight="1">
      <c r="B29" s="16">
        <f t="shared" si="0"/>
        <v>25</v>
      </c>
      <c r="C29" s="116" t="s">
        <v>240</v>
      </c>
      <c r="D29" s="508">
        <v>264.19</v>
      </c>
      <c r="E29" s="508">
        <v>285.65</v>
      </c>
      <c r="F29" s="508">
        <v>100.88</v>
      </c>
      <c r="G29" s="508">
        <v>51.54</v>
      </c>
      <c r="H29" s="508">
        <v>50.92</v>
      </c>
      <c r="I29" s="508">
        <v>69.54</v>
      </c>
      <c r="J29" s="954">
        <v>2.82</v>
      </c>
      <c r="K29" s="954">
        <v>2.91</v>
      </c>
      <c r="L29" s="954">
        <v>0</v>
      </c>
      <c r="M29" s="954">
        <v>5.13</v>
      </c>
      <c r="N29" s="954">
        <v>5.61</v>
      </c>
      <c r="O29" s="956">
        <v>1.45</v>
      </c>
    </row>
    <row r="30" spans="2:15" ht="15" customHeight="1">
      <c r="B30" s="16">
        <f t="shared" si="0"/>
        <v>26</v>
      </c>
      <c r="C30" s="116" t="s">
        <v>241</v>
      </c>
      <c r="D30" s="508">
        <v>131.12</v>
      </c>
      <c r="E30" s="508">
        <v>138.59</v>
      </c>
      <c r="F30" s="508">
        <v>60.86</v>
      </c>
      <c r="G30" s="508">
        <v>96.44</v>
      </c>
      <c r="H30" s="508">
        <v>97.37</v>
      </c>
      <c r="I30" s="508">
        <v>80.08</v>
      </c>
      <c r="J30" s="954">
        <v>12.73</v>
      </c>
      <c r="K30" s="954">
        <v>13.45</v>
      </c>
      <c r="L30" s="954">
        <v>0</v>
      </c>
      <c r="M30" s="954">
        <v>1.36</v>
      </c>
      <c r="N30" s="954">
        <v>1.42</v>
      </c>
      <c r="O30" s="956">
        <v>0.76</v>
      </c>
    </row>
    <row r="31" spans="2:15" ht="15" customHeight="1" thickBot="1">
      <c r="B31" s="1049">
        <f t="shared" si="0"/>
        <v>27</v>
      </c>
      <c r="C31" s="1050" t="s">
        <v>242</v>
      </c>
      <c r="D31" s="549" t="s">
        <v>297</v>
      </c>
      <c r="E31" s="549" t="s">
        <v>297</v>
      </c>
      <c r="F31" s="549" t="s">
        <v>297</v>
      </c>
      <c r="G31" s="549" t="s">
        <v>297</v>
      </c>
      <c r="H31" s="549" t="s">
        <v>297</v>
      </c>
      <c r="I31" s="549" t="s">
        <v>297</v>
      </c>
      <c r="J31" s="959" t="s">
        <v>297</v>
      </c>
      <c r="K31" s="959" t="s">
        <v>297</v>
      </c>
      <c r="L31" s="959" t="s">
        <v>297</v>
      </c>
      <c r="M31" s="959" t="s">
        <v>297</v>
      </c>
      <c r="N31" s="959" t="s">
        <v>297</v>
      </c>
      <c r="O31" s="960" t="s">
        <v>297</v>
      </c>
    </row>
    <row r="32" spans="2:15" ht="15" customHeight="1" thickBot="1">
      <c r="B32" s="1776" t="s">
        <v>253</v>
      </c>
      <c r="C32" s="1777"/>
      <c r="D32" s="926">
        <v>200.23</v>
      </c>
      <c r="E32" s="926">
        <v>206.16</v>
      </c>
      <c r="F32" s="926">
        <v>134.08</v>
      </c>
      <c r="G32" s="926">
        <v>75.48</v>
      </c>
      <c r="H32" s="926">
        <v>75.53</v>
      </c>
      <c r="I32" s="926">
        <v>74.62</v>
      </c>
      <c r="J32" s="1047">
        <v>8.47</v>
      </c>
      <c r="K32" s="1047">
        <v>8.96</v>
      </c>
      <c r="L32" s="1047">
        <v>0.17</v>
      </c>
      <c r="M32" s="1047">
        <v>2.65</v>
      </c>
      <c r="N32" s="1047">
        <v>2.73</v>
      </c>
      <c r="O32" s="1048">
        <v>1.8</v>
      </c>
    </row>
    <row r="33" spans="2:15" ht="12.75" customHeight="1">
      <c r="B33" s="1450" t="s">
        <v>157</v>
      </c>
      <c r="C33" s="1450"/>
      <c r="D33" s="1450"/>
      <c r="E33" s="1450"/>
      <c r="F33" s="1450"/>
      <c r="G33" s="1450"/>
      <c r="H33" s="1450"/>
      <c r="I33" s="1450"/>
      <c r="J33" s="1450"/>
      <c r="K33" s="1450"/>
      <c r="L33" s="1450"/>
      <c r="M33" s="1450"/>
      <c r="N33" s="1450"/>
      <c r="O33" s="1450"/>
    </row>
    <row r="34" spans="2:13" ht="12.75" customHeight="1">
      <c r="B34" s="1169" t="s">
        <v>356</v>
      </c>
      <c r="C34" s="1169"/>
      <c r="D34" s="1169"/>
      <c r="E34" s="1169"/>
      <c r="F34" s="1169"/>
      <c r="G34" s="1169"/>
      <c r="H34" s="1169"/>
      <c r="I34" s="1169"/>
      <c r="J34" s="1169"/>
      <c r="K34" s="1169"/>
      <c r="L34" s="1169"/>
      <c r="M34" s="1169"/>
    </row>
  </sheetData>
  <sheetProtection/>
  <mergeCells count="12">
    <mergeCell ref="J3:L3"/>
    <mergeCell ref="M3:O3"/>
    <mergeCell ref="A16:A17"/>
    <mergeCell ref="B34:M34"/>
    <mergeCell ref="B32:C32"/>
    <mergeCell ref="B33:O33"/>
    <mergeCell ref="L1:O1"/>
    <mergeCell ref="B2:O2"/>
    <mergeCell ref="B3:B4"/>
    <mergeCell ref="C3:C4"/>
    <mergeCell ref="D3:F3"/>
    <mergeCell ref="G3:I3"/>
  </mergeCells>
  <printOptions/>
  <pageMargins left="0.27" right="0.16" top="0.32" bottom="0.66" header="0.22" footer="0.55"/>
  <pageSetup horizontalDpi="600" verticalDpi="600" orientation="landscape" paperSize="9" r:id="rId1"/>
</worksheet>
</file>

<file path=xl/worksheets/sheet69.xml><?xml version="1.0" encoding="utf-8"?>
<worksheet xmlns="http://schemas.openxmlformats.org/spreadsheetml/2006/main" xmlns:r="http://schemas.openxmlformats.org/officeDocument/2006/relationships">
  <dimension ref="A1:O35"/>
  <sheetViews>
    <sheetView zoomScalePageLayoutView="0" workbookViewId="0" topLeftCell="A1">
      <selection activeCell="K12" sqref="K12"/>
    </sheetView>
  </sheetViews>
  <sheetFormatPr defaultColWidth="9.140625" defaultRowHeight="12.75"/>
  <cols>
    <col min="1" max="1" width="4.140625" style="0" customWidth="1"/>
    <col min="2" max="2" width="6.28125" style="171" customWidth="1"/>
    <col min="3" max="3" width="21.7109375" style="171" customWidth="1"/>
    <col min="4" max="9" width="18.7109375" style="171" customWidth="1"/>
    <col min="10" max="10" width="6.8515625" style="0" customWidth="1"/>
    <col min="11" max="11" width="8.421875" style="0" customWidth="1"/>
    <col min="12" max="12" width="5.28125" style="0" customWidth="1"/>
    <col min="13" max="13" width="6.00390625" style="0" customWidth="1"/>
    <col min="14" max="14" width="8.00390625" style="0" customWidth="1"/>
    <col min="15" max="15" width="5.28125" style="0" customWidth="1"/>
  </cols>
  <sheetData>
    <row r="1" spans="8:15" ht="14.25" customHeight="1">
      <c r="H1" s="1788" t="s">
        <v>347</v>
      </c>
      <c r="I1" s="1788"/>
      <c r="J1" s="57"/>
      <c r="K1" s="57"/>
      <c r="L1" s="57"/>
      <c r="M1" s="57"/>
      <c r="N1" s="57"/>
      <c r="O1" s="57"/>
    </row>
    <row r="2" spans="2:15" ht="31.5" customHeight="1" thickBot="1">
      <c r="B2" s="1735" t="s">
        <v>167</v>
      </c>
      <c r="C2" s="1735"/>
      <c r="D2" s="1735"/>
      <c r="E2" s="1735"/>
      <c r="F2" s="1735"/>
      <c r="G2" s="1735"/>
      <c r="H2" s="1735"/>
      <c r="I2" s="1735"/>
      <c r="J2" s="98"/>
      <c r="K2" s="98"/>
      <c r="L2" s="98"/>
      <c r="M2" s="98"/>
      <c r="N2" s="98"/>
      <c r="O2" s="98"/>
    </row>
    <row r="3" spans="2:15" ht="15.75" customHeight="1">
      <c r="B3" s="1227" t="s">
        <v>294</v>
      </c>
      <c r="C3" s="1361" t="s">
        <v>213</v>
      </c>
      <c r="D3" s="1791" t="s">
        <v>341</v>
      </c>
      <c r="E3" s="1791"/>
      <c r="F3" s="1791"/>
      <c r="G3" s="1791"/>
      <c r="H3" s="1791"/>
      <c r="I3" s="1792"/>
      <c r="J3" s="96"/>
      <c r="K3" s="96"/>
      <c r="L3" s="96"/>
      <c r="M3" s="96"/>
      <c r="N3" s="96"/>
      <c r="O3" s="96"/>
    </row>
    <row r="4" spans="2:15" ht="33" customHeight="1" thickBot="1">
      <c r="B4" s="1228"/>
      <c r="C4" s="1362"/>
      <c r="D4" s="1069" t="s">
        <v>140</v>
      </c>
      <c r="E4" s="1069" t="s">
        <v>713</v>
      </c>
      <c r="F4" s="1069" t="s">
        <v>714</v>
      </c>
      <c r="G4" s="1069" t="s">
        <v>140</v>
      </c>
      <c r="H4" s="1069" t="s">
        <v>713</v>
      </c>
      <c r="I4" s="1076" t="s">
        <v>714</v>
      </c>
      <c r="J4" s="97"/>
      <c r="K4" s="97"/>
      <c r="L4" s="97"/>
      <c r="M4" s="97"/>
      <c r="N4" s="97"/>
      <c r="O4" s="97"/>
    </row>
    <row r="5" spans="2:15" ht="15.75" customHeight="1" thickBot="1">
      <c r="B5" s="1789"/>
      <c r="C5" s="1790"/>
      <c r="D5" s="1621">
        <v>2019</v>
      </c>
      <c r="E5" s="1621"/>
      <c r="F5" s="1621"/>
      <c r="G5" s="1621">
        <v>2020</v>
      </c>
      <c r="H5" s="1621"/>
      <c r="I5" s="1793"/>
      <c r="J5" s="94"/>
      <c r="K5" s="94"/>
      <c r="L5" s="94"/>
      <c r="M5" s="94"/>
      <c r="N5" s="94"/>
      <c r="O5" s="94"/>
    </row>
    <row r="6" spans="2:15" ht="15" customHeight="1">
      <c r="B6" s="1058">
        <v>1</v>
      </c>
      <c r="C6" s="1059" t="s">
        <v>216</v>
      </c>
      <c r="D6" s="1060" t="s">
        <v>297</v>
      </c>
      <c r="E6" s="1060" t="s">
        <v>297</v>
      </c>
      <c r="F6" s="1060" t="s">
        <v>297</v>
      </c>
      <c r="G6" s="1060" t="s">
        <v>297</v>
      </c>
      <c r="H6" s="1061" t="s">
        <v>297</v>
      </c>
      <c r="I6" s="1062" t="s">
        <v>297</v>
      </c>
      <c r="J6" s="66"/>
      <c r="K6" s="66"/>
      <c r="L6" s="66"/>
      <c r="M6" s="91"/>
      <c r="N6" s="91"/>
      <c r="O6" s="91"/>
    </row>
    <row r="7" spans="2:15" ht="15" customHeight="1">
      <c r="B7" s="122">
        <f aca="true" t="shared" si="0" ref="B7:B32">B6+1</f>
        <v>2</v>
      </c>
      <c r="C7" s="166" t="s">
        <v>217</v>
      </c>
      <c r="D7" s="508">
        <v>114.42</v>
      </c>
      <c r="E7" s="508">
        <v>0</v>
      </c>
      <c r="F7" s="508">
        <v>4.23</v>
      </c>
      <c r="G7" s="508">
        <v>73.92</v>
      </c>
      <c r="H7" s="954">
        <v>0</v>
      </c>
      <c r="I7" s="956">
        <v>0.98</v>
      </c>
      <c r="J7" s="66"/>
      <c r="K7" s="66"/>
      <c r="L7" s="66"/>
      <c r="M7" s="91"/>
      <c r="N7" s="91"/>
      <c r="O7" s="91"/>
    </row>
    <row r="8" spans="2:15" ht="15" customHeight="1">
      <c r="B8" s="122">
        <f t="shared" si="0"/>
        <v>3</v>
      </c>
      <c r="C8" s="166" t="s">
        <v>218</v>
      </c>
      <c r="D8" s="508">
        <v>132.08</v>
      </c>
      <c r="E8" s="508">
        <v>0.16</v>
      </c>
      <c r="F8" s="508">
        <v>14.94</v>
      </c>
      <c r="G8" s="508">
        <v>127.27</v>
      </c>
      <c r="H8" s="954">
        <v>0</v>
      </c>
      <c r="I8" s="956">
        <v>3.41</v>
      </c>
      <c r="J8" s="66"/>
      <c r="K8" s="66"/>
      <c r="L8" s="66"/>
      <c r="M8" s="91"/>
      <c r="N8" s="91"/>
      <c r="O8" s="91"/>
    </row>
    <row r="9" spans="2:15" ht="15" customHeight="1">
      <c r="B9" s="122">
        <f t="shared" si="0"/>
        <v>4</v>
      </c>
      <c r="C9" s="166" t="s">
        <v>219</v>
      </c>
      <c r="D9" s="508">
        <v>88.43</v>
      </c>
      <c r="E9" s="508">
        <v>4.7</v>
      </c>
      <c r="F9" s="508">
        <v>0.68</v>
      </c>
      <c r="G9" s="508">
        <v>86.18</v>
      </c>
      <c r="H9" s="954">
        <v>4.91</v>
      </c>
      <c r="I9" s="956">
        <v>0.13</v>
      </c>
      <c r="J9" s="66"/>
      <c r="K9" s="66"/>
      <c r="L9" s="66"/>
      <c r="M9" s="91"/>
      <c r="N9" s="91"/>
      <c r="O9" s="91"/>
    </row>
    <row r="10" spans="2:15" ht="15" customHeight="1">
      <c r="B10" s="122">
        <f t="shared" si="0"/>
        <v>5</v>
      </c>
      <c r="C10" s="166" t="s">
        <v>696</v>
      </c>
      <c r="D10" s="508">
        <v>136.77</v>
      </c>
      <c r="E10" s="508">
        <v>1.06</v>
      </c>
      <c r="F10" s="508">
        <v>0.08</v>
      </c>
      <c r="G10" s="508">
        <v>134.15</v>
      </c>
      <c r="H10" s="954">
        <v>0</v>
      </c>
      <c r="I10" s="956">
        <v>0.1</v>
      </c>
      <c r="J10" s="66"/>
      <c r="K10" s="66"/>
      <c r="L10" s="66"/>
      <c r="M10" s="91"/>
      <c r="N10" s="91"/>
      <c r="O10" s="91"/>
    </row>
    <row r="11" spans="2:15" ht="15" customHeight="1">
      <c r="B11" s="122">
        <f t="shared" si="0"/>
        <v>6</v>
      </c>
      <c r="C11" s="166" t="s">
        <v>221</v>
      </c>
      <c r="D11" s="508">
        <v>87.76</v>
      </c>
      <c r="E11" s="508">
        <v>0</v>
      </c>
      <c r="F11" s="508">
        <v>13.47</v>
      </c>
      <c r="G11" s="508">
        <v>85.48</v>
      </c>
      <c r="H11" s="954">
        <v>0</v>
      </c>
      <c r="I11" s="956">
        <v>4.24</v>
      </c>
      <c r="J11" s="66"/>
      <c r="K11" s="66"/>
      <c r="L11" s="66"/>
      <c r="M11" s="91"/>
      <c r="N11" s="91"/>
      <c r="O11" s="91"/>
    </row>
    <row r="12" spans="2:15" ht="15" customHeight="1">
      <c r="B12" s="122">
        <f t="shared" si="0"/>
        <v>7</v>
      </c>
      <c r="C12" s="166" t="s">
        <v>222</v>
      </c>
      <c r="D12" s="508">
        <v>104.59</v>
      </c>
      <c r="E12" s="508">
        <v>3.31</v>
      </c>
      <c r="F12" s="508">
        <v>2.97</v>
      </c>
      <c r="G12" s="508">
        <v>77.33</v>
      </c>
      <c r="H12" s="954">
        <v>0</v>
      </c>
      <c r="I12" s="956">
        <v>0</v>
      </c>
      <c r="J12" s="66"/>
      <c r="K12" s="66"/>
      <c r="L12" s="66"/>
      <c r="M12" s="91"/>
      <c r="N12" s="91"/>
      <c r="O12" s="91"/>
    </row>
    <row r="13" spans="2:15" ht="15" customHeight="1">
      <c r="B13" s="122">
        <f t="shared" si="0"/>
        <v>8</v>
      </c>
      <c r="C13" s="166" t="s">
        <v>223</v>
      </c>
      <c r="D13" s="508">
        <v>77.84</v>
      </c>
      <c r="E13" s="508">
        <v>0</v>
      </c>
      <c r="F13" s="508">
        <v>0.19</v>
      </c>
      <c r="G13" s="508">
        <v>52.37</v>
      </c>
      <c r="H13" s="954">
        <v>0</v>
      </c>
      <c r="I13" s="956">
        <v>0</v>
      </c>
      <c r="J13" s="66"/>
      <c r="K13" s="66"/>
      <c r="L13" s="66"/>
      <c r="M13" s="91"/>
      <c r="N13" s="91"/>
      <c r="O13" s="91"/>
    </row>
    <row r="14" spans="2:15" ht="15" customHeight="1">
      <c r="B14" s="122">
        <f t="shared" si="0"/>
        <v>9</v>
      </c>
      <c r="C14" s="166" t="s">
        <v>224</v>
      </c>
      <c r="D14" s="508">
        <v>151.53</v>
      </c>
      <c r="E14" s="508">
        <v>14.26</v>
      </c>
      <c r="F14" s="508">
        <v>4.95</v>
      </c>
      <c r="G14" s="508">
        <v>145.12</v>
      </c>
      <c r="H14" s="954">
        <v>8.39</v>
      </c>
      <c r="I14" s="956">
        <v>2.49</v>
      </c>
      <c r="J14" s="66"/>
      <c r="K14" s="66"/>
      <c r="L14" s="66"/>
      <c r="M14" s="91"/>
      <c r="N14" s="91"/>
      <c r="O14" s="91"/>
    </row>
    <row r="15" spans="2:15" ht="15" customHeight="1">
      <c r="B15" s="122">
        <f t="shared" si="0"/>
        <v>10</v>
      </c>
      <c r="C15" s="166" t="s">
        <v>225</v>
      </c>
      <c r="D15" s="508">
        <v>70.73</v>
      </c>
      <c r="E15" s="508">
        <v>1.48</v>
      </c>
      <c r="F15" s="508">
        <v>0.2</v>
      </c>
      <c r="G15" s="508">
        <v>63.33</v>
      </c>
      <c r="H15" s="954">
        <v>2.22</v>
      </c>
      <c r="I15" s="956">
        <v>0</v>
      </c>
      <c r="J15" s="66"/>
      <c r="K15" s="66"/>
      <c r="L15" s="66"/>
      <c r="M15" s="91"/>
      <c r="N15" s="91"/>
      <c r="O15" s="91"/>
    </row>
    <row r="16" spans="2:15" ht="15" customHeight="1">
      <c r="B16" s="122">
        <f t="shared" si="0"/>
        <v>11</v>
      </c>
      <c r="C16" s="166" t="s">
        <v>226</v>
      </c>
      <c r="D16" s="508">
        <v>100.34</v>
      </c>
      <c r="E16" s="508">
        <v>9.61</v>
      </c>
      <c r="F16" s="508">
        <v>12.07</v>
      </c>
      <c r="G16" s="508">
        <v>65.32</v>
      </c>
      <c r="H16" s="954">
        <v>4.04</v>
      </c>
      <c r="I16" s="956">
        <v>2.57</v>
      </c>
      <c r="J16" s="66"/>
      <c r="K16" s="66"/>
      <c r="L16" s="66"/>
      <c r="M16" s="91"/>
      <c r="N16" s="91"/>
      <c r="O16" s="91"/>
    </row>
    <row r="17" spans="1:15" ht="15" customHeight="1">
      <c r="A17" s="1607"/>
      <c r="B17" s="122">
        <f t="shared" si="0"/>
        <v>12</v>
      </c>
      <c r="C17" s="166" t="s">
        <v>697</v>
      </c>
      <c r="D17" s="508">
        <v>64.14</v>
      </c>
      <c r="E17" s="508">
        <v>0</v>
      </c>
      <c r="F17" s="508">
        <v>1.33</v>
      </c>
      <c r="G17" s="508">
        <v>57.47</v>
      </c>
      <c r="H17" s="954">
        <v>0</v>
      </c>
      <c r="I17" s="956">
        <v>0.23</v>
      </c>
      <c r="J17" s="66"/>
      <c r="K17" s="66"/>
      <c r="L17" s="66"/>
      <c r="M17" s="91"/>
      <c r="N17" s="91"/>
      <c r="O17" s="91"/>
    </row>
    <row r="18" spans="1:15" ht="15" customHeight="1">
      <c r="A18" s="1607"/>
      <c r="B18" s="122">
        <f t="shared" si="0"/>
        <v>13</v>
      </c>
      <c r="C18" s="166" t="s">
        <v>228</v>
      </c>
      <c r="D18" s="508">
        <v>142.74</v>
      </c>
      <c r="E18" s="508">
        <v>0</v>
      </c>
      <c r="F18" s="508">
        <v>26.53</v>
      </c>
      <c r="G18" s="508">
        <v>140.33</v>
      </c>
      <c r="H18" s="954">
        <v>0</v>
      </c>
      <c r="I18" s="956">
        <v>11.01</v>
      </c>
      <c r="J18" s="66"/>
      <c r="K18" s="66"/>
      <c r="L18" s="66"/>
      <c r="M18" s="91"/>
      <c r="N18" s="91"/>
      <c r="O18" s="91"/>
    </row>
    <row r="19" spans="2:15" ht="15" customHeight="1">
      <c r="B19" s="122">
        <f t="shared" si="0"/>
        <v>14</v>
      </c>
      <c r="C19" s="166" t="s">
        <v>229</v>
      </c>
      <c r="D19" s="508">
        <v>91.45</v>
      </c>
      <c r="E19" s="508">
        <v>8.55</v>
      </c>
      <c r="F19" s="508">
        <v>28.52</v>
      </c>
      <c r="G19" s="508">
        <v>89.11</v>
      </c>
      <c r="H19" s="954">
        <v>6.65</v>
      </c>
      <c r="I19" s="956">
        <v>0</v>
      </c>
      <c r="J19" s="66"/>
      <c r="K19" s="66"/>
      <c r="L19" s="66"/>
      <c r="M19" s="91"/>
      <c r="N19" s="91"/>
      <c r="O19" s="91"/>
    </row>
    <row r="20" spans="2:15" ht="15" customHeight="1">
      <c r="B20" s="122">
        <f t="shared" si="0"/>
        <v>15</v>
      </c>
      <c r="C20" s="166" t="s">
        <v>230</v>
      </c>
      <c r="D20" s="508">
        <v>49.51</v>
      </c>
      <c r="E20" s="508">
        <v>1.29</v>
      </c>
      <c r="F20" s="508">
        <v>1.57</v>
      </c>
      <c r="G20" s="508">
        <v>55.5</v>
      </c>
      <c r="H20" s="954">
        <v>0</v>
      </c>
      <c r="I20" s="956">
        <v>0.65</v>
      </c>
      <c r="J20" s="66"/>
      <c r="K20" s="66"/>
      <c r="L20" s="66"/>
      <c r="M20" s="91"/>
      <c r="N20" s="91"/>
      <c r="O20" s="91"/>
    </row>
    <row r="21" spans="2:15" ht="15" customHeight="1">
      <c r="B21" s="122">
        <f t="shared" si="0"/>
        <v>16</v>
      </c>
      <c r="C21" s="166" t="s">
        <v>231</v>
      </c>
      <c r="D21" s="508">
        <v>69.02</v>
      </c>
      <c r="E21" s="508">
        <v>0</v>
      </c>
      <c r="F21" s="508">
        <v>1.51</v>
      </c>
      <c r="G21" s="508">
        <v>52.26</v>
      </c>
      <c r="H21" s="954">
        <v>0</v>
      </c>
      <c r="I21" s="956">
        <v>0.25</v>
      </c>
      <c r="J21" s="66"/>
      <c r="K21" s="66"/>
      <c r="L21" s="66"/>
      <c r="M21" s="91"/>
      <c r="N21" s="91"/>
      <c r="O21" s="91"/>
    </row>
    <row r="22" spans="2:15" ht="15" customHeight="1">
      <c r="B22" s="122">
        <f t="shared" si="0"/>
        <v>17</v>
      </c>
      <c r="C22" s="166" t="s">
        <v>232</v>
      </c>
      <c r="D22" s="508">
        <v>85.07</v>
      </c>
      <c r="E22" s="508">
        <v>0</v>
      </c>
      <c r="F22" s="508">
        <v>0.68</v>
      </c>
      <c r="G22" s="508">
        <v>73.85</v>
      </c>
      <c r="H22" s="954">
        <v>0</v>
      </c>
      <c r="I22" s="956">
        <v>0</v>
      </c>
      <c r="J22" s="66"/>
      <c r="K22" s="66"/>
      <c r="L22" s="66"/>
      <c r="M22" s="91"/>
      <c r="N22" s="91"/>
      <c r="O22" s="91"/>
    </row>
    <row r="23" spans="2:15" ht="15" customHeight="1">
      <c r="B23" s="122">
        <f t="shared" si="0"/>
        <v>18</v>
      </c>
      <c r="C23" s="166" t="s">
        <v>233</v>
      </c>
      <c r="D23" s="508">
        <v>87.52</v>
      </c>
      <c r="E23" s="508">
        <v>0.67</v>
      </c>
      <c r="F23" s="508">
        <v>0.33</v>
      </c>
      <c r="G23" s="508">
        <v>54.01</v>
      </c>
      <c r="H23" s="954">
        <v>0</v>
      </c>
      <c r="I23" s="956">
        <v>0</v>
      </c>
      <c r="J23" s="66"/>
      <c r="K23" s="66"/>
      <c r="L23" s="66"/>
      <c r="M23" s="91"/>
      <c r="N23" s="91"/>
      <c r="O23" s="91"/>
    </row>
    <row r="24" spans="2:15" ht="15" customHeight="1">
      <c r="B24" s="122">
        <f t="shared" si="0"/>
        <v>19</v>
      </c>
      <c r="C24" s="166" t="s">
        <v>234</v>
      </c>
      <c r="D24" s="508">
        <v>123.78</v>
      </c>
      <c r="E24" s="508">
        <v>0</v>
      </c>
      <c r="F24" s="508">
        <v>1.63</v>
      </c>
      <c r="G24" s="508">
        <v>101.62</v>
      </c>
      <c r="H24" s="954">
        <v>0.4</v>
      </c>
      <c r="I24" s="956">
        <v>0</v>
      </c>
      <c r="J24" s="66"/>
      <c r="K24" s="66"/>
      <c r="L24" s="66"/>
      <c r="M24" s="91"/>
      <c r="N24" s="91"/>
      <c r="O24" s="91"/>
    </row>
    <row r="25" spans="2:15" ht="15" customHeight="1">
      <c r="B25" s="122">
        <f t="shared" si="0"/>
        <v>20</v>
      </c>
      <c r="C25" s="166" t="s">
        <v>235</v>
      </c>
      <c r="D25" s="508">
        <v>94.69</v>
      </c>
      <c r="E25" s="508">
        <v>10.22</v>
      </c>
      <c r="F25" s="508">
        <v>8.2</v>
      </c>
      <c r="G25" s="508">
        <v>80.87</v>
      </c>
      <c r="H25" s="954">
        <v>11.24</v>
      </c>
      <c r="I25" s="956">
        <v>6.21</v>
      </c>
      <c r="J25" s="66"/>
      <c r="K25" s="66"/>
      <c r="L25" s="66"/>
      <c r="M25" s="91"/>
      <c r="N25" s="91"/>
      <c r="O25" s="91"/>
    </row>
    <row r="26" spans="2:15" ht="15" customHeight="1">
      <c r="B26" s="122">
        <f t="shared" si="0"/>
        <v>21</v>
      </c>
      <c r="C26" s="166" t="s">
        <v>236</v>
      </c>
      <c r="D26" s="508">
        <v>115.33</v>
      </c>
      <c r="E26" s="508">
        <v>1.8</v>
      </c>
      <c r="F26" s="508">
        <v>0</v>
      </c>
      <c r="G26" s="508">
        <v>95.68</v>
      </c>
      <c r="H26" s="954">
        <v>0.68</v>
      </c>
      <c r="I26" s="956">
        <v>0</v>
      </c>
      <c r="J26" s="66"/>
      <c r="K26" s="66"/>
      <c r="L26" s="66"/>
      <c r="M26" s="91"/>
      <c r="N26" s="91"/>
      <c r="O26" s="91"/>
    </row>
    <row r="27" spans="2:15" ht="15" customHeight="1">
      <c r="B27" s="122">
        <f t="shared" si="0"/>
        <v>22</v>
      </c>
      <c r="C27" s="166" t="s">
        <v>237</v>
      </c>
      <c r="D27" s="508">
        <v>129.69</v>
      </c>
      <c r="E27" s="508">
        <v>12.04</v>
      </c>
      <c r="F27" s="508">
        <v>1.82</v>
      </c>
      <c r="G27" s="508">
        <v>104.27</v>
      </c>
      <c r="H27" s="954">
        <v>3.3</v>
      </c>
      <c r="I27" s="956">
        <v>0.19</v>
      </c>
      <c r="J27" s="66"/>
      <c r="K27" s="66"/>
      <c r="L27" s="66"/>
      <c r="M27" s="91"/>
      <c r="N27" s="91"/>
      <c r="O27" s="91"/>
    </row>
    <row r="28" spans="2:15" ht="15" customHeight="1">
      <c r="B28" s="122">
        <f t="shared" si="0"/>
        <v>23</v>
      </c>
      <c r="C28" s="166" t="s">
        <v>238</v>
      </c>
      <c r="D28" s="508">
        <v>116</v>
      </c>
      <c r="E28" s="508">
        <v>4.75</v>
      </c>
      <c r="F28" s="508">
        <v>3.13</v>
      </c>
      <c r="G28" s="508">
        <v>122.55</v>
      </c>
      <c r="H28" s="954">
        <v>2.22</v>
      </c>
      <c r="I28" s="956">
        <v>0.55</v>
      </c>
      <c r="J28" s="66"/>
      <c r="K28" s="66"/>
      <c r="L28" s="66"/>
      <c r="M28" s="91"/>
      <c r="N28" s="91"/>
      <c r="O28" s="91"/>
    </row>
    <row r="29" spans="2:15" ht="15" customHeight="1">
      <c r="B29" s="122">
        <f t="shared" si="0"/>
        <v>24</v>
      </c>
      <c r="C29" s="166" t="s">
        <v>239</v>
      </c>
      <c r="D29" s="508">
        <v>85.92</v>
      </c>
      <c r="E29" s="508">
        <v>0</v>
      </c>
      <c r="F29" s="508">
        <v>34.37</v>
      </c>
      <c r="G29" s="508">
        <v>66.67</v>
      </c>
      <c r="H29" s="954">
        <v>0</v>
      </c>
      <c r="I29" s="956">
        <v>1.96</v>
      </c>
      <c r="J29" s="66"/>
      <c r="K29" s="66"/>
      <c r="L29" s="66"/>
      <c r="M29" s="91"/>
      <c r="N29" s="91"/>
      <c r="O29" s="91"/>
    </row>
    <row r="30" spans="2:15" ht="15" customHeight="1">
      <c r="B30" s="122">
        <f t="shared" si="0"/>
        <v>25</v>
      </c>
      <c r="C30" s="166" t="s">
        <v>240</v>
      </c>
      <c r="D30" s="508">
        <v>104.34</v>
      </c>
      <c r="E30" s="508">
        <v>0</v>
      </c>
      <c r="F30" s="508">
        <v>0</v>
      </c>
      <c r="G30" s="508">
        <v>82.47</v>
      </c>
      <c r="H30" s="954">
        <v>0</v>
      </c>
      <c r="I30" s="956">
        <v>0</v>
      </c>
      <c r="J30" s="66"/>
      <c r="K30" s="66"/>
      <c r="L30" s="66"/>
      <c r="M30" s="91"/>
      <c r="N30" s="91"/>
      <c r="O30" s="91"/>
    </row>
    <row r="31" spans="2:15" ht="15" customHeight="1" thickBot="1">
      <c r="B31" s="123">
        <f t="shared" si="0"/>
        <v>26</v>
      </c>
      <c r="C31" s="168" t="s">
        <v>241</v>
      </c>
      <c r="D31" s="549">
        <v>96.33</v>
      </c>
      <c r="E31" s="549">
        <v>0</v>
      </c>
      <c r="F31" s="549">
        <v>0.23</v>
      </c>
      <c r="G31" s="549">
        <v>77.46</v>
      </c>
      <c r="H31" s="959">
        <v>0</v>
      </c>
      <c r="I31" s="960">
        <v>0</v>
      </c>
      <c r="J31" s="66"/>
      <c r="K31" s="66"/>
      <c r="L31" s="66"/>
      <c r="M31" s="91"/>
      <c r="N31" s="91"/>
      <c r="O31" s="91"/>
    </row>
    <row r="32" spans="2:15" ht="15" customHeight="1" thickBot="1">
      <c r="B32" s="1070">
        <f t="shared" si="0"/>
        <v>27</v>
      </c>
      <c r="C32" s="1071" t="s">
        <v>242</v>
      </c>
      <c r="D32" s="1072" t="s">
        <v>297</v>
      </c>
      <c r="E32" s="1072" t="s">
        <v>297</v>
      </c>
      <c r="F32" s="1072" t="s">
        <v>297</v>
      </c>
      <c r="G32" s="1072" t="s">
        <v>297</v>
      </c>
      <c r="H32" s="1073" t="s">
        <v>297</v>
      </c>
      <c r="I32" s="1077" t="s">
        <v>297</v>
      </c>
      <c r="J32" s="66"/>
      <c r="K32" s="66"/>
      <c r="L32" s="66"/>
      <c r="M32" s="91"/>
      <c r="N32" s="91"/>
      <c r="O32" s="91"/>
    </row>
    <row r="33" spans="2:15" ht="15.75" customHeight="1">
      <c r="B33" s="1787" t="s">
        <v>248</v>
      </c>
      <c r="C33" s="1787"/>
      <c r="D33" s="1064">
        <v>94.1</v>
      </c>
      <c r="E33" s="1064">
        <v>3.01</v>
      </c>
      <c r="F33" s="1064">
        <v>5.51</v>
      </c>
      <c r="G33" s="1064">
        <v>82.31</v>
      </c>
      <c r="H33" s="1065">
        <v>2.09</v>
      </c>
      <c r="I33" s="1065">
        <v>1.3</v>
      </c>
      <c r="J33" s="76"/>
      <c r="K33" s="76"/>
      <c r="L33" s="76"/>
      <c r="M33" s="95"/>
      <c r="N33" s="95"/>
      <c r="O33" s="95"/>
    </row>
    <row r="34" spans="2:12" ht="12.75" customHeight="1">
      <c r="B34" s="1617" t="s">
        <v>160</v>
      </c>
      <c r="C34" s="1617"/>
      <c r="D34" s="1617"/>
      <c r="E34" s="1617"/>
      <c r="F34" s="1617"/>
      <c r="G34" s="1617"/>
      <c r="H34" s="1617"/>
      <c r="I34" s="1617"/>
      <c r="J34" s="176"/>
      <c r="K34" s="176"/>
      <c r="L34" s="176"/>
    </row>
    <row r="35" spans="2:11" ht="12.75">
      <c r="B35" s="1169" t="s">
        <v>356</v>
      </c>
      <c r="C35" s="1169"/>
      <c r="D35" s="1169"/>
      <c r="E35" s="1169"/>
      <c r="F35" s="1169"/>
      <c r="G35" s="1169"/>
      <c r="H35" s="1169"/>
      <c r="I35" s="1169"/>
      <c r="J35" s="1169"/>
      <c r="K35" s="1169"/>
    </row>
  </sheetData>
  <sheetProtection/>
  <mergeCells count="11">
    <mergeCell ref="G5:I5"/>
    <mergeCell ref="B34:I34"/>
    <mergeCell ref="A17:A18"/>
    <mergeCell ref="B33:C33"/>
    <mergeCell ref="B35:K35"/>
    <mergeCell ref="H1:I1"/>
    <mergeCell ref="B2:I2"/>
    <mergeCell ref="D5:F5"/>
    <mergeCell ref="B3:B5"/>
    <mergeCell ref="C3:C5"/>
    <mergeCell ref="D3:I3"/>
  </mergeCells>
  <printOptions/>
  <pageMargins left="0.27" right="0.27" top="0.17" bottom="0.08" header="0.14" footer="0.0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36"/>
  <sheetViews>
    <sheetView zoomScalePageLayoutView="0" workbookViewId="0" topLeftCell="A1">
      <selection activeCell="M13" sqref="M13"/>
    </sheetView>
  </sheetViews>
  <sheetFormatPr defaultColWidth="9.140625" defaultRowHeight="12.75"/>
  <cols>
    <col min="1" max="1" width="6.421875" style="165" customWidth="1"/>
    <col min="2" max="2" width="6.7109375" style="165" customWidth="1"/>
    <col min="3" max="3" width="21.140625" style="165" customWidth="1"/>
    <col min="4" max="13" width="11.140625" style="165" customWidth="1"/>
    <col min="14" max="15" width="9.421875" style="165" customWidth="1"/>
    <col min="16" max="16384" width="9.140625" style="165" customWidth="1"/>
  </cols>
  <sheetData>
    <row r="1" spans="1:15" ht="15.75" customHeight="1">
      <c r="A1" s="20"/>
      <c r="B1" s="20"/>
      <c r="C1" s="20"/>
      <c r="D1" s="20"/>
      <c r="E1" s="20"/>
      <c r="F1" s="20"/>
      <c r="G1" s="99"/>
      <c r="H1" s="99"/>
      <c r="I1" s="99"/>
      <c r="J1" s="99"/>
      <c r="K1" s="99"/>
      <c r="L1" s="1216" t="s">
        <v>187</v>
      </c>
      <c r="M1" s="1216"/>
      <c r="N1" s="1215"/>
      <c r="O1" s="1215"/>
    </row>
    <row r="2" spans="1:15" ht="24.75" customHeight="1" thickBot="1">
      <c r="A2" s="21"/>
      <c r="B2" s="1214" t="s">
        <v>332</v>
      </c>
      <c r="C2" s="1214"/>
      <c r="D2" s="1214"/>
      <c r="E2" s="1214"/>
      <c r="F2" s="1214"/>
      <c r="G2" s="1214"/>
      <c r="H2" s="1214"/>
      <c r="I2" s="1214"/>
      <c r="J2" s="1214"/>
      <c r="K2" s="1214"/>
      <c r="L2" s="1214"/>
      <c r="M2" s="1214"/>
      <c r="N2" s="127"/>
      <c r="O2" s="127"/>
    </row>
    <row r="3" spans="1:15" ht="21" customHeight="1">
      <c r="A3" s="25"/>
      <c r="B3" s="1210" t="s">
        <v>294</v>
      </c>
      <c r="C3" s="1212" t="s">
        <v>213</v>
      </c>
      <c r="D3" s="1206" t="s">
        <v>323</v>
      </c>
      <c r="E3" s="1206"/>
      <c r="F3" s="1206"/>
      <c r="G3" s="1206"/>
      <c r="H3" s="1206"/>
      <c r="I3" s="1206" t="s">
        <v>116</v>
      </c>
      <c r="J3" s="1206"/>
      <c r="K3" s="1206"/>
      <c r="L3" s="1206"/>
      <c r="M3" s="1218"/>
      <c r="N3" s="136"/>
      <c r="O3" s="126"/>
    </row>
    <row r="4" spans="1:13" ht="21" customHeight="1" thickBot="1">
      <c r="A4" s="25"/>
      <c r="B4" s="1211"/>
      <c r="C4" s="1213"/>
      <c r="D4" s="581">
        <v>2016</v>
      </c>
      <c r="E4" s="581">
        <v>2017</v>
      </c>
      <c r="F4" s="581">
        <v>2018</v>
      </c>
      <c r="G4" s="589">
        <v>2019</v>
      </c>
      <c r="H4" s="589">
        <v>2020</v>
      </c>
      <c r="I4" s="895">
        <v>2016</v>
      </c>
      <c r="J4" s="895">
        <v>2017</v>
      </c>
      <c r="K4" s="581">
        <v>2018</v>
      </c>
      <c r="L4" s="589">
        <v>2019</v>
      </c>
      <c r="M4" s="590">
        <v>2020</v>
      </c>
    </row>
    <row r="5" spans="1:17" ht="15.75">
      <c r="A5" s="20"/>
      <c r="B5" s="26">
        <v>1</v>
      </c>
      <c r="C5" s="117" t="s">
        <v>216</v>
      </c>
      <c r="D5" s="354" t="s">
        <v>297</v>
      </c>
      <c r="E5" s="354" t="s">
        <v>297</v>
      </c>
      <c r="F5" s="128" t="s">
        <v>297</v>
      </c>
      <c r="G5" s="128" t="s">
        <v>297</v>
      </c>
      <c r="H5" s="128" t="s">
        <v>297</v>
      </c>
      <c r="I5" s="393" t="s">
        <v>297</v>
      </c>
      <c r="J5" s="393" t="s">
        <v>297</v>
      </c>
      <c r="K5" s="514" t="s">
        <v>297</v>
      </c>
      <c r="L5" s="514" t="s">
        <v>297</v>
      </c>
      <c r="M5" s="509" t="s">
        <v>297</v>
      </c>
      <c r="Q5" s="239"/>
    </row>
    <row r="6" spans="1:17" ht="15.75">
      <c r="A6" s="20"/>
      <c r="B6" s="27">
        <f aca="true" t="shared" si="0" ref="B6:B31">B5+1</f>
        <v>2</v>
      </c>
      <c r="C6" s="115" t="s">
        <v>217</v>
      </c>
      <c r="D6" s="351">
        <v>94</v>
      </c>
      <c r="E6" s="351">
        <v>73</v>
      </c>
      <c r="F6" s="129">
        <v>91</v>
      </c>
      <c r="G6" s="129">
        <v>100</v>
      </c>
      <c r="H6" s="129">
        <v>63</v>
      </c>
      <c r="I6" s="390" t="s">
        <v>457</v>
      </c>
      <c r="J6" s="390" t="s">
        <v>856</v>
      </c>
      <c r="K6" s="508">
        <v>5.8</v>
      </c>
      <c r="L6" s="508">
        <v>6.4</v>
      </c>
      <c r="M6" s="510">
        <v>4.1</v>
      </c>
      <c r="Q6" s="239"/>
    </row>
    <row r="7" spans="1:17" ht="15.75">
      <c r="A7" s="20"/>
      <c r="B7" s="27">
        <f t="shared" si="0"/>
        <v>3</v>
      </c>
      <c r="C7" s="115" t="s">
        <v>218</v>
      </c>
      <c r="D7" s="351">
        <v>103</v>
      </c>
      <c r="E7" s="351">
        <v>116</v>
      </c>
      <c r="F7" s="129">
        <v>102</v>
      </c>
      <c r="G7" s="129">
        <v>91</v>
      </c>
      <c r="H7" s="129">
        <v>68</v>
      </c>
      <c r="I7" s="390" t="s">
        <v>458</v>
      </c>
      <c r="J7" s="390" t="s">
        <v>482</v>
      </c>
      <c r="K7" s="508">
        <v>9.8</v>
      </c>
      <c r="L7" s="508">
        <v>8.8</v>
      </c>
      <c r="M7" s="510">
        <v>6.6</v>
      </c>
      <c r="Q7" s="239"/>
    </row>
    <row r="8" spans="1:17" ht="15.75">
      <c r="A8" s="20"/>
      <c r="B8" s="27">
        <f t="shared" si="0"/>
        <v>4</v>
      </c>
      <c r="C8" s="115" t="s">
        <v>219</v>
      </c>
      <c r="D8" s="351">
        <v>340</v>
      </c>
      <c r="E8" s="351">
        <v>313</v>
      </c>
      <c r="F8" s="129">
        <v>292</v>
      </c>
      <c r="G8" s="129">
        <v>239</v>
      </c>
      <c r="H8" s="129">
        <v>172</v>
      </c>
      <c r="I8" s="390" t="s">
        <v>459</v>
      </c>
      <c r="J8" s="390" t="s">
        <v>480</v>
      </c>
      <c r="K8" s="508">
        <v>9</v>
      </c>
      <c r="L8" s="508">
        <v>7.5</v>
      </c>
      <c r="M8" s="510">
        <v>5.4</v>
      </c>
      <c r="Q8" s="239"/>
    </row>
    <row r="9" spans="1:17" ht="15.75">
      <c r="A9" s="20"/>
      <c r="B9" s="27">
        <f t="shared" si="0"/>
        <v>5</v>
      </c>
      <c r="C9" s="115" t="s">
        <v>696</v>
      </c>
      <c r="D9" s="351">
        <v>51</v>
      </c>
      <c r="E9" s="351">
        <v>53</v>
      </c>
      <c r="F9" s="129">
        <v>48</v>
      </c>
      <c r="G9" s="129">
        <v>67</v>
      </c>
      <c r="H9" s="129">
        <v>78</v>
      </c>
      <c r="I9" s="390" t="s">
        <v>460</v>
      </c>
      <c r="J9" s="390" t="s">
        <v>896</v>
      </c>
      <c r="K9" s="508" t="s">
        <v>682</v>
      </c>
      <c r="L9" s="508">
        <v>3.5</v>
      </c>
      <c r="M9" s="510">
        <v>4.1</v>
      </c>
      <c r="Q9" s="239"/>
    </row>
    <row r="10" spans="1:17" ht="15.75">
      <c r="A10" s="20"/>
      <c r="B10" s="27">
        <f t="shared" si="0"/>
        <v>6</v>
      </c>
      <c r="C10" s="115" t="s">
        <v>221</v>
      </c>
      <c r="D10" s="351">
        <v>103</v>
      </c>
      <c r="E10" s="351">
        <v>94</v>
      </c>
      <c r="F10" s="129">
        <v>79</v>
      </c>
      <c r="G10" s="129">
        <v>72</v>
      </c>
      <c r="H10" s="129">
        <v>39</v>
      </c>
      <c r="I10" s="390" t="s">
        <v>461</v>
      </c>
      <c r="J10" s="390" t="s">
        <v>89</v>
      </c>
      <c r="K10" s="508">
        <v>6.4</v>
      </c>
      <c r="L10" s="508">
        <v>5.9</v>
      </c>
      <c r="M10" s="510">
        <v>3.2</v>
      </c>
      <c r="Q10" s="239"/>
    </row>
    <row r="11" spans="1:17" ht="15.75">
      <c r="A11" s="20"/>
      <c r="B11" s="27">
        <f t="shared" si="0"/>
        <v>7</v>
      </c>
      <c r="C11" s="115" t="s">
        <v>222</v>
      </c>
      <c r="D11" s="351">
        <v>27</v>
      </c>
      <c r="E11" s="351">
        <v>41</v>
      </c>
      <c r="F11" s="129">
        <v>39</v>
      </c>
      <c r="G11" s="129">
        <v>44</v>
      </c>
      <c r="H11" s="129">
        <v>35</v>
      </c>
      <c r="I11" s="390" t="s">
        <v>462</v>
      </c>
      <c r="J11" s="390" t="s">
        <v>474</v>
      </c>
      <c r="K11" s="508">
        <v>3.1</v>
      </c>
      <c r="L11" s="508">
        <v>3.5</v>
      </c>
      <c r="M11" s="510">
        <v>2.8</v>
      </c>
      <c r="Q11" s="239"/>
    </row>
    <row r="12" spans="1:17" ht="15.75">
      <c r="A12" s="20"/>
      <c r="B12" s="27">
        <f t="shared" si="0"/>
        <v>8</v>
      </c>
      <c r="C12" s="115" t="s">
        <v>223</v>
      </c>
      <c r="D12" s="351">
        <v>129</v>
      </c>
      <c r="E12" s="351">
        <v>120</v>
      </c>
      <c r="F12" s="129">
        <v>116</v>
      </c>
      <c r="G12" s="129">
        <v>96</v>
      </c>
      <c r="H12" s="129">
        <v>85</v>
      </c>
      <c r="I12" s="390" t="s">
        <v>463</v>
      </c>
      <c r="J12" s="390" t="s">
        <v>471</v>
      </c>
      <c r="K12" s="508">
        <v>6.7</v>
      </c>
      <c r="L12" s="508">
        <v>5.6</v>
      </c>
      <c r="M12" s="510">
        <v>5</v>
      </c>
      <c r="Q12" s="239"/>
    </row>
    <row r="13" spans="1:17" ht="15.75">
      <c r="A13" s="20"/>
      <c r="B13" s="27">
        <f t="shared" si="0"/>
        <v>9</v>
      </c>
      <c r="C13" s="115" t="s">
        <v>224</v>
      </c>
      <c r="D13" s="351">
        <v>85</v>
      </c>
      <c r="E13" s="351">
        <v>71</v>
      </c>
      <c r="F13" s="129">
        <v>69</v>
      </c>
      <c r="G13" s="129">
        <v>52</v>
      </c>
      <c r="H13" s="129">
        <v>25</v>
      </c>
      <c r="I13" s="390" t="s">
        <v>464</v>
      </c>
      <c r="J13" s="390" t="s">
        <v>542</v>
      </c>
      <c r="K13" s="508">
        <v>5</v>
      </c>
      <c r="L13" s="508">
        <v>3.8</v>
      </c>
      <c r="M13" s="510">
        <v>1.8</v>
      </c>
      <c r="Q13" s="239"/>
    </row>
    <row r="14" spans="1:17" ht="15.75">
      <c r="A14" s="20"/>
      <c r="B14" s="27">
        <f t="shared" si="0"/>
        <v>10</v>
      </c>
      <c r="C14" s="115" t="s">
        <v>225</v>
      </c>
      <c r="D14" s="351">
        <v>247</v>
      </c>
      <c r="E14" s="351">
        <v>207</v>
      </c>
      <c r="F14" s="129">
        <v>142</v>
      </c>
      <c r="G14" s="129">
        <v>127</v>
      </c>
      <c r="H14" s="129">
        <v>83</v>
      </c>
      <c r="I14" s="390" t="s">
        <v>465</v>
      </c>
      <c r="J14" s="390">
        <v>12</v>
      </c>
      <c r="K14" s="508">
        <v>8.1</v>
      </c>
      <c r="L14" s="508">
        <v>7.2</v>
      </c>
      <c r="M14" s="510">
        <v>4.7</v>
      </c>
      <c r="Q14" s="239"/>
    </row>
    <row r="15" spans="1:17" ht="15.75">
      <c r="A15" s="1202"/>
      <c r="B15" s="27">
        <f t="shared" si="0"/>
        <v>11</v>
      </c>
      <c r="C15" s="115" t="s">
        <v>226</v>
      </c>
      <c r="D15" s="351">
        <v>49</v>
      </c>
      <c r="E15" s="351">
        <v>49</v>
      </c>
      <c r="F15" s="129">
        <v>43</v>
      </c>
      <c r="G15" s="129">
        <v>56</v>
      </c>
      <c r="H15" s="129">
        <v>35</v>
      </c>
      <c r="I15" s="390" t="s">
        <v>466</v>
      </c>
      <c r="J15" s="390" t="s">
        <v>466</v>
      </c>
      <c r="K15" s="508">
        <v>4.5</v>
      </c>
      <c r="L15" s="508">
        <v>6</v>
      </c>
      <c r="M15" s="510">
        <v>3.8</v>
      </c>
      <c r="Q15" s="239"/>
    </row>
    <row r="16" spans="1:17" ht="15.75">
      <c r="A16" s="1202"/>
      <c r="B16" s="27">
        <f t="shared" si="0"/>
        <v>12</v>
      </c>
      <c r="C16" s="115" t="s">
        <v>697</v>
      </c>
      <c r="D16" s="351">
        <v>18</v>
      </c>
      <c r="E16" s="351">
        <v>12</v>
      </c>
      <c r="F16" s="129">
        <v>11</v>
      </c>
      <c r="G16" s="129">
        <v>20</v>
      </c>
      <c r="H16" s="129">
        <v>9</v>
      </c>
      <c r="I16" s="390" t="s">
        <v>682</v>
      </c>
      <c r="J16" s="390" t="s">
        <v>684</v>
      </c>
      <c r="K16" s="508" t="s">
        <v>683</v>
      </c>
      <c r="L16" s="508">
        <v>2.9</v>
      </c>
      <c r="M16" s="510">
        <v>1.3</v>
      </c>
      <c r="Q16" s="239"/>
    </row>
    <row r="17" spans="1:17" ht="15.75">
      <c r="A17" s="61"/>
      <c r="B17" s="27">
        <f t="shared" si="0"/>
        <v>13</v>
      </c>
      <c r="C17" s="115" t="s">
        <v>228</v>
      </c>
      <c r="D17" s="351">
        <v>157</v>
      </c>
      <c r="E17" s="351">
        <v>126</v>
      </c>
      <c r="F17" s="129">
        <v>104</v>
      </c>
      <c r="G17" s="129">
        <v>90</v>
      </c>
      <c r="H17" s="129">
        <v>83</v>
      </c>
      <c r="I17" s="390" t="s">
        <v>464</v>
      </c>
      <c r="J17" s="390">
        <v>5</v>
      </c>
      <c r="K17" s="508">
        <v>4.1</v>
      </c>
      <c r="L17" s="508">
        <v>3.6</v>
      </c>
      <c r="M17" s="510">
        <v>3.3</v>
      </c>
      <c r="Q17" s="239"/>
    </row>
    <row r="18" spans="1:17" ht="15.75">
      <c r="A18" s="61"/>
      <c r="B18" s="27">
        <f t="shared" si="0"/>
        <v>14</v>
      </c>
      <c r="C18" s="115" t="s">
        <v>229</v>
      </c>
      <c r="D18" s="351">
        <v>73</v>
      </c>
      <c r="E18" s="351">
        <v>64</v>
      </c>
      <c r="F18" s="129">
        <v>43</v>
      </c>
      <c r="G18" s="129">
        <v>42</v>
      </c>
      <c r="H18" s="129">
        <v>17</v>
      </c>
      <c r="I18" s="390" t="s">
        <v>467</v>
      </c>
      <c r="J18" s="390" t="s">
        <v>472</v>
      </c>
      <c r="K18" s="508">
        <v>3.8</v>
      </c>
      <c r="L18" s="508">
        <v>3.7</v>
      </c>
      <c r="M18" s="510">
        <v>1.5</v>
      </c>
      <c r="Q18" s="239"/>
    </row>
    <row r="19" spans="1:17" ht="15.75">
      <c r="A19" s="20"/>
      <c r="B19" s="27">
        <f t="shared" si="0"/>
        <v>15</v>
      </c>
      <c r="C19" s="115" t="s">
        <v>230</v>
      </c>
      <c r="D19" s="351">
        <v>271</v>
      </c>
      <c r="E19" s="351">
        <v>320</v>
      </c>
      <c r="F19" s="129">
        <v>417</v>
      </c>
      <c r="G19" s="129">
        <v>593</v>
      </c>
      <c r="H19" s="129">
        <v>248</v>
      </c>
      <c r="I19" s="390" t="s">
        <v>468</v>
      </c>
      <c r="J19" s="390" t="s">
        <v>859</v>
      </c>
      <c r="K19" s="508">
        <v>17.6</v>
      </c>
      <c r="L19" s="508">
        <v>25</v>
      </c>
      <c r="M19" s="510">
        <v>10.5</v>
      </c>
      <c r="Q19" s="239"/>
    </row>
    <row r="20" spans="1:17" ht="15.75">
      <c r="A20" s="20"/>
      <c r="B20" s="27">
        <f t="shared" si="0"/>
        <v>16</v>
      </c>
      <c r="C20" s="115" t="s">
        <v>231</v>
      </c>
      <c r="D20" s="351">
        <v>49</v>
      </c>
      <c r="E20" s="351">
        <v>47</v>
      </c>
      <c r="F20" s="129">
        <v>38</v>
      </c>
      <c r="G20" s="129">
        <v>39</v>
      </c>
      <c r="H20" s="129">
        <v>23</v>
      </c>
      <c r="I20" s="390" t="s">
        <v>469</v>
      </c>
      <c r="J20" s="390" t="s">
        <v>474</v>
      </c>
      <c r="K20" s="508">
        <v>2.7</v>
      </c>
      <c r="L20" s="508">
        <v>2.8</v>
      </c>
      <c r="M20" s="510">
        <v>1.7</v>
      </c>
      <c r="Q20" s="239"/>
    </row>
    <row r="21" spans="1:17" ht="15.75">
      <c r="A21" s="20"/>
      <c r="B21" s="27">
        <f t="shared" si="0"/>
        <v>17</v>
      </c>
      <c r="C21" s="115" t="s">
        <v>232</v>
      </c>
      <c r="D21" s="351">
        <v>83</v>
      </c>
      <c r="E21" s="351">
        <v>51</v>
      </c>
      <c r="F21" s="129">
        <v>57</v>
      </c>
      <c r="G21" s="129">
        <v>75</v>
      </c>
      <c r="H21" s="129">
        <v>40</v>
      </c>
      <c r="I21" s="390" t="s">
        <v>470</v>
      </c>
      <c r="J21" s="390" t="s">
        <v>485</v>
      </c>
      <c r="K21" s="508">
        <v>4.9</v>
      </c>
      <c r="L21" s="508">
        <v>6.5</v>
      </c>
      <c r="M21" s="510">
        <v>3.5</v>
      </c>
      <c r="Q21" s="239"/>
    </row>
    <row r="22" spans="1:17" ht="15.75">
      <c r="A22" s="20"/>
      <c r="B22" s="27">
        <f t="shared" si="0"/>
        <v>18</v>
      </c>
      <c r="C22" s="115" t="s">
        <v>233</v>
      </c>
      <c r="D22" s="351">
        <v>77</v>
      </c>
      <c r="E22" s="351">
        <v>74</v>
      </c>
      <c r="F22" s="129">
        <v>55</v>
      </c>
      <c r="G22" s="129">
        <v>76</v>
      </c>
      <c r="H22" s="129">
        <v>38</v>
      </c>
      <c r="I22" s="390" t="s">
        <v>471</v>
      </c>
      <c r="J22" s="390" t="s">
        <v>507</v>
      </c>
      <c r="K22" s="508">
        <v>5</v>
      </c>
      <c r="L22" s="508">
        <v>7</v>
      </c>
      <c r="M22" s="510">
        <v>3.6</v>
      </c>
      <c r="Q22" s="239"/>
    </row>
    <row r="23" spans="1:17" ht="15.75">
      <c r="A23" s="20"/>
      <c r="B23" s="27">
        <f t="shared" si="0"/>
        <v>19</v>
      </c>
      <c r="C23" s="115" t="s">
        <v>234</v>
      </c>
      <c r="D23" s="351">
        <v>59</v>
      </c>
      <c r="E23" s="351">
        <v>41</v>
      </c>
      <c r="F23" s="129">
        <v>32</v>
      </c>
      <c r="G23" s="129">
        <v>40</v>
      </c>
      <c r="H23" s="129">
        <v>25</v>
      </c>
      <c r="I23" s="390" t="s">
        <v>472</v>
      </c>
      <c r="J23" s="390" t="s">
        <v>858</v>
      </c>
      <c r="K23" s="508">
        <v>3.1</v>
      </c>
      <c r="L23" s="508">
        <v>3.8</v>
      </c>
      <c r="M23" s="510">
        <v>2.4</v>
      </c>
      <c r="Q23" s="239"/>
    </row>
    <row r="24" spans="1:17" ht="15.75">
      <c r="A24" s="20"/>
      <c r="B24" s="27">
        <f t="shared" si="0"/>
        <v>20</v>
      </c>
      <c r="C24" s="115" t="s">
        <v>235</v>
      </c>
      <c r="D24" s="351">
        <v>93</v>
      </c>
      <c r="E24" s="351">
        <v>92</v>
      </c>
      <c r="F24" s="129">
        <v>80</v>
      </c>
      <c r="G24" s="129">
        <v>86</v>
      </c>
      <c r="H24" s="129">
        <v>83</v>
      </c>
      <c r="I24" s="390" t="s">
        <v>469</v>
      </c>
      <c r="J24" s="390" t="s">
        <v>469</v>
      </c>
      <c r="K24" s="508">
        <v>3</v>
      </c>
      <c r="L24" s="508">
        <v>3.2</v>
      </c>
      <c r="M24" s="510">
        <v>3.1</v>
      </c>
      <c r="Q24" s="239"/>
    </row>
    <row r="25" spans="1:17" ht="15.75">
      <c r="A25" s="20"/>
      <c r="B25" s="27">
        <f t="shared" si="0"/>
        <v>21</v>
      </c>
      <c r="C25" s="115" t="s">
        <v>236</v>
      </c>
      <c r="D25" s="351">
        <v>77</v>
      </c>
      <c r="E25" s="351">
        <v>82</v>
      </c>
      <c r="F25" s="129">
        <v>74</v>
      </c>
      <c r="G25" s="129">
        <v>53</v>
      </c>
      <c r="H25" s="129">
        <v>41</v>
      </c>
      <c r="I25" s="390" t="s">
        <v>473</v>
      </c>
      <c r="J25" s="390" t="s">
        <v>857</v>
      </c>
      <c r="K25" s="508">
        <v>7.1</v>
      </c>
      <c r="L25" s="508">
        <v>5.1</v>
      </c>
      <c r="M25" s="510">
        <v>4</v>
      </c>
      <c r="Q25" s="239"/>
    </row>
    <row r="26" spans="1:17" ht="15.75">
      <c r="A26" s="20"/>
      <c r="B26" s="27">
        <f t="shared" si="0"/>
        <v>22</v>
      </c>
      <c r="C26" s="115" t="s">
        <v>237</v>
      </c>
      <c r="D26" s="351">
        <v>96</v>
      </c>
      <c r="E26" s="351">
        <v>59</v>
      </c>
      <c r="F26" s="129">
        <v>80</v>
      </c>
      <c r="G26" s="129">
        <v>64</v>
      </c>
      <c r="H26" s="129">
        <v>50</v>
      </c>
      <c r="I26" s="390" t="s">
        <v>463</v>
      </c>
      <c r="J26" s="390" t="s">
        <v>856</v>
      </c>
      <c r="K26" s="508">
        <v>6.3</v>
      </c>
      <c r="L26" s="508">
        <v>5.1</v>
      </c>
      <c r="M26" s="510">
        <v>4</v>
      </c>
      <c r="Q26" s="239"/>
    </row>
    <row r="27" spans="1:17" ht="15.75">
      <c r="A27" s="20"/>
      <c r="B27" s="27">
        <f t="shared" si="0"/>
        <v>23</v>
      </c>
      <c r="C27" s="115" t="s">
        <v>238</v>
      </c>
      <c r="D27" s="351">
        <v>149</v>
      </c>
      <c r="E27" s="351">
        <v>134</v>
      </c>
      <c r="F27" s="129">
        <v>102</v>
      </c>
      <c r="G27" s="129">
        <v>98</v>
      </c>
      <c r="H27" s="129">
        <v>71</v>
      </c>
      <c r="I27" s="390">
        <v>12</v>
      </c>
      <c r="J27" s="390" t="s">
        <v>855</v>
      </c>
      <c r="K27" s="508">
        <v>8.4</v>
      </c>
      <c r="L27" s="508">
        <v>8.1</v>
      </c>
      <c r="M27" s="510">
        <v>6</v>
      </c>
      <c r="Q27" s="239"/>
    </row>
    <row r="28" spans="1:17" ht="15.75">
      <c r="A28" s="20"/>
      <c r="B28" s="27">
        <f t="shared" si="0"/>
        <v>24</v>
      </c>
      <c r="C28" s="115" t="s">
        <v>239</v>
      </c>
      <c r="D28" s="351">
        <v>30</v>
      </c>
      <c r="E28" s="351">
        <v>28</v>
      </c>
      <c r="F28" s="129">
        <v>21</v>
      </c>
      <c r="G28" s="129">
        <v>31</v>
      </c>
      <c r="H28" s="129">
        <v>9</v>
      </c>
      <c r="I28" s="390" t="s">
        <v>474</v>
      </c>
      <c r="J28" s="390" t="s">
        <v>854</v>
      </c>
      <c r="K28" s="508">
        <v>2.3</v>
      </c>
      <c r="L28" s="508">
        <v>3.4</v>
      </c>
      <c r="M28" s="510">
        <v>1</v>
      </c>
      <c r="Q28" s="239"/>
    </row>
    <row r="29" spans="1:17" ht="15.75">
      <c r="A29" s="20"/>
      <c r="B29" s="27">
        <f t="shared" si="0"/>
        <v>25</v>
      </c>
      <c r="C29" s="115" t="s">
        <v>240</v>
      </c>
      <c r="D29" s="351">
        <v>72</v>
      </c>
      <c r="E29" s="351">
        <v>63</v>
      </c>
      <c r="F29" s="129">
        <v>61</v>
      </c>
      <c r="G29" s="129">
        <v>23</v>
      </c>
      <c r="H29" s="129">
        <v>30</v>
      </c>
      <c r="I29" s="390" t="s">
        <v>471</v>
      </c>
      <c r="J29" s="390" t="s">
        <v>853</v>
      </c>
      <c r="K29" s="508">
        <v>6</v>
      </c>
      <c r="L29" s="508">
        <v>2.3</v>
      </c>
      <c r="M29" s="510">
        <v>3.1</v>
      </c>
      <c r="Q29" s="239"/>
    </row>
    <row r="30" spans="1:17" ht="15.75">
      <c r="A30" s="20"/>
      <c r="B30" s="27">
        <f t="shared" si="0"/>
        <v>26</v>
      </c>
      <c r="C30" s="115" t="s">
        <v>241</v>
      </c>
      <c r="D30" s="351">
        <v>179</v>
      </c>
      <c r="E30" s="351">
        <v>156</v>
      </c>
      <c r="F30" s="129">
        <v>113</v>
      </c>
      <c r="G30" s="129">
        <v>129</v>
      </c>
      <c r="H30" s="129">
        <v>87</v>
      </c>
      <c r="I30" s="390" t="s">
        <v>464</v>
      </c>
      <c r="J30" s="390" t="s">
        <v>852</v>
      </c>
      <c r="K30" s="508">
        <v>3.9</v>
      </c>
      <c r="L30" s="508">
        <v>4.4</v>
      </c>
      <c r="M30" s="510">
        <v>3</v>
      </c>
      <c r="Q30" s="239"/>
    </row>
    <row r="31" spans="1:17" ht="16.5" thickBot="1">
      <c r="A31" s="20"/>
      <c r="B31" s="100">
        <f t="shared" si="0"/>
        <v>27</v>
      </c>
      <c r="C31" s="118" t="s">
        <v>242</v>
      </c>
      <c r="D31" s="348" t="s">
        <v>297</v>
      </c>
      <c r="E31" s="348" t="s">
        <v>297</v>
      </c>
      <c r="F31" s="506" t="s">
        <v>297</v>
      </c>
      <c r="G31" s="506" t="s">
        <v>297</v>
      </c>
      <c r="H31" s="506" t="s">
        <v>297</v>
      </c>
      <c r="I31" s="388" t="s">
        <v>297</v>
      </c>
      <c r="J31" s="388" t="s">
        <v>297</v>
      </c>
      <c r="K31" s="549" t="s">
        <v>297</v>
      </c>
      <c r="L31" s="549" t="s">
        <v>297</v>
      </c>
      <c r="M31" s="512" t="s">
        <v>297</v>
      </c>
      <c r="Q31" s="239"/>
    </row>
    <row r="32" spans="1:17" ht="15.75" customHeight="1" thickBot="1">
      <c r="A32" s="24"/>
      <c r="B32" s="1203" t="s">
        <v>248</v>
      </c>
      <c r="C32" s="1204"/>
      <c r="D32" s="342">
        <v>2711</v>
      </c>
      <c r="E32" s="342">
        <v>2486</v>
      </c>
      <c r="F32" s="507">
        <v>2309</v>
      </c>
      <c r="G32" s="507">
        <v>2403</v>
      </c>
      <c r="H32" s="360">
        <v>1537</v>
      </c>
      <c r="I32" s="385" t="s">
        <v>456</v>
      </c>
      <c r="J32" s="385" t="s">
        <v>457</v>
      </c>
      <c r="K32" s="548" t="s">
        <v>479</v>
      </c>
      <c r="L32" s="548">
        <v>5.7</v>
      </c>
      <c r="M32" s="989">
        <v>3.7</v>
      </c>
      <c r="N32" s="406"/>
      <c r="O32" s="405"/>
      <c r="P32" s="405"/>
      <c r="Q32" s="239"/>
    </row>
    <row r="33" spans="2:15" ht="12.75" customHeight="1">
      <c r="B33" s="1169" t="s">
        <v>153</v>
      </c>
      <c r="C33" s="1169"/>
      <c r="D33" s="1169"/>
      <c r="E33" s="1169"/>
      <c r="F33" s="1169"/>
      <c r="G33" s="1169"/>
      <c r="H33" s="1169"/>
      <c r="I33" s="1169"/>
      <c r="J33" s="1169"/>
      <c r="K33" s="1169"/>
      <c r="L33" s="1169"/>
      <c r="M33" s="1169"/>
      <c r="N33" s="140"/>
      <c r="O33" s="140"/>
    </row>
    <row r="34" spans="2:14" ht="12.75" customHeight="1">
      <c r="B34" s="1169" t="s">
        <v>356</v>
      </c>
      <c r="C34" s="1169"/>
      <c r="D34" s="1169"/>
      <c r="E34" s="1169"/>
      <c r="F34" s="1169"/>
      <c r="G34" s="1169"/>
      <c r="H34" s="1169"/>
      <c r="I34" s="1169"/>
      <c r="J34" s="1169"/>
      <c r="K34" s="1169"/>
      <c r="L34" s="1169"/>
      <c r="M34" s="1169"/>
      <c r="N34" s="140"/>
    </row>
    <row r="35" spans="2:10" ht="12.75" customHeight="1">
      <c r="B35" s="140"/>
      <c r="C35" s="140"/>
      <c r="D35" s="140"/>
      <c r="E35" s="140"/>
      <c r="F35" s="140"/>
      <c r="G35" s="140"/>
      <c r="H35" s="140"/>
      <c r="I35" s="140"/>
      <c r="J35" s="140"/>
    </row>
    <row r="36" spans="2:11" ht="12.75">
      <c r="B36" s="140"/>
      <c r="C36" s="140"/>
      <c r="D36" s="140"/>
      <c r="E36" s="140"/>
      <c r="F36" s="140"/>
      <c r="G36" s="140"/>
      <c r="H36" s="140"/>
      <c r="I36" s="140"/>
      <c r="J36" s="140"/>
      <c r="K36" s="140"/>
    </row>
  </sheetData>
  <sheetProtection/>
  <mergeCells count="11">
    <mergeCell ref="C3:C4"/>
    <mergeCell ref="A15:A16"/>
    <mergeCell ref="B32:C32"/>
    <mergeCell ref="B34:M34"/>
    <mergeCell ref="B33:M33"/>
    <mergeCell ref="N1:O1"/>
    <mergeCell ref="D3:H3"/>
    <mergeCell ref="I3:M3"/>
    <mergeCell ref="B2:M2"/>
    <mergeCell ref="L1:M1"/>
    <mergeCell ref="B3:B4"/>
  </mergeCells>
  <printOptions/>
  <pageMargins left="0.47" right="0.19" top="0.35" bottom="0.31" header="0.16" footer="0.19"/>
  <pageSetup horizontalDpi="600" verticalDpi="600" orientation="landscape" paperSize="9" r:id="rId1"/>
</worksheet>
</file>

<file path=xl/worksheets/sheet7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7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R61"/>
  <sheetViews>
    <sheetView zoomScalePageLayoutView="0" workbookViewId="0" topLeftCell="A1">
      <selection activeCell="H23" sqref="H23"/>
    </sheetView>
  </sheetViews>
  <sheetFormatPr defaultColWidth="9.140625" defaultRowHeight="12.75"/>
  <cols>
    <col min="1" max="1" width="7.00390625" style="165" customWidth="1"/>
    <col min="2" max="2" width="6.00390625" style="165" customWidth="1"/>
    <col min="3" max="3" width="20.8515625" style="165" customWidth="1"/>
    <col min="4" max="13" width="10.57421875" style="165" customWidth="1"/>
    <col min="14" max="16384" width="9.140625" style="165" customWidth="1"/>
  </cols>
  <sheetData>
    <row r="1" spans="1:15" ht="18" customHeight="1">
      <c r="A1" s="28"/>
      <c r="B1" s="28"/>
      <c r="C1" s="28"/>
      <c r="D1" s="28"/>
      <c r="E1" s="28"/>
      <c r="F1" s="28"/>
      <c r="G1" s="28"/>
      <c r="H1" s="138"/>
      <c r="I1" s="138"/>
      <c r="J1" s="138"/>
      <c r="K1" s="138"/>
      <c r="L1" s="1219" t="s">
        <v>188</v>
      </c>
      <c r="M1" s="1219"/>
      <c r="N1" s="138"/>
      <c r="O1" s="138"/>
    </row>
    <row r="2" spans="1:15" ht="45.75" customHeight="1" thickBot="1">
      <c r="A2" s="28"/>
      <c r="B2" s="1224" t="s">
        <v>305</v>
      </c>
      <c r="C2" s="1224"/>
      <c r="D2" s="1224"/>
      <c r="E2" s="1224"/>
      <c r="F2" s="1224"/>
      <c r="G2" s="1224"/>
      <c r="H2" s="1224"/>
      <c r="I2" s="1224"/>
      <c r="J2" s="1224"/>
      <c r="K2" s="1224"/>
      <c r="L2" s="1224"/>
      <c r="M2" s="1224"/>
      <c r="N2" s="137"/>
      <c r="O2" s="137"/>
    </row>
    <row r="3" spans="1:16" ht="24" customHeight="1">
      <c r="A3" s="29"/>
      <c r="B3" s="1227" t="s">
        <v>294</v>
      </c>
      <c r="C3" s="1229" t="s">
        <v>120</v>
      </c>
      <c r="D3" s="1222" t="s">
        <v>193</v>
      </c>
      <c r="E3" s="1222"/>
      <c r="F3" s="1222"/>
      <c r="G3" s="1222"/>
      <c r="H3" s="1222"/>
      <c r="I3" s="1220" t="s">
        <v>194</v>
      </c>
      <c r="J3" s="1220"/>
      <c r="K3" s="1220"/>
      <c r="L3" s="1220"/>
      <c r="M3" s="1221"/>
      <c r="N3" s="126"/>
      <c r="O3" s="126"/>
      <c r="P3" s="239"/>
    </row>
    <row r="4" spans="1:16" ht="24" customHeight="1" thickBot="1">
      <c r="A4" s="29"/>
      <c r="B4" s="1228"/>
      <c r="C4" s="1230"/>
      <c r="D4" s="494">
        <v>2016</v>
      </c>
      <c r="E4" s="494">
        <v>2017</v>
      </c>
      <c r="F4" s="494">
        <v>2018</v>
      </c>
      <c r="G4" s="59">
        <v>2019</v>
      </c>
      <c r="H4" s="59">
        <v>2020</v>
      </c>
      <c r="I4" s="936">
        <v>2016</v>
      </c>
      <c r="J4" s="936">
        <v>2017</v>
      </c>
      <c r="K4" s="494">
        <v>2018</v>
      </c>
      <c r="L4" s="59">
        <v>2019</v>
      </c>
      <c r="M4" s="913">
        <v>2020</v>
      </c>
      <c r="N4" s="125"/>
      <c r="O4" s="125"/>
      <c r="P4" s="515"/>
    </row>
    <row r="5" spans="1:15" ht="24" customHeight="1">
      <c r="A5" s="30"/>
      <c r="B5" s="852">
        <v>1</v>
      </c>
      <c r="C5" s="540" t="s">
        <v>121</v>
      </c>
      <c r="D5" s="273">
        <v>26</v>
      </c>
      <c r="E5" s="273">
        <v>13</v>
      </c>
      <c r="F5" s="60">
        <v>19</v>
      </c>
      <c r="G5" s="60">
        <v>21</v>
      </c>
      <c r="H5" s="60">
        <v>9</v>
      </c>
      <c r="I5" s="273">
        <v>21</v>
      </c>
      <c r="J5" s="273">
        <v>15</v>
      </c>
      <c r="K5" s="60">
        <v>15</v>
      </c>
      <c r="L5" s="937">
        <v>16</v>
      </c>
      <c r="M5" s="1037">
        <v>5</v>
      </c>
      <c r="N5" s="375"/>
      <c r="O5" s="839"/>
    </row>
    <row r="6" spans="1:15" ht="24" customHeight="1">
      <c r="A6" s="30"/>
      <c r="B6" s="846">
        <v>2</v>
      </c>
      <c r="C6" s="543" t="s">
        <v>122</v>
      </c>
      <c r="D6" s="276">
        <v>113</v>
      </c>
      <c r="E6" s="276">
        <v>128</v>
      </c>
      <c r="F6" s="35">
        <v>81</v>
      </c>
      <c r="G6" s="35">
        <v>84</v>
      </c>
      <c r="H6" s="35">
        <v>40</v>
      </c>
      <c r="I6" s="276">
        <v>102</v>
      </c>
      <c r="J6" s="276">
        <v>123</v>
      </c>
      <c r="K6" s="35">
        <v>96</v>
      </c>
      <c r="L6" s="35">
        <v>77</v>
      </c>
      <c r="M6" s="1038">
        <v>31</v>
      </c>
      <c r="N6" s="375"/>
      <c r="O6" s="839"/>
    </row>
    <row r="7" spans="1:15" ht="24" customHeight="1">
      <c r="A7" s="30"/>
      <c r="B7" s="846">
        <v>3</v>
      </c>
      <c r="C7" s="543" t="s">
        <v>123</v>
      </c>
      <c r="D7" s="276">
        <v>85</v>
      </c>
      <c r="E7" s="276">
        <v>92</v>
      </c>
      <c r="F7" s="35">
        <v>98</v>
      </c>
      <c r="G7" s="35">
        <v>102</v>
      </c>
      <c r="H7" s="35">
        <v>69</v>
      </c>
      <c r="I7" s="276">
        <v>72</v>
      </c>
      <c r="J7" s="276">
        <v>74</v>
      </c>
      <c r="K7" s="35">
        <v>83</v>
      </c>
      <c r="L7" s="35">
        <v>111</v>
      </c>
      <c r="M7" s="1038">
        <v>98</v>
      </c>
      <c r="N7" s="375"/>
      <c r="O7" s="839"/>
    </row>
    <row r="8" spans="1:15" ht="24" customHeight="1">
      <c r="A8" s="30"/>
      <c r="B8" s="846">
        <v>4</v>
      </c>
      <c r="C8" s="543" t="s">
        <v>124</v>
      </c>
      <c r="D8" s="276">
        <v>72</v>
      </c>
      <c r="E8" s="276">
        <v>89</v>
      </c>
      <c r="F8" s="35">
        <v>87</v>
      </c>
      <c r="G8" s="35">
        <v>84</v>
      </c>
      <c r="H8" s="35">
        <v>66</v>
      </c>
      <c r="I8" s="276">
        <v>80</v>
      </c>
      <c r="J8" s="276">
        <v>77</v>
      </c>
      <c r="K8" s="35">
        <v>104</v>
      </c>
      <c r="L8" s="35">
        <v>88</v>
      </c>
      <c r="M8" s="1038">
        <v>59</v>
      </c>
      <c r="N8" s="375"/>
      <c r="O8" s="839"/>
    </row>
    <row r="9" spans="1:15" ht="24" customHeight="1">
      <c r="A9" s="1223"/>
      <c r="B9" s="846">
        <v>5</v>
      </c>
      <c r="C9" s="543" t="s">
        <v>125</v>
      </c>
      <c r="D9" s="276">
        <v>113</v>
      </c>
      <c r="E9" s="276">
        <v>120</v>
      </c>
      <c r="F9" s="35">
        <v>102</v>
      </c>
      <c r="G9" s="35">
        <v>104</v>
      </c>
      <c r="H9" s="35">
        <v>88</v>
      </c>
      <c r="I9" s="276">
        <v>115</v>
      </c>
      <c r="J9" s="276">
        <v>132</v>
      </c>
      <c r="K9" s="35">
        <v>103</v>
      </c>
      <c r="L9" s="35">
        <v>116</v>
      </c>
      <c r="M9" s="1038">
        <v>75</v>
      </c>
      <c r="N9" s="375"/>
      <c r="O9" s="839"/>
    </row>
    <row r="10" spans="1:15" ht="24" customHeight="1">
      <c r="A10" s="1223"/>
      <c r="B10" s="846">
        <v>6</v>
      </c>
      <c r="C10" s="543" t="s">
        <v>126</v>
      </c>
      <c r="D10" s="276">
        <v>903</v>
      </c>
      <c r="E10" s="276">
        <v>733</v>
      </c>
      <c r="F10" s="35">
        <v>636</v>
      </c>
      <c r="G10" s="35">
        <v>642</v>
      </c>
      <c r="H10" s="35">
        <v>408</v>
      </c>
      <c r="I10" s="276">
        <v>654</v>
      </c>
      <c r="J10" s="276">
        <v>565</v>
      </c>
      <c r="K10" s="35">
        <v>535</v>
      </c>
      <c r="L10" s="35">
        <v>450</v>
      </c>
      <c r="M10" s="1038">
        <v>297</v>
      </c>
      <c r="N10" s="375"/>
      <c r="O10" s="839"/>
    </row>
    <row r="11" spans="1:15" ht="24" customHeight="1">
      <c r="A11" s="101"/>
      <c r="B11" s="846">
        <v>7</v>
      </c>
      <c r="C11" s="543" t="s">
        <v>127</v>
      </c>
      <c r="D11" s="276">
        <v>4199</v>
      </c>
      <c r="E11" s="276">
        <v>3778</v>
      </c>
      <c r="F11" s="35">
        <v>3349</v>
      </c>
      <c r="G11" s="35">
        <v>3107</v>
      </c>
      <c r="H11" s="35">
        <v>2121</v>
      </c>
      <c r="I11" s="276">
        <v>2284</v>
      </c>
      <c r="J11" s="276">
        <v>2041</v>
      </c>
      <c r="K11" s="35">
        <v>1857</v>
      </c>
      <c r="L11" s="35">
        <v>1618</v>
      </c>
      <c r="M11" s="1038">
        <v>1135</v>
      </c>
      <c r="N11" s="375"/>
      <c r="O11" s="839"/>
    </row>
    <row r="12" spans="1:15" ht="24" customHeight="1">
      <c r="A12" s="30"/>
      <c r="B12" s="846">
        <v>8</v>
      </c>
      <c r="C12" s="543" t="s">
        <v>128</v>
      </c>
      <c r="D12" s="276">
        <v>5999</v>
      </c>
      <c r="E12" s="276">
        <v>5728</v>
      </c>
      <c r="F12" s="35">
        <v>5717</v>
      </c>
      <c r="G12" s="35">
        <v>5399</v>
      </c>
      <c r="H12" s="35">
        <v>3863</v>
      </c>
      <c r="I12" s="276">
        <v>2124</v>
      </c>
      <c r="J12" s="276">
        <v>2047</v>
      </c>
      <c r="K12" s="35">
        <v>2061</v>
      </c>
      <c r="L12" s="35">
        <v>2076</v>
      </c>
      <c r="M12" s="1038">
        <v>1414</v>
      </c>
      <c r="N12" s="375"/>
      <c r="O12" s="839"/>
    </row>
    <row r="13" spans="1:15" ht="24" customHeight="1">
      <c r="A13" s="30"/>
      <c r="B13" s="846">
        <v>9</v>
      </c>
      <c r="C13" s="543" t="s">
        <v>129</v>
      </c>
      <c r="D13" s="276">
        <v>4331</v>
      </c>
      <c r="E13" s="276">
        <v>4196</v>
      </c>
      <c r="F13" s="35">
        <v>4292</v>
      </c>
      <c r="G13" s="35">
        <v>4287</v>
      </c>
      <c r="H13" s="35">
        <v>2933</v>
      </c>
      <c r="I13" s="276">
        <v>1323</v>
      </c>
      <c r="J13" s="276">
        <v>1233</v>
      </c>
      <c r="K13" s="35">
        <v>1259</v>
      </c>
      <c r="L13" s="35">
        <v>1276</v>
      </c>
      <c r="M13" s="1038">
        <v>940</v>
      </c>
      <c r="N13" s="375"/>
      <c r="O13" s="839"/>
    </row>
    <row r="14" spans="1:15" ht="24" customHeight="1">
      <c r="A14" s="30"/>
      <c r="B14" s="846">
        <v>10</v>
      </c>
      <c r="C14" s="543" t="s">
        <v>130</v>
      </c>
      <c r="D14" s="276">
        <v>2997</v>
      </c>
      <c r="E14" s="276">
        <v>2686</v>
      </c>
      <c r="F14" s="35">
        <v>2735</v>
      </c>
      <c r="G14" s="35">
        <v>2636</v>
      </c>
      <c r="H14" s="35">
        <v>1935</v>
      </c>
      <c r="I14" s="276">
        <v>791</v>
      </c>
      <c r="J14" s="276">
        <v>834</v>
      </c>
      <c r="K14" s="35">
        <v>827</v>
      </c>
      <c r="L14" s="35">
        <v>811</v>
      </c>
      <c r="M14" s="1038">
        <v>534</v>
      </c>
      <c r="N14" s="375"/>
      <c r="O14" s="839"/>
    </row>
    <row r="15" spans="1:15" ht="24" customHeight="1" thickBot="1">
      <c r="A15" s="30"/>
      <c r="B15" s="847">
        <v>11</v>
      </c>
      <c r="C15" s="544" t="s">
        <v>131</v>
      </c>
      <c r="D15" s="361">
        <v>1357</v>
      </c>
      <c r="E15" s="361">
        <v>1280</v>
      </c>
      <c r="F15" s="50">
        <v>1251</v>
      </c>
      <c r="G15" s="50">
        <v>1242</v>
      </c>
      <c r="H15" s="50">
        <v>829</v>
      </c>
      <c r="I15" s="361">
        <v>1039</v>
      </c>
      <c r="J15" s="361">
        <v>1137</v>
      </c>
      <c r="K15" s="50">
        <v>1014</v>
      </c>
      <c r="L15" s="50">
        <v>890</v>
      </c>
      <c r="M15" s="1039">
        <v>644</v>
      </c>
      <c r="N15" s="375"/>
      <c r="O15" s="839"/>
    </row>
    <row r="16" spans="1:16" ht="24" customHeight="1" thickBot="1">
      <c r="A16" s="30"/>
      <c r="B16" s="1225" t="s">
        <v>215</v>
      </c>
      <c r="C16" s="1226"/>
      <c r="D16" s="360">
        <v>20195</v>
      </c>
      <c r="E16" s="360">
        <v>18843</v>
      </c>
      <c r="F16" s="588">
        <v>18367</v>
      </c>
      <c r="G16" s="588">
        <v>17708</v>
      </c>
      <c r="H16" s="360">
        <v>12361</v>
      </c>
      <c r="I16" s="360">
        <v>8605</v>
      </c>
      <c r="J16" s="360">
        <v>8278</v>
      </c>
      <c r="K16" s="588">
        <v>7954</v>
      </c>
      <c r="L16" s="588">
        <v>7529</v>
      </c>
      <c r="M16" s="989">
        <v>5232</v>
      </c>
      <c r="N16" s="369"/>
      <c r="O16" s="840"/>
      <c r="P16" s="853"/>
    </row>
    <row r="17" spans="2:16" ht="12.75" customHeight="1">
      <c r="B17" s="1169" t="s">
        <v>153</v>
      </c>
      <c r="C17" s="1169"/>
      <c r="D17" s="1169"/>
      <c r="E17" s="1169"/>
      <c r="F17" s="1169"/>
      <c r="G17" s="1169"/>
      <c r="H17" s="1169"/>
      <c r="I17" s="1169"/>
      <c r="J17" s="1169"/>
      <c r="K17" s="1169"/>
      <c r="L17" s="1169"/>
      <c r="M17" s="1169"/>
      <c r="N17" s="140"/>
      <c r="O17" s="140"/>
      <c r="P17" s="239"/>
    </row>
    <row r="18" spans="4:16" ht="15.75">
      <c r="D18" s="410"/>
      <c r="E18" s="410"/>
      <c r="F18" s="410"/>
      <c r="G18" s="410"/>
      <c r="H18" s="410"/>
      <c r="I18" s="410"/>
      <c r="J18" s="410"/>
      <c r="K18" s="410"/>
      <c r="L18" s="410"/>
      <c r="M18" s="410"/>
      <c r="N18" s="55"/>
      <c r="O18" s="411"/>
      <c r="P18" s="239"/>
    </row>
    <row r="19" spans="3:16" ht="15.75">
      <c r="C19" s="239"/>
      <c r="D19" s="851"/>
      <c r="E19" s="842"/>
      <c r="F19" s="842"/>
      <c r="G19" s="842"/>
      <c r="H19" s="842"/>
      <c r="I19" s="842"/>
      <c r="J19" s="842"/>
      <c r="K19" s="842"/>
      <c r="L19" s="842"/>
      <c r="M19" s="842"/>
      <c r="N19" s="55"/>
      <c r="O19" s="239"/>
      <c r="P19" s="239"/>
    </row>
    <row r="20" spans="1:18" ht="12.75">
      <c r="A20" s="239"/>
      <c r="B20" s="239"/>
      <c r="C20" s="411"/>
      <c r="D20" s="851"/>
      <c r="E20" s="842"/>
      <c r="F20" s="842"/>
      <c r="G20" s="842"/>
      <c r="H20" s="842"/>
      <c r="I20" s="842"/>
      <c r="J20" s="842"/>
      <c r="K20" s="842"/>
      <c r="L20" s="842"/>
      <c r="M20" s="842"/>
      <c r="N20" s="842"/>
      <c r="O20" s="843"/>
      <c r="P20" s="411"/>
      <c r="Q20" s="239"/>
      <c r="R20" s="239"/>
    </row>
    <row r="21" spans="1:18" ht="12.75">
      <c r="A21" s="239"/>
      <c r="B21" s="239"/>
      <c r="C21" s="1030"/>
      <c r="D21" s="1031"/>
      <c r="E21" s="1031"/>
      <c r="F21" s="1031"/>
      <c r="G21" s="1031"/>
      <c r="H21" s="1031"/>
      <c r="I21" s="1031"/>
      <c r="J21" s="1031"/>
      <c r="K21" s="1031"/>
      <c r="L21" s="842"/>
      <c r="M21" s="843"/>
      <c r="N21" s="843"/>
      <c r="O21" s="843"/>
      <c r="P21" s="411"/>
      <c r="Q21" s="239"/>
      <c r="R21" s="239"/>
    </row>
    <row r="22" spans="1:18" ht="15.75">
      <c r="A22" s="239"/>
      <c r="B22" s="239"/>
      <c r="C22" s="411"/>
      <c r="D22" s="1032"/>
      <c r="E22" s="1032"/>
      <c r="F22" s="1032"/>
      <c r="G22" s="1031"/>
      <c r="H22" s="1031"/>
      <c r="I22" s="239"/>
      <c r="J22" s="1031"/>
      <c r="K22" s="1031"/>
      <c r="L22" s="842"/>
      <c r="M22" s="844"/>
      <c r="N22" s="844"/>
      <c r="O22" s="844"/>
      <c r="P22" s="411"/>
      <c r="Q22" s="239"/>
      <c r="R22" s="239"/>
    </row>
    <row r="23" spans="1:18" ht="15.75">
      <c r="A23" s="239"/>
      <c r="B23" s="239"/>
      <c r="C23" s="560"/>
      <c r="D23" s="1032"/>
      <c r="E23" s="1032"/>
      <c r="F23" s="1032"/>
      <c r="G23" s="1032"/>
      <c r="H23" s="1032"/>
      <c r="I23" s="239"/>
      <c r="J23" s="1032"/>
      <c r="K23" s="1032"/>
      <c r="L23" s="842"/>
      <c r="M23" s="845"/>
      <c r="N23" s="845"/>
      <c r="O23" s="845"/>
      <c r="P23" s="411"/>
      <c r="Q23" s="239"/>
      <c r="R23" s="239"/>
    </row>
    <row r="24" spans="1:18" ht="14.25" customHeight="1">
      <c r="A24" s="239"/>
      <c r="B24" s="239"/>
      <c r="C24" s="560"/>
      <c r="D24" s="239"/>
      <c r="E24" s="239"/>
      <c r="F24" s="239"/>
      <c r="G24" s="1032"/>
      <c r="H24" s="1032"/>
      <c r="I24" s="1032"/>
      <c r="J24" s="1032"/>
      <c r="K24" s="1032"/>
      <c r="L24" s="845"/>
      <c r="M24" s="845"/>
      <c r="N24" s="845"/>
      <c r="O24" s="845"/>
      <c r="P24" s="411"/>
      <c r="Q24" s="239"/>
      <c r="R24" s="239"/>
    </row>
    <row r="25" spans="1:18" ht="15">
      <c r="A25" s="239"/>
      <c r="B25" s="239"/>
      <c r="C25" s="560"/>
      <c r="D25" s="1033"/>
      <c r="E25" s="1033"/>
      <c r="F25" s="1033"/>
      <c r="G25" s="239"/>
      <c r="H25" s="239"/>
      <c r="I25" s="239"/>
      <c r="J25" s="239"/>
      <c r="K25" s="239"/>
      <c r="L25" s="845"/>
      <c r="M25" s="845"/>
      <c r="N25" s="845"/>
      <c r="O25" s="845"/>
      <c r="P25" s="411"/>
      <c r="Q25" s="239"/>
      <c r="R25" s="239"/>
    </row>
    <row r="26" spans="1:18" ht="15">
      <c r="A26" s="239"/>
      <c r="B26" s="239"/>
      <c r="C26" s="411"/>
      <c r="D26" s="1033"/>
      <c r="E26" s="1033"/>
      <c r="F26" s="1033"/>
      <c r="G26" s="1033"/>
      <c r="H26" s="1033"/>
      <c r="I26" s="1033"/>
      <c r="J26" s="1033"/>
      <c r="K26" s="1033"/>
      <c r="L26" s="845"/>
      <c r="M26" s="845"/>
      <c r="N26" s="845"/>
      <c r="O26" s="845"/>
      <c r="P26" s="411"/>
      <c r="Q26" s="239"/>
      <c r="R26" s="239"/>
    </row>
    <row r="27" spans="1:18" ht="15.75">
      <c r="A27" s="239"/>
      <c r="B27" s="239"/>
      <c r="C27" s="411"/>
      <c r="D27" s="1032"/>
      <c r="E27" s="1032"/>
      <c r="F27" s="1032"/>
      <c r="G27" s="42"/>
      <c r="H27" s="42"/>
      <c r="I27" s="42"/>
      <c r="J27" s="42"/>
      <c r="K27" s="42"/>
      <c r="L27" s="845"/>
      <c r="M27" s="845"/>
      <c r="N27" s="845"/>
      <c r="O27" s="845"/>
      <c r="P27" s="411"/>
      <c r="Q27" s="239"/>
      <c r="R27" s="239"/>
    </row>
    <row r="28" spans="1:18" ht="15.75">
      <c r="A28" s="239"/>
      <c r="B28" s="239"/>
      <c r="C28" s="411"/>
      <c r="D28" s="1032"/>
      <c r="E28" s="1032"/>
      <c r="F28" s="1032"/>
      <c r="G28" s="845"/>
      <c r="H28" s="845"/>
      <c r="I28" s="845"/>
      <c r="J28" s="845"/>
      <c r="K28" s="845"/>
      <c r="L28" s="845"/>
      <c r="M28" s="845"/>
      <c r="N28" s="845"/>
      <c r="O28" s="845"/>
      <c r="P28" s="411"/>
      <c r="Q28" s="239"/>
      <c r="R28" s="239"/>
    </row>
    <row r="29" spans="1:18" ht="15.75">
      <c r="A29" s="239"/>
      <c r="B29" s="239"/>
      <c r="C29" s="560"/>
      <c r="D29" s="1032"/>
      <c r="E29" s="1032"/>
      <c r="F29" s="1032"/>
      <c r="G29" s="1032"/>
      <c r="H29" s="1032"/>
      <c r="I29" s="1032"/>
      <c r="J29" s="1032"/>
      <c r="K29" s="1032"/>
      <c r="L29" s="842"/>
      <c r="M29" s="843"/>
      <c r="N29" s="843"/>
      <c r="O29" s="843"/>
      <c r="P29" s="411"/>
      <c r="Q29" s="239"/>
      <c r="R29" s="239"/>
    </row>
    <row r="30" spans="1:18" ht="15.75">
      <c r="A30" s="239"/>
      <c r="B30" s="239"/>
      <c r="C30" s="411"/>
      <c r="D30" s="1036"/>
      <c r="E30" s="1036"/>
      <c r="F30" s="1036"/>
      <c r="G30" s="1032"/>
      <c r="H30" s="1032"/>
      <c r="I30" s="1032"/>
      <c r="J30" s="1032"/>
      <c r="K30" s="1032"/>
      <c r="L30" s="842"/>
      <c r="M30" s="843"/>
      <c r="N30" s="843"/>
      <c r="O30" s="843"/>
      <c r="P30" s="411"/>
      <c r="Q30" s="239"/>
      <c r="R30" s="239"/>
    </row>
    <row r="31" spans="1:18" ht="12.75">
      <c r="A31" s="239"/>
      <c r="B31" s="239"/>
      <c r="C31" s="411"/>
      <c r="D31" s="840"/>
      <c r="E31" s="840"/>
      <c r="F31" s="840"/>
      <c r="G31" s="840"/>
      <c r="H31" s="840"/>
      <c r="I31" s="840"/>
      <c r="J31" s="840"/>
      <c r="K31" s="840"/>
      <c r="L31" s="840"/>
      <c r="M31" s="840"/>
      <c r="N31" s="840"/>
      <c r="O31" s="840"/>
      <c r="P31" s="239"/>
      <c r="Q31" s="239"/>
      <c r="R31" s="239"/>
    </row>
    <row r="32" spans="1:18" ht="15">
      <c r="A32" s="239"/>
      <c r="B32" s="239"/>
      <c r="C32" s="411"/>
      <c r="D32" s="1033"/>
      <c r="E32" s="1033"/>
      <c r="F32" s="1033"/>
      <c r="G32" s="1033"/>
      <c r="H32" s="1033"/>
      <c r="I32" s="1033"/>
      <c r="J32" s="1033"/>
      <c r="K32" s="1033"/>
      <c r="L32" s="841"/>
      <c r="M32" s="841"/>
      <c r="N32" s="841"/>
      <c r="O32" s="841"/>
      <c r="P32" s="239"/>
      <c r="Q32" s="239"/>
      <c r="R32" s="239"/>
    </row>
    <row r="33" spans="1:18" ht="15.75">
      <c r="A33" s="239"/>
      <c r="B33" s="239"/>
      <c r="C33" s="561"/>
      <c r="D33" s="1034"/>
      <c r="E33" s="42"/>
      <c r="F33" s="42"/>
      <c r="G33" s="42"/>
      <c r="H33" s="42"/>
      <c r="I33" s="42"/>
      <c r="J33" s="42"/>
      <c r="K33" s="42"/>
      <c r="L33" s="562"/>
      <c r="M33" s="562"/>
      <c r="N33" s="410"/>
      <c r="O33" s="239"/>
      <c r="P33" s="239"/>
      <c r="Q33" s="239"/>
      <c r="R33" s="239"/>
    </row>
    <row r="34" spans="1:18" ht="15">
      <c r="A34" s="239"/>
      <c r="B34" s="239"/>
      <c r="C34" s="411"/>
      <c r="D34" s="562"/>
      <c r="E34" s="562"/>
      <c r="F34" s="562"/>
      <c r="G34" s="562"/>
      <c r="H34" s="562"/>
      <c r="I34" s="562"/>
      <c r="J34" s="562"/>
      <c r="K34" s="562"/>
      <c r="L34" s="562"/>
      <c r="M34" s="562"/>
      <c r="N34" s="410"/>
      <c r="O34" s="239"/>
      <c r="P34" s="239"/>
      <c r="Q34" s="239"/>
      <c r="R34" s="239"/>
    </row>
    <row r="35" spans="1:18" ht="12.75">
      <c r="A35" s="239"/>
      <c r="B35" s="239"/>
      <c r="C35" s="239"/>
      <c r="D35" s="239"/>
      <c r="E35" s="239"/>
      <c r="F35" s="239"/>
      <c r="G35" s="239"/>
      <c r="H35" s="239"/>
      <c r="I35" s="239"/>
      <c r="J35" s="239"/>
      <c r="K35" s="239"/>
      <c r="L35" s="239"/>
      <c r="M35" s="239"/>
      <c r="N35" s="239"/>
      <c r="O35" s="239"/>
      <c r="P35" s="239"/>
      <c r="Q35" s="239"/>
      <c r="R35" s="239"/>
    </row>
    <row r="36" spans="1:18" ht="12.75">
      <c r="A36" s="239"/>
      <c r="B36" s="239"/>
      <c r="C36" s="239"/>
      <c r="D36" s="239"/>
      <c r="E36" s="239"/>
      <c r="F36" s="239"/>
      <c r="G36" s="239"/>
      <c r="H36" s="239"/>
      <c r="I36" s="239"/>
      <c r="J36" s="239"/>
      <c r="K36" s="239"/>
      <c r="L36" s="239"/>
      <c r="M36" s="239"/>
      <c r="N36" s="239"/>
      <c r="O36" s="239"/>
      <c r="P36" s="239"/>
      <c r="Q36" s="239"/>
      <c r="R36" s="239"/>
    </row>
    <row r="37" spans="1:18" ht="15">
      <c r="A37" s="239"/>
      <c r="B37" s="239"/>
      <c r="C37" s="239"/>
      <c r="D37" s="410"/>
      <c r="E37" s="410"/>
      <c r="F37" s="410"/>
      <c r="G37" s="410"/>
      <c r="H37" s="410"/>
      <c r="I37" s="410"/>
      <c r="J37" s="410"/>
      <c r="K37" s="410"/>
      <c r="L37" s="410"/>
      <c r="M37" s="410"/>
      <c r="N37" s="410"/>
      <c r="O37" s="239"/>
      <c r="P37" s="239"/>
      <c r="Q37" s="239"/>
      <c r="R37" s="239"/>
    </row>
    <row r="38" spans="1:18" ht="15">
      <c r="A38" s="239"/>
      <c r="B38" s="239"/>
      <c r="C38" s="239"/>
      <c r="D38" s="410"/>
      <c r="E38" s="410"/>
      <c r="F38" s="410"/>
      <c r="G38" s="410"/>
      <c r="H38" s="410"/>
      <c r="I38" s="410"/>
      <c r="J38" s="410"/>
      <c r="K38" s="410"/>
      <c r="L38" s="410"/>
      <c r="M38" s="410"/>
      <c r="N38" s="410"/>
      <c r="O38" s="239"/>
      <c r="P38" s="239"/>
      <c r="Q38" s="239"/>
      <c r="R38" s="239"/>
    </row>
    <row r="39" spans="1:18" ht="12.75">
      <c r="A39" s="239"/>
      <c r="B39" s="239"/>
      <c r="C39" s="239"/>
      <c r="D39" s="239"/>
      <c r="E39" s="239"/>
      <c r="F39" s="239"/>
      <c r="G39" s="239"/>
      <c r="H39" s="239"/>
      <c r="I39" s="239"/>
      <c r="J39" s="239"/>
      <c r="K39" s="239"/>
      <c r="L39" s="239"/>
      <c r="M39" s="239"/>
      <c r="N39" s="239"/>
      <c r="O39" s="239"/>
      <c r="P39" s="239"/>
      <c r="Q39" s="239"/>
      <c r="R39" s="239"/>
    </row>
    <row r="40" spans="1:18" ht="12.75">
      <c r="A40" s="239"/>
      <c r="B40" s="239"/>
      <c r="C40" s="239"/>
      <c r="D40" s="239"/>
      <c r="E40" s="239"/>
      <c r="F40" s="239"/>
      <c r="G40" s="239"/>
      <c r="H40" s="239"/>
      <c r="I40" s="239"/>
      <c r="J40" s="239"/>
      <c r="K40" s="239"/>
      <c r="L40" s="239"/>
      <c r="M40" s="239"/>
      <c r="N40" s="239"/>
      <c r="O40" s="239"/>
      <c r="P40" s="239"/>
      <c r="Q40" s="239"/>
      <c r="R40" s="239"/>
    </row>
    <row r="41" spans="1:18" ht="12.75">
      <c r="A41" s="239"/>
      <c r="B41" s="239"/>
      <c r="C41" s="239"/>
      <c r="D41" s="239"/>
      <c r="E41" s="239"/>
      <c r="F41" s="239"/>
      <c r="G41" s="239"/>
      <c r="H41" s="239"/>
      <c r="I41" s="239"/>
      <c r="J41" s="239"/>
      <c r="K41" s="239"/>
      <c r="L41" s="239"/>
      <c r="M41" s="239"/>
      <c r="N41" s="239"/>
      <c r="O41" s="239"/>
      <c r="P41" s="239"/>
      <c r="Q41" s="239"/>
      <c r="R41" s="239"/>
    </row>
    <row r="42" spans="1:18" ht="12.75">
      <c r="A42" s="239"/>
      <c r="B42" s="239"/>
      <c r="C42" s="239"/>
      <c r="D42" s="239"/>
      <c r="E42" s="239"/>
      <c r="F42" s="239"/>
      <c r="G42" s="239"/>
      <c r="H42" s="239"/>
      <c r="I42" s="239"/>
      <c r="J42" s="239"/>
      <c r="K42" s="239"/>
      <c r="L42" s="239"/>
      <c r="M42" s="239"/>
      <c r="N42" s="239"/>
      <c r="O42" s="239"/>
      <c r="P42" s="239"/>
      <c r="Q42" s="239"/>
      <c r="R42" s="239"/>
    </row>
    <row r="43" spans="1:18" ht="14.25">
      <c r="A43" s="239"/>
      <c r="B43" s="239"/>
      <c r="C43" s="408"/>
      <c r="D43" s="409"/>
      <c r="E43" s="409"/>
      <c r="F43" s="409"/>
      <c r="G43" s="409"/>
      <c r="H43" s="409"/>
      <c r="I43" s="409"/>
      <c r="J43" s="409"/>
      <c r="K43" s="409"/>
      <c r="L43" s="409"/>
      <c r="M43" s="409"/>
      <c r="N43" s="409"/>
      <c r="O43" s="239"/>
      <c r="P43" s="239"/>
      <c r="Q43" s="239"/>
      <c r="R43" s="239"/>
    </row>
    <row r="44" spans="1:18" ht="14.25">
      <c r="A44" s="239"/>
      <c r="B44" s="239"/>
      <c r="C44" s="239"/>
      <c r="D44" s="409"/>
      <c r="E44" s="409"/>
      <c r="F44" s="409"/>
      <c r="G44" s="409"/>
      <c r="H44" s="409"/>
      <c r="I44" s="409"/>
      <c r="J44" s="409"/>
      <c r="K44" s="409"/>
      <c r="L44" s="409"/>
      <c r="M44" s="409"/>
      <c r="N44" s="409"/>
      <c r="O44" s="239"/>
      <c r="P44" s="239"/>
      <c r="Q44" s="239"/>
      <c r="R44" s="239"/>
    </row>
    <row r="45" spans="1:18" ht="12.75">
      <c r="A45" s="239"/>
      <c r="B45" s="239"/>
      <c r="C45" s="239"/>
      <c r="D45" s="239"/>
      <c r="E45" s="239"/>
      <c r="F45" s="239"/>
      <c r="G45" s="239"/>
      <c r="H45" s="239"/>
      <c r="I45" s="239"/>
      <c r="J45" s="239"/>
      <c r="K45" s="239"/>
      <c r="L45" s="239"/>
      <c r="M45" s="239"/>
      <c r="N45" s="239"/>
      <c r="O45" s="239"/>
      <c r="P45" s="239"/>
      <c r="Q45" s="239"/>
      <c r="R45" s="239"/>
    </row>
    <row r="46" spans="1:18" ht="12.75">
      <c r="A46" s="239"/>
      <c r="B46" s="239"/>
      <c r="C46" s="239"/>
      <c r="D46" s="239"/>
      <c r="E46" s="239"/>
      <c r="F46" s="239"/>
      <c r="G46" s="239"/>
      <c r="H46" s="239"/>
      <c r="I46" s="239"/>
      <c r="J46" s="239"/>
      <c r="K46" s="239"/>
      <c r="L46" s="239"/>
      <c r="M46" s="239"/>
      <c r="N46" s="239"/>
      <c r="O46" s="239"/>
      <c r="P46" s="239"/>
      <c r="Q46" s="239"/>
      <c r="R46" s="239"/>
    </row>
    <row r="47" spans="1:18" ht="12.75">
      <c r="A47" s="239"/>
      <c r="B47" s="239"/>
      <c r="C47" s="239"/>
      <c r="D47" s="239"/>
      <c r="E47" s="239"/>
      <c r="F47" s="239"/>
      <c r="G47" s="239"/>
      <c r="H47" s="239"/>
      <c r="I47" s="239"/>
      <c r="J47" s="239"/>
      <c r="K47" s="239"/>
      <c r="L47" s="239"/>
      <c r="M47" s="239"/>
      <c r="N47" s="239"/>
      <c r="O47" s="239"/>
      <c r="P47" s="239"/>
      <c r="Q47" s="239"/>
      <c r="R47" s="239"/>
    </row>
    <row r="48" spans="1:18" ht="14.25">
      <c r="A48" s="239"/>
      <c r="B48" s="239"/>
      <c r="C48" s="239"/>
      <c r="D48" s="409"/>
      <c r="E48" s="409"/>
      <c r="F48" s="409"/>
      <c r="G48" s="409"/>
      <c r="H48" s="409"/>
      <c r="I48" s="409"/>
      <c r="J48" s="409"/>
      <c r="K48" s="409"/>
      <c r="L48" s="409"/>
      <c r="M48" s="409"/>
      <c r="N48" s="409"/>
      <c r="O48" s="239"/>
      <c r="P48" s="239"/>
      <c r="Q48" s="239"/>
      <c r="R48" s="239"/>
    </row>
    <row r="49" spans="1:18" ht="14.25">
      <c r="A49" s="239"/>
      <c r="B49" s="239"/>
      <c r="C49" s="239"/>
      <c r="D49" s="409"/>
      <c r="E49" s="409"/>
      <c r="F49" s="409"/>
      <c r="G49" s="409"/>
      <c r="H49" s="409"/>
      <c r="I49" s="409"/>
      <c r="J49" s="409"/>
      <c r="K49" s="409"/>
      <c r="L49" s="409"/>
      <c r="M49" s="409"/>
      <c r="N49" s="409"/>
      <c r="O49" s="239"/>
      <c r="P49" s="239"/>
      <c r="Q49" s="239"/>
      <c r="R49" s="239"/>
    </row>
    <row r="50" spans="1:18" ht="12.75">
      <c r="A50" s="239"/>
      <c r="B50" s="239"/>
      <c r="C50" s="239"/>
      <c r="D50" s="239"/>
      <c r="E50" s="239"/>
      <c r="F50" s="239"/>
      <c r="G50" s="239"/>
      <c r="H50" s="239"/>
      <c r="I50" s="239"/>
      <c r="J50" s="239"/>
      <c r="K50" s="239"/>
      <c r="L50" s="239"/>
      <c r="M50" s="239"/>
      <c r="N50" s="239"/>
      <c r="O50" s="239"/>
      <c r="P50" s="239"/>
      <c r="Q50" s="239"/>
      <c r="R50" s="239"/>
    </row>
    <row r="51" spans="1:18" ht="12.75">
      <c r="A51" s="239"/>
      <c r="B51" s="239"/>
      <c r="C51" s="239"/>
      <c r="D51" s="239"/>
      <c r="E51" s="239"/>
      <c r="F51" s="239"/>
      <c r="G51" s="239"/>
      <c r="H51" s="239"/>
      <c r="I51" s="239"/>
      <c r="J51" s="239"/>
      <c r="K51" s="239"/>
      <c r="L51" s="239"/>
      <c r="M51" s="239"/>
      <c r="N51" s="239"/>
      <c r="O51" s="239"/>
      <c r="P51" s="239"/>
      <c r="Q51" s="239"/>
      <c r="R51" s="239"/>
    </row>
    <row r="52" spans="1:18" ht="12.75">
      <c r="A52" s="239"/>
      <c r="B52" s="239"/>
      <c r="C52" s="239"/>
      <c r="D52" s="239"/>
      <c r="E52" s="239"/>
      <c r="F52" s="239"/>
      <c r="G52" s="239"/>
      <c r="H52" s="239"/>
      <c r="I52" s="239"/>
      <c r="J52" s="239"/>
      <c r="K52" s="239"/>
      <c r="L52" s="239"/>
      <c r="M52" s="239"/>
      <c r="N52" s="239"/>
      <c r="O52" s="239"/>
      <c r="P52" s="239"/>
      <c r="Q52" s="239"/>
      <c r="R52" s="239"/>
    </row>
    <row r="53" spans="1:18" ht="12.75">
      <c r="A53" s="239"/>
      <c r="B53" s="239"/>
      <c r="C53" s="239"/>
      <c r="D53" s="239"/>
      <c r="E53" s="239"/>
      <c r="F53" s="239"/>
      <c r="G53" s="239"/>
      <c r="H53" s="239"/>
      <c r="I53" s="239"/>
      <c r="J53" s="239"/>
      <c r="K53" s="239"/>
      <c r="L53" s="239"/>
      <c r="M53" s="239"/>
      <c r="N53" s="239"/>
      <c r="O53" s="239"/>
      <c r="P53" s="239"/>
      <c r="Q53" s="239"/>
      <c r="R53" s="239"/>
    </row>
    <row r="54" spans="1:18" ht="12.75">
      <c r="A54" s="239"/>
      <c r="B54" s="239"/>
      <c r="C54" s="239"/>
      <c r="D54" s="239"/>
      <c r="E54" s="239"/>
      <c r="F54" s="239"/>
      <c r="G54" s="239"/>
      <c r="H54" s="239"/>
      <c r="I54" s="239"/>
      <c r="J54" s="239"/>
      <c r="K54" s="239"/>
      <c r="L54" s="239"/>
      <c r="M54" s="239"/>
      <c r="N54" s="239"/>
      <c r="O54" s="239"/>
      <c r="P54" s="239"/>
      <c r="Q54" s="239"/>
      <c r="R54" s="239"/>
    </row>
    <row r="55" spans="1:18" ht="14.25">
      <c r="A55" s="239"/>
      <c r="B55" s="239"/>
      <c r="C55" s="408"/>
      <c r="D55" s="407"/>
      <c r="E55" s="407"/>
      <c r="F55" s="407"/>
      <c r="G55" s="407"/>
      <c r="H55" s="407"/>
      <c r="I55" s="407"/>
      <c r="J55" s="407"/>
      <c r="K55" s="407"/>
      <c r="L55" s="407"/>
      <c r="M55" s="407"/>
      <c r="N55" s="407"/>
      <c r="O55" s="239"/>
      <c r="P55" s="239"/>
      <c r="Q55" s="239"/>
      <c r="R55" s="239"/>
    </row>
    <row r="56" spans="1:18" ht="14.25">
      <c r="A56" s="239"/>
      <c r="B56" s="239"/>
      <c r="C56" s="239"/>
      <c r="D56" s="407"/>
      <c r="E56" s="407"/>
      <c r="F56" s="407"/>
      <c r="G56" s="407"/>
      <c r="H56" s="407"/>
      <c r="I56" s="407"/>
      <c r="J56" s="407"/>
      <c r="K56" s="407"/>
      <c r="L56" s="407"/>
      <c r="M56" s="407"/>
      <c r="N56" s="407"/>
      <c r="O56" s="239"/>
      <c r="P56" s="239"/>
      <c r="Q56" s="239"/>
      <c r="R56" s="239"/>
    </row>
    <row r="57" spans="1:18" ht="12.75">
      <c r="A57" s="239"/>
      <c r="B57" s="239"/>
      <c r="C57" s="239"/>
      <c r="D57" s="239"/>
      <c r="E57" s="239"/>
      <c r="F57" s="239"/>
      <c r="G57" s="239"/>
      <c r="H57" s="239"/>
      <c r="I57" s="239"/>
      <c r="J57" s="239"/>
      <c r="K57" s="239"/>
      <c r="L57" s="239"/>
      <c r="M57" s="239"/>
      <c r="N57" s="239"/>
      <c r="O57" s="239"/>
      <c r="P57" s="239"/>
      <c r="Q57" s="239"/>
      <c r="R57" s="239"/>
    </row>
    <row r="58" spans="2:15" ht="12.75">
      <c r="B58" s="239"/>
      <c r="C58" s="239"/>
      <c r="D58" s="239"/>
      <c r="E58" s="239"/>
      <c r="F58" s="239"/>
      <c r="G58" s="239"/>
      <c r="H58" s="239"/>
      <c r="I58" s="239"/>
      <c r="J58" s="239"/>
      <c r="K58" s="239"/>
      <c r="L58" s="239"/>
      <c r="M58" s="239"/>
      <c r="N58" s="239"/>
      <c r="O58" s="239"/>
    </row>
    <row r="59" spans="2:15" ht="14.25">
      <c r="B59" s="239"/>
      <c r="C59" s="239"/>
      <c r="D59" s="407"/>
      <c r="E59" s="407"/>
      <c r="F59" s="407"/>
      <c r="G59" s="407"/>
      <c r="H59" s="407"/>
      <c r="I59" s="407"/>
      <c r="J59" s="407"/>
      <c r="K59" s="407"/>
      <c r="L59" s="407"/>
      <c r="M59" s="407"/>
      <c r="N59" s="407"/>
      <c r="O59" s="239"/>
    </row>
    <row r="60" spans="2:15" ht="14.25">
      <c r="B60" s="239"/>
      <c r="C60" s="239"/>
      <c r="D60" s="407"/>
      <c r="E60" s="407"/>
      <c r="F60" s="407"/>
      <c r="G60" s="407"/>
      <c r="H60" s="407"/>
      <c r="I60" s="407"/>
      <c r="J60" s="407"/>
      <c r="K60" s="407"/>
      <c r="L60" s="407"/>
      <c r="M60" s="407"/>
      <c r="N60" s="407"/>
      <c r="O60" s="239"/>
    </row>
    <row r="61" spans="2:15" ht="12.75">
      <c r="B61" s="239"/>
      <c r="C61" s="239"/>
      <c r="D61" s="239"/>
      <c r="E61" s="239"/>
      <c r="F61" s="239"/>
      <c r="G61" s="239"/>
      <c r="H61" s="239"/>
      <c r="I61" s="239"/>
      <c r="J61" s="239"/>
      <c r="K61" s="239"/>
      <c r="L61" s="239"/>
      <c r="M61" s="239"/>
      <c r="N61" s="239"/>
      <c r="O61" s="239"/>
    </row>
  </sheetData>
  <sheetProtection/>
  <mergeCells count="9">
    <mergeCell ref="B17:M17"/>
    <mergeCell ref="B3:B4"/>
    <mergeCell ref="C3:C4"/>
    <mergeCell ref="L1:M1"/>
    <mergeCell ref="I3:M3"/>
    <mergeCell ref="D3:H3"/>
    <mergeCell ref="A9:A10"/>
    <mergeCell ref="B2:M2"/>
    <mergeCell ref="B16:C16"/>
  </mergeCells>
  <printOptions/>
  <pageMargins left="0.41" right="0.37" top="0.91" bottom="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48"/>
  <sheetViews>
    <sheetView zoomScaleSheetLayoutView="100" zoomScalePageLayoutView="0" workbookViewId="0" topLeftCell="A1">
      <selection activeCell="N18" sqref="N18"/>
    </sheetView>
  </sheetViews>
  <sheetFormatPr defaultColWidth="9.140625" defaultRowHeight="12.75"/>
  <cols>
    <col min="1" max="1" width="5.00390625" style="165" customWidth="1"/>
    <col min="2" max="2" width="6.140625" style="165" customWidth="1"/>
    <col min="3" max="3" width="21.28125" style="165" customWidth="1"/>
    <col min="4" max="13" width="11.140625" style="165" customWidth="1"/>
    <col min="14" max="16384" width="9.140625" style="165" customWidth="1"/>
  </cols>
  <sheetData>
    <row r="1" spans="1:15" ht="15.75">
      <c r="A1" s="1"/>
      <c r="B1" s="1"/>
      <c r="C1" s="1"/>
      <c r="D1" s="1"/>
      <c r="E1" s="1"/>
      <c r="F1" s="1"/>
      <c r="G1" s="1"/>
      <c r="H1" s="70"/>
      <c r="I1" s="70"/>
      <c r="J1" s="70"/>
      <c r="K1" s="70"/>
      <c r="L1" s="1181" t="s">
        <v>189</v>
      </c>
      <c r="M1" s="1181"/>
      <c r="N1" s="70"/>
      <c r="O1" s="70"/>
    </row>
    <row r="2" spans="1:15" ht="23.25" customHeight="1" thickBot="1">
      <c r="A2" s="1"/>
      <c r="B2" s="1236" t="s">
        <v>307</v>
      </c>
      <c r="C2" s="1236"/>
      <c r="D2" s="1236"/>
      <c r="E2" s="1236"/>
      <c r="F2" s="1236"/>
      <c r="G2" s="1236"/>
      <c r="H2" s="1236"/>
      <c r="I2" s="1236"/>
      <c r="J2" s="1236"/>
      <c r="K2" s="1236"/>
      <c r="L2" s="1236"/>
      <c r="M2" s="1236"/>
      <c r="N2" s="77"/>
      <c r="O2" s="77"/>
    </row>
    <row r="3" spans="1:18" ht="21.75" customHeight="1">
      <c r="A3" s="14"/>
      <c r="B3" s="1196" t="s">
        <v>294</v>
      </c>
      <c r="C3" s="1239" t="s">
        <v>213</v>
      </c>
      <c r="D3" s="1237" t="s">
        <v>323</v>
      </c>
      <c r="E3" s="1237"/>
      <c r="F3" s="1237"/>
      <c r="G3" s="1237"/>
      <c r="H3" s="1237"/>
      <c r="I3" s="1234" t="s">
        <v>555</v>
      </c>
      <c r="J3" s="1234"/>
      <c r="K3" s="1234"/>
      <c r="L3" s="1234"/>
      <c r="M3" s="1235"/>
      <c r="N3" s="139"/>
      <c r="O3" s="139"/>
      <c r="P3" s="239"/>
      <c r="Q3" s="239"/>
      <c r="R3" s="239"/>
    </row>
    <row r="4" spans="1:18" ht="21.75" customHeight="1" thickBot="1">
      <c r="A4" s="14"/>
      <c r="B4" s="1238"/>
      <c r="C4" s="1240"/>
      <c r="D4" s="581">
        <v>2016</v>
      </c>
      <c r="E4" s="581">
        <v>2017</v>
      </c>
      <c r="F4" s="581">
        <v>2018</v>
      </c>
      <c r="G4" s="589">
        <v>2019</v>
      </c>
      <c r="H4" s="589">
        <v>2020</v>
      </c>
      <c r="I4" s="895">
        <v>2016</v>
      </c>
      <c r="J4" s="895">
        <v>2017</v>
      </c>
      <c r="K4" s="581">
        <v>2018</v>
      </c>
      <c r="L4" s="589">
        <v>2019</v>
      </c>
      <c r="M4" s="590">
        <v>2020</v>
      </c>
      <c r="Q4" s="413"/>
      <c r="R4" s="239"/>
    </row>
    <row r="5" spans="1:18" ht="15.75">
      <c r="A5" s="1"/>
      <c r="B5" s="10">
        <v>1</v>
      </c>
      <c r="C5" s="104" t="s">
        <v>216</v>
      </c>
      <c r="D5" s="354" t="s">
        <v>297</v>
      </c>
      <c r="E5" s="354" t="s">
        <v>297</v>
      </c>
      <c r="F5" s="128" t="s">
        <v>297</v>
      </c>
      <c r="G5" s="128" t="s">
        <v>297</v>
      </c>
      <c r="H5" s="128" t="s">
        <v>297</v>
      </c>
      <c r="I5" s="393" t="s">
        <v>297</v>
      </c>
      <c r="J5" s="393" t="s">
        <v>297</v>
      </c>
      <c r="K5" s="514" t="s">
        <v>297</v>
      </c>
      <c r="L5" s="514" t="s">
        <v>297</v>
      </c>
      <c r="M5" s="509" t="s">
        <v>297</v>
      </c>
      <c r="O5" s="861"/>
      <c r="Q5" s="413"/>
      <c r="R5" s="239"/>
    </row>
    <row r="6" spans="1:18" ht="15.75">
      <c r="A6" s="1"/>
      <c r="B6" s="11">
        <f aca="true" t="shared" si="0" ref="B6:B31">B5+1</f>
        <v>2</v>
      </c>
      <c r="C6" s="103" t="s">
        <v>217</v>
      </c>
      <c r="D6" s="351">
        <v>13</v>
      </c>
      <c r="E6" s="351">
        <v>14</v>
      </c>
      <c r="F6" s="129">
        <v>21</v>
      </c>
      <c r="G6" s="129">
        <v>31</v>
      </c>
      <c r="H6" s="129">
        <v>17</v>
      </c>
      <c r="I6" s="390" t="s">
        <v>475</v>
      </c>
      <c r="J6" s="390" t="s">
        <v>868</v>
      </c>
      <c r="K6" s="508">
        <v>8.6</v>
      </c>
      <c r="L6" s="508">
        <v>12.8</v>
      </c>
      <c r="M6" s="510">
        <v>7.1</v>
      </c>
      <c r="O6" s="861"/>
      <c r="Q6" s="413"/>
      <c r="R6" s="239"/>
    </row>
    <row r="7" spans="1:18" ht="15.75">
      <c r="A7" s="1"/>
      <c r="B7" s="11">
        <f t="shared" si="0"/>
        <v>3</v>
      </c>
      <c r="C7" s="103" t="s">
        <v>218</v>
      </c>
      <c r="D7" s="351">
        <v>15</v>
      </c>
      <c r="E7" s="351">
        <v>12</v>
      </c>
      <c r="F7" s="129">
        <v>16</v>
      </c>
      <c r="G7" s="129">
        <v>13</v>
      </c>
      <c r="H7" s="129">
        <v>15</v>
      </c>
      <c r="I7" s="390" t="s">
        <v>463</v>
      </c>
      <c r="J7" s="390" t="s">
        <v>867</v>
      </c>
      <c r="K7" s="508">
        <v>7.8</v>
      </c>
      <c r="L7" s="508">
        <v>6.4</v>
      </c>
      <c r="M7" s="510">
        <v>7.4</v>
      </c>
      <c r="O7" s="861"/>
      <c r="Q7" s="413"/>
      <c r="R7" s="239"/>
    </row>
    <row r="8" spans="1:18" ht="15.75">
      <c r="A8" s="1"/>
      <c r="B8" s="11">
        <f t="shared" si="0"/>
        <v>4</v>
      </c>
      <c r="C8" s="103" t="s">
        <v>219</v>
      </c>
      <c r="D8" s="351">
        <v>83</v>
      </c>
      <c r="E8" s="351">
        <v>109</v>
      </c>
      <c r="F8" s="129">
        <v>101</v>
      </c>
      <c r="G8" s="129">
        <v>83</v>
      </c>
      <c r="H8" s="129">
        <v>50</v>
      </c>
      <c r="I8" s="390" t="s">
        <v>476</v>
      </c>
      <c r="J8" s="390" t="s">
        <v>866</v>
      </c>
      <c r="K8" s="508">
        <v>20.1</v>
      </c>
      <c r="L8" s="508">
        <v>16.7</v>
      </c>
      <c r="M8" s="510">
        <v>10.2</v>
      </c>
      <c r="O8" s="861"/>
      <c r="Q8" s="413"/>
      <c r="R8" s="239"/>
    </row>
    <row r="9" spans="1:18" ht="15.75">
      <c r="A9" s="1"/>
      <c r="B9" s="11">
        <f t="shared" si="0"/>
        <v>5</v>
      </c>
      <c r="C9" s="103" t="s">
        <v>696</v>
      </c>
      <c r="D9" s="351">
        <v>28</v>
      </c>
      <c r="E9" s="351">
        <v>18</v>
      </c>
      <c r="F9" s="129">
        <v>14</v>
      </c>
      <c r="G9" s="129">
        <v>20</v>
      </c>
      <c r="H9" s="129">
        <v>11</v>
      </c>
      <c r="I9" s="390" t="s">
        <v>541</v>
      </c>
      <c r="J9" s="390" t="s">
        <v>471</v>
      </c>
      <c r="K9" s="508" t="s">
        <v>852</v>
      </c>
      <c r="L9" s="508">
        <v>7.8</v>
      </c>
      <c r="M9" s="510">
        <v>4.5</v>
      </c>
      <c r="O9" s="861"/>
      <c r="Q9" s="413"/>
      <c r="R9" s="239"/>
    </row>
    <row r="10" spans="1:18" ht="15.75">
      <c r="A10" s="1"/>
      <c r="B10" s="11">
        <f t="shared" si="0"/>
        <v>6</v>
      </c>
      <c r="C10" s="103" t="s">
        <v>221</v>
      </c>
      <c r="D10" s="351">
        <v>22</v>
      </c>
      <c r="E10" s="351">
        <v>36</v>
      </c>
      <c r="F10" s="129">
        <v>31</v>
      </c>
      <c r="G10" s="129">
        <v>27</v>
      </c>
      <c r="H10" s="129">
        <v>5</v>
      </c>
      <c r="I10" s="390" t="s">
        <v>477</v>
      </c>
      <c r="J10" s="390" t="s">
        <v>865</v>
      </c>
      <c r="K10" s="508">
        <v>15.1</v>
      </c>
      <c r="L10" s="508">
        <v>13.3</v>
      </c>
      <c r="M10" s="510">
        <v>2.5</v>
      </c>
      <c r="O10" s="861"/>
      <c r="Q10" s="413"/>
      <c r="R10" s="239"/>
    </row>
    <row r="11" spans="1:18" ht="15.75">
      <c r="A11" s="1"/>
      <c r="B11" s="11">
        <f t="shared" si="0"/>
        <v>7</v>
      </c>
      <c r="C11" s="103" t="s">
        <v>222</v>
      </c>
      <c r="D11" s="351">
        <v>17</v>
      </c>
      <c r="E11" s="351">
        <v>18</v>
      </c>
      <c r="F11" s="129">
        <v>19</v>
      </c>
      <c r="G11" s="129">
        <v>18</v>
      </c>
      <c r="H11" s="129">
        <v>8</v>
      </c>
      <c r="I11" s="390" t="s">
        <v>478</v>
      </c>
      <c r="J11" s="390" t="s">
        <v>470</v>
      </c>
      <c r="K11" s="508">
        <v>7.6</v>
      </c>
      <c r="L11" s="508">
        <v>7.2</v>
      </c>
      <c r="M11" s="510">
        <v>3.2</v>
      </c>
      <c r="O11" s="861"/>
      <c r="Q11" s="413"/>
      <c r="R11" s="239"/>
    </row>
    <row r="12" spans="1:18" ht="15.75">
      <c r="A12" s="1"/>
      <c r="B12" s="11">
        <f t="shared" si="0"/>
        <v>8</v>
      </c>
      <c r="C12" s="103" t="s">
        <v>223</v>
      </c>
      <c r="D12" s="351">
        <v>60</v>
      </c>
      <c r="E12" s="351">
        <v>57</v>
      </c>
      <c r="F12" s="129">
        <v>59</v>
      </c>
      <c r="G12" s="129">
        <v>58</v>
      </c>
      <c r="H12" s="129">
        <v>52</v>
      </c>
      <c r="I12" s="390" t="s">
        <v>389</v>
      </c>
      <c r="J12" s="390" t="s">
        <v>864</v>
      </c>
      <c r="K12" s="508">
        <v>23.3</v>
      </c>
      <c r="L12" s="508">
        <v>23.1</v>
      </c>
      <c r="M12" s="510">
        <v>21.1</v>
      </c>
      <c r="O12" s="861"/>
      <c r="Q12" s="413"/>
      <c r="R12" s="239"/>
    </row>
    <row r="13" spans="1:18" ht="15.75">
      <c r="A13" s="1"/>
      <c r="B13" s="11">
        <f t="shared" si="0"/>
        <v>9</v>
      </c>
      <c r="C13" s="103" t="s">
        <v>224</v>
      </c>
      <c r="D13" s="351">
        <v>13</v>
      </c>
      <c r="E13" s="351">
        <v>18</v>
      </c>
      <c r="F13" s="129">
        <v>15</v>
      </c>
      <c r="G13" s="129">
        <v>17</v>
      </c>
      <c r="H13" s="129">
        <v>6</v>
      </c>
      <c r="I13" s="390" t="s">
        <v>479</v>
      </c>
      <c r="J13" s="390" t="s">
        <v>89</v>
      </c>
      <c r="K13" s="508">
        <v>6.3</v>
      </c>
      <c r="L13" s="508">
        <v>7.2</v>
      </c>
      <c r="M13" s="510">
        <v>2.6</v>
      </c>
      <c r="O13" s="861"/>
      <c r="Q13" s="413"/>
      <c r="R13" s="239"/>
    </row>
    <row r="14" spans="1:18" ht="15.75">
      <c r="A14" s="1"/>
      <c r="B14" s="11">
        <f t="shared" si="0"/>
        <v>10</v>
      </c>
      <c r="C14" s="103" t="s">
        <v>225</v>
      </c>
      <c r="D14" s="351">
        <v>28</v>
      </c>
      <c r="E14" s="351">
        <v>28</v>
      </c>
      <c r="F14" s="129">
        <v>26</v>
      </c>
      <c r="G14" s="129">
        <v>32</v>
      </c>
      <c r="H14" s="129">
        <v>20</v>
      </c>
      <c r="I14" s="390">
        <v>10</v>
      </c>
      <c r="J14" s="390" t="s">
        <v>504</v>
      </c>
      <c r="K14" s="508">
        <v>8.8</v>
      </c>
      <c r="L14" s="508">
        <v>10.6</v>
      </c>
      <c r="M14" s="510">
        <v>6.5</v>
      </c>
      <c r="O14" s="861"/>
      <c r="Q14" s="413"/>
      <c r="R14" s="239"/>
    </row>
    <row r="15" spans="1:18" ht="15.75">
      <c r="A15" s="1231"/>
      <c r="B15" s="11">
        <f t="shared" si="0"/>
        <v>11</v>
      </c>
      <c r="C15" s="103" t="s">
        <v>226</v>
      </c>
      <c r="D15" s="351">
        <v>14</v>
      </c>
      <c r="E15" s="351">
        <v>12</v>
      </c>
      <c r="F15" s="129">
        <v>10</v>
      </c>
      <c r="G15" s="129">
        <v>17</v>
      </c>
      <c r="H15" s="129">
        <v>16</v>
      </c>
      <c r="I15" s="390" t="s">
        <v>480</v>
      </c>
      <c r="J15" s="390" t="s">
        <v>91</v>
      </c>
      <c r="K15" s="508">
        <v>6.9</v>
      </c>
      <c r="L15" s="508">
        <v>11.9</v>
      </c>
      <c r="M15" s="510">
        <v>11.5</v>
      </c>
      <c r="O15" s="861"/>
      <c r="Q15" s="413"/>
      <c r="R15" s="239"/>
    </row>
    <row r="16" spans="1:18" ht="15.75">
      <c r="A16" s="1231"/>
      <c r="B16" s="11">
        <f t="shared" si="0"/>
        <v>12</v>
      </c>
      <c r="C16" s="103" t="s">
        <v>697</v>
      </c>
      <c r="D16" s="351">
        <v>14</v>
      </c>
      <c r="E16" s="351">
        <v>6</v>
      </c>
      <c r="F16" s="129">
        <v>11</v>
      </c>
      <c r="G16" s="129">
        <v>4</v>
      </c>
      <c r="H16" s="129">
        <v>5</v>
      </c>
      <c r="I16" s="390" t="s">
        <v>687</v>
      </c>
      <c r="J16" s="390" t="s">
        <v>685</v>
      </c>
      <c r="K16" s="508" t="s">
        <v>686</v>
      </c>
      <c r="L16" s="508">
        <v>4.6</v>
      </c>
      <c r="M16" s="510">
        <v>5.9</v>
      </c>
      <c r="O16" s="861"/>
      <c r="Q16" s="413"/>
      <c r="R16" s="239"/>
    </row>
    <row r="17" spans="1:18" ht="15.75">
      <c r="A17" s="102"/>
      <c r="B17" s="11">
        <f t="shared" si="0"/>
        <v>13</v>
      </c>
      <c r="C17" s="103" t="s">
        <v>228</v>
      </c>
      <c r="D17" s="351">
        <v>42</v>
      </c>
      <c r="E17" s="351">
        <v>33</v>
      </c>
      <c r="F17" s="129">
        <v>23</v>
      </c>
      <c r="G17" s="129">
        <v>28</v>
      </c>
      <c r="H17" s="129">
        <v>11</v>
      </c>
      <c r="I17" s="390" t="s">
        <v>481</v>
      </c>
      <c r="J17" s="390">
        <v>8</v>
      </c>
      <c r="K17" s="508">
        <v>5.6</v>
      </c>
      <c r="L17" s="508">
        <v>6.8</v>
      </c>
      <c r="M17" s="510">
        <v>2.7</v>
      </c>
      <c r="O17" s="861"/>
      <c r="Q17" s="413"/>
      <c r="R17" s="239"/>
    </row>
    <row r="18" spans="1:18" ht="15.75">
      <c r="A18" s="1"/>
      <c r="B18" s="11">
        <f t="shared" si="0"/>
        <v>14</v>
      </c>
      <c r="C18" s="103" t="s">
        <v>229</v>
      </c>
      <c r="D18" s="351">
        <v>10</v>
      </c>
      <c r="E18" s="351">
        <v>11</v>
      </c>
      <c r="F18" s="129">
        <v>13</v>
      </c>
      <c r="G18" s="129">
        <v>7</v>
      </c>
      <c r="H18" s="129">
        <v>11</v>
      </c>
      <c r="I18" s="390" t="s">
        <v>472</v>
      </c>
      <c r="J18" s="390" t="s">
        <v>464</v>
      </c>
      <c r="K18" s="508">
        <v>7.3</v>
      </c>
      <c r="L18" s="508">
        <v>4</v>
      </c>
      <c r="M18" s="510">
        <v>6.4</v>
      </c>
      <c r="O18" s="861"/>
      <c r="Q18" s="413"/>
      <c r="R18" s="239"/>
    </row>
    <row r="19" spans="1:18" ht="15.75">
      <c r="A19" s="1"/>
      <c r="B19" s="11">
        <f t="shared" si="0"/>
        <v>15</v>
      </c>
      <c r="C19" s="103" t="s">
        <v>230</v>
      </c>
      <c r="D19" s="351">
        <v>44</v>
      </c>
      <c r="E19" s="351">
        <v>51</v>
      </c>
      <c r="F19" s="129">
        <v>62</v>
      </c>
      <c r="G19" s="129">
        <v>65</v>
      </c>
      <c r="H19" s="129">
        <v>36</v>
      </c>
      <c r="I19" s="390" t="s">
        <v>482</v>
      </c>
      <c r="J19" s="390" t="s">
        <v>86</v>
      </c>
      <c r="K19" s="508">
        <v>15.4</v>
      </c>
      <c r="L19" s="508">
        <v>16.1</v>
      </c>
      <c r="M19" s="510">
        <v>9</v>
      </c>
      <c r="O19" s="861"/>
      <c r="Q19" s="413"/>
      <c r="R19" s="239"/>
    </row>
    <row r="20" spans="1:18" ht="15.75">
      <c r="A20" s="1"/>
      <c r="B20" s="11">
        <f t="shared" si="0"/>
        <v>16</v>
      </c>
      <c r="C20" s="103" t="s">
        <v>231</v>
      </c>
      <c r="D20" s="351">
        <v>10</v>
      </c>
      <c r="E20" s="351">
        <v>14</v>
      </c>
      <c r="F20" s="129">
        <v>11</v>
      </c>
      <c r="G20" s="129">
        <v>7</v>
      </c>
      <c r="H20" s="129">
        <v>5</v>
      </c>
      <c r="I20" s="390">
        <v>5</v>
      </c>
      <c r="J20" s="390">
        <v>7</v>
      </c>
      <c r="K20" s="508">
        <v>5.5</v>
      </c>
      <c r="L20" s="508">
        <v>3.5</v>
      </c>
      <c r="M20" s="510">
        <v>2.5</v>
      </c>
      <c r="O20" s="861"/>
      <c r="Q20" s="413"/>
      <c r="R20" s="239"/>
    </row>
    <row r="21" spans="1:18" ht="15.75">
      <c r="A21" s="1"/>
      <c r="B21" s="11">
        <f t="shared" si="0"/>
        <v>17</v>
      </c>
      <c r="C21" s="103" t="s">
        <v>232</v>
      </c>
      <c r="D21" s="351">
        <v>16</v>
      </c>
      <c r="E21" s="351">
        <v>12</v>
      </c>
      <c r="F21" s="129">
        <v>9</v>
      </c>
      <c r="G21" s="129">
        <v>14</v>
      </c>
      <c r="H21" s="129">
        <v>8</v>
      </c>
      <c r="I21" s="390" t="s">
        <v>478</v>
      </c>
      <c r="J21" s="390">
        <v>5</v>
      </c>
      <c r="K21" s="508">
        <v>3.8</v>
      </c>
      <c r="L21" s="508">
        <v>5.9</v>
      </c>
      <c r="M21" s="510">
        <v>3.4</v>
      </c>
      <c r="O21" s="861"/>
      <c r="Q21" s="413"/>
      <c r="R21" s="239"/>
    </row>
    <row r="22" spans="1:18" ht="15.75">
      <c r="A22" s="1"/>
      <c r="B22" s="11">
        <f t="shared" si="0"/>
        <v>18</v>
      </c>
      <c r="C22" s="103" t="s">
        <v>233</v>
      </c>
      <c r="D22" s="351">
        <v>16</v>
      </c>
      <c r="E22" s="351">
        <v>21</v>
      </c>
      <c r="F22" s="129">
        <v>13</v>
      </c>
      <c r="G22" s="129">
        <v>14</v>
      </c>
      <c r="H22" s="129">
        <v>3</v>
      </c>
      <c r="I22" s="390">
        <v>11</v>
      </c>
      <c r="J22" s="390" t="s">
        <v>533</v>
      </c>
      <c r="K22" s="508">
        <v>8.9</v>
      </c>
      <c r="L22" s="508">
        <v>9.8</v>
      </c>
      <c r="M22" s="510">
        <v>2.1</v>
      </c>
      <c r="O22" s="861"/>
      <c r="Q22" s="413"/>
      <c r="R22" s="239"/>
    </row>
    <row r="23" spans="1:18" ht="15.75">
      <c r="A23" s="1"/>
      <c r="B23" s="11">
        <f t="shared" si="0"/>
        <v>19</v>
      </c>
      <c r="C23" s="103" t="s">
        <v>234</v>
      </c>
      <c r="D23" s="351">
        <v>4</v>
      </c>
      <c r="E23" s="351">
        <v>3</v>
      </c>
      <c r="F23" s="129">
        <v>4</v>
      </c>
      <c r="G23" s="129">
        <v>2</v>
      </c>
      <c r="H23" s="129">
        <v>4</v>
      </c>
      <c r="I23" s="390" t="s">
        <v>483</v>
      </c>
      <c r="J23" s="390" t="s">
        <v>548</v>
      </c>
      <c r="K23" s="508">
        <v>2.4</v>
      </c>
      <c r="L23" s="508">
        <v>1.2</v>
      </c>
      <c r="M23" s="510">
        <v>2.4</v>
      </c>
      <c r="O23" s="861"/>
      <c r="Q23" s="413"/>
      <c r="R23" s="239"/>
    </row>
    <row r="24" spans="1:18" ht="15.75">
      <c r="A24" s="1"/>
      <c r="B24" s="11">
        <f t="shared" si="0"/>
        <v>20</v>
      </c>
      <c r="C24" s="103" t="s">
        <v>235</v>
      </c>
      <c r="D24" s="351">
        <v>23</v>
      </c>
      <c r="E24" s="351">
        <v>38</v>
      </c>
      <c r="F24" s="129">
        <v>35</v>
      </c>
      <c r="G24" s="129">
        <v>36</v>
      </c>
      <c r="H24" s="129">
        <v>50</v>
      </c>
      <c r="I24" s="390" t="s">
        <v>467</v>
      </c>
      <c r="J24" s="390" t="s">
        <v>481</v>
      </c>
      <c r="K24" s="508">
        <v>9.5</v>
      </c>
      <c r="L24" s="508">
        <v>9.8</v>
      </c>
      <c r="M24" s="510">
        <v>13.7</v>
      </c>
      <c r="O24" s="861"/>
      <c r="Q24" s="413"/>
      <c r="R24" s="239"/>
    </row>
    <row r="25" spans="1:18" ht="15.75">
      <c r="A25" s="1"/>
      <c r="B25" s="11">
        <f t="shared" si="0"/>
        <v>21</v>
      </c>
      <c r="C25" s="103" t="s">
        <v>236</v>
      </c>
      <c r="D25" s="351">
        <v>22</v>
      </c>
      <c r="E25" s="351">
        <v>31</v>
      </c>
      <c r="F25" s="129">
        <v>13</v>
      </c>
      <c r="G25" s="129">
        <v>24</v>
      </c>
      <c r="H25" s="129">
        <v>7</v>
      </c>
      <c r="I25" s="390" t="s">
        <v>484</v>
      </c>
      <c r="J25" s="390" t="s">
        <v>863</v>
      </c>
      <c r="K25" s="508">
        <v>7.7</v>
      </c>
      <c r="L25" s="508">
        <v>14.3</v>
      </c>
      <c r="M25" s="510">
        <v>4.2</v>
      </c>
      <c r="O25" s="861"/>
      <c r="Q25" s="413"/>
      <c r="R25" s="239"/>
    </row>
    <row r="26" spans="1:18" ht="15.75">
      <c r="A26" s="1"/>
      <c r="B26" s="11">
        <f t="shared" si="0"/>
        <v>22</v>
      </c>
      <c r="C26" s="103" t="s">
        <v>237</v>
      </c>
      <c r="D26" s="351">
        <v>9</v>
      </c>
      <c r="E26" s="351">
        <v>11</v>
      </c>
      <c r="F26" s="129">
        <v>9</v>
      </c>
      <c r="G26" s="129">
        <v>10</v>
      </c>
      <c r="H26" s="129">
        <v>4</v>
      </c>
      <c r="I26" s="390" t="s">
        <v>485</v>
      </c>
      <c r="J26" s="390" t="s">
        <v>852</v>
      </c>
      <c r="K26" s="508">
        <v>4.5</v>
      </c>
      <c r="L26" s="508">
        <v>5</v>
      </c>
      <c r="M26" s="510">
        <v>2</v>
      </c>
      <c r="O26" s="861"/>
      <c r="Q26" s="413"/>
      <c r="R26" s="239"/>
    </row>
    <row r="27" spans="1:18" ht="15.75">
      <c r="A27" s="1"/>
      <c r="B27" s="11">
        <f t="shared" si="0"/>
        <v>23</v>
      </c>
      <c r="C27" s="103" t="s">
        <v>238</v>
      </c>
      <c r="D27" s="351">
        <v>21</v>
      </c>
      <c r="E27" s="351">
        <v>22</v>
      </c>
      <c r="F27" s="129">
        <v>27</v>
      </c>
      <c r="G27" s="129">
        <v>17</v>
      </c>
      <c r="H27" s="129">
        <v>17</v>
      </c>
      <c r="I27" s="390" t="s">
        <v>486</v>
      </c>
      <c r="J27" s="390" t="s">
        <v>86</v>
      </c>
      <c r="K27" s="508">
        <v>15.8</v>
      </c>
      <c r="L27" s="508">
        <v>10.1</v>
      </c>
      <c r="M27" s="510">
        <v>10.3</v>
      </c>
      <c r="O27" s="861"/>
      <c r="Q27" s="413"/>
      <c r="R27" s="239"/>
    </row>
    <row r="28" spans="1:18" ht="15.75">
      <c r="A28" s="1"/>
      <c r="B28" s="11">
        <f t="shared" si="0"/>
        <v>24</v>
      </c>
      <c r="C28" s="103" t="s">
        <v>239</v>
      </c>
      <c r="D28" s="351">
        <v>4</v>
      </c>
      <c r="E28" s="351">
        <v>5</v>
      </c>
      <c r="F28" s="129">
        <v>8</v>
      </c>
      <c r="G28" s="129">
        <v>2</v>
      </c>
      <c r="H28" s="129">
        <v>1</v>
      </c>
      <c r="I28" s="390" t="s">
        <v>460</v>
      </c>
      <c r="J28" s="390" t="s">
        <v>862</v>
      </c>
      <c r="K28" s="508">
        <v>5.1</v>
      </c>
      <c r="L28" s="508">
        <v>1.3</v>
      </c>
      <c r="M28" s="510">
        <v>0.6</v>
      </c>
      <c r="O28" s="861"/>
      <c r="Q28" s="413"/>
      <c r="R28" s="239"/>
    </row>
    <row r="29" spans="1:18" ht="15.75">
      <c r="A29" s="1"/>
      <c r="B29" s="11">
        <f t="shared" si="0"/>
        <v>25</v>
      </c>
      <c r="C29" s="103" t="s">
        <v>240</v>
      </c>
      <c r="D29" s="351">
        <v>14</v>
      </c>
      <c r="E29" s="351">
        <v>12</v>
      </c>
      <c r="F29" s="129">
        <v>14</v>
      </c>
      <c r="G29" s="129">
        <v>13</v>
      </c>
      <c r="H29" s="129">
        <v>6</v>
      </c>
      <c r="I29" s="390">
        <v>10</v>
      </c>
      <c r="J29" s="390" t="s">
        <v>861</v>
      </c>
      <c r="K29" s="508">
        <v>10.1</v>
      </c>
      <c r="L29" s="508">
        <v>9.6</v>
      </c>
      <c r="M29" s="510">
        <v>4.5</v>
      </c>
      <c r="O29" s="861"/>
      <c r="Q29" s="413"/>
      <c r="R29" s="239"/>
    </row>
    <row r="30" spans="1:18" ht="15.75">
      <c r="A30" s="1"/>
      <c r="B30" s="11">
        <f t="shared" si="0"/>
        <v>26</v>
      </c>
      <c r="C30" s="103" t="s">
        <v>241</v>
      </c>
      <c r="D30" s="351">
        <v>29</v>
      </c>
      <c r="E30" s="351">
        <v>19</v>
      </c>
      <c r="F30" s="129">
        <v>19</v>
      </c>
      <c r="G30" s="129">
        <v>24</v>
      </c>
      <c r="H30" s="129">
        <v>9</v>
      </c>
      <c r="I30" s="390" t="s">
        <v>487</v>
      </c>
      <c r="J30" s="390" t="s">
        <v>860</v>
      </c>
      <c r="K30" s="508">
        <v>4</v>
      </c>
      <c r="L30" s="508">
        <v>5</v>
      </c>
      <c r="M30" s="510">
        <v>1.8</v>
      </c>
      <c r="O30" s="861"/>
      <c r="Q30" s="413"/>
      <c r="R30" s="239"/>
    </row>
    <row r="31" spans="1:18" ht="16.5" thickBot="1">
      <c r="A31" s="1"/>
      <c r="B31" s="36">
        <f t="shared" si="0"/>
        <v>27</v>
      </c>
      <c r="C31" s="105" t="s">
        <v>242</v>
      </c>
      <c r="D31" s="348" t="s">
        <v>297</v>
      </c>
      <c r="E31" s="348" t="s">
        <v>297</v>
      </c>
      <c r="F31" s="506" t="s">
        <v>297</v>
      </c>
      <c r="G31" s="506" t="s">
        <v>297</v>
      </c>
      <c r="H31" s="506" t="s">
        <v>297</v>
      </c>
      <c r="I31" s="388" t="s">
        <v>297</v>
      </c>
      <c r="J31" s="388" t="s">
        <v>297</v>
      </c>
      <c r="K31" s="549" t="s">
        <v>297</v>
      </c>
      <c r="L31" s="549" t="s">
        <v>297</v>
      </c>
      <c r="M31" s="512" t="s">
        <v>297</v>
      </c>
      <c r="O31" s="861"/>
      <c r="Q31" s="412"/>
      <c r="R31" s="239"/>
    </row>
    <row r="32" spans="1:18" ht="16.5" thickBot="1">
      <c r="A32" s="19"/>
      <c r="B32" s="1232" t="s">
        <v>117</v>
      </c>
      <c r="C32" s="1233"/>
      <c r="D32" s="342">
        <v>571</v>
      </c>
      <c r="E32" s="342">
        <v>611</v>
      </c>
      <c r="F32" s="878">
        <v>583</v>
      </c>
      <c r="G32" s="507">
        <v>583</v>
      </c>
      <c r="H32" s="360">
        <v>377</v>
      </c>
      <c r="I32" s="385" t="s">
        <v>688</v>
      </c>
      <c r="J32" s="385" t="s">
        <v>889</v>
      </c>
      <c r="K32" s="548" t="s">
        <v>82</v>
      </c>
      <c r="L32" s="548">
        <v>9</v>
      </c>
      <c r="M32" s="989">
        <v>5.9</v>
      </c>
      <c r="O32" s="861"/>
      <c r="P32" s="396"/>
      <c r="Q32" s="396"/>
      <c r="R32" s="239"/>
    </row>
    <row r="33" spans="2:18" ht="12.75" customHeight="1">
      <c r="B33" s="1191" t="s">
        <v>153</v>
      </c>
      <c r="C33" s="1191"/>
      <c r="D33" s="1191"/>
      <c r="E33" s="1191"/>
      <c r="F33" s="1191"/>
      <c r="G33" s="1191"/>
      <c r="H33" s="1191"/>
      <c r="I33" s="1191"/>
      <c r="J33" s="1191"/>
      <c r="K33" s="1191"/>
      <c r="L33" s="1191"/>
      <c r="M33" s="1191"/>
      <c r="N33" s="140"/>
      <c r="O33" s="140"/>
      <c r="P33" s="239"/>
      <c r="Q33" s="239"/>
      <c r="R33" s="239"/>
    </row>
    <row r="34" spans="2:18" ht="12.75" customHeight="1">
      <c r="B34" s="1169" t="s">
        <v>356</v>
      </c>
      <c r="C34" s="1169"/>
      <c r="D34" s="1169"/>
      <c r="E34" s="1169"/>
      <c r="F34" s="1169"/>
      <c r="G34" s="1169"/>
      <c r="H34" s="1169"/>
      <c r="I34" s="1169"/>
      <c r="J34" s="1169"/>
      <c r="K34" s="1169"/>
      <c r="L34" s="1169"/>
      <c r="M34" s="1169"/>
      <c r="N34" s="140"/>
      <c r="P34" s="239"/>
      <c r="Q34" s="239"/>
      <c r="R34" s="239"/>
    </row>
    <row r="35" spans="2:18" ht="12.75" customHeight="1">
      <c r="B35" s="178"/>
      <c r="C35" s="178"/>
      <c r="D35" s="178"/>
      <c r="E35" s="178"/>
      <c r="F35" s="178"/>
      <c r="G35" s="178"/>
      <c r="H35" s="178"/>
      <c r="I35" s="178"/>
      <c r="J35" s="178"/>
      <c r="K35" s="178"/>
      <c r="L35" s="178"/>
      <c r="M35" s="178"/>
      <c r="P35" s="239"/>
      <c r="Q35" s="239"/>
      <c r="R35" s="239"/>
    </row>
    <row r="36" spans="2:18" ht="12.75" customHeight="1">
      <c r="B36" s="178"/>
      <c r="C36" s="178"/>
      <c r="D36" s="178"/>
      <c r="E36" s="178"/>
      <c r="F36" s="178"/>
      <c r="G36" s="178"/>
      <c r="H36" s="178"/>
      <c r="I36" s="178"/>
      <c r="J36" s="178"/>
      <c r="K36" s="178"/>
      <c r="L36" s="178"/>
      <c r="M36" s="178"/>
      <c r="P36" s="239"/>
      <c r="Q36" s="239"/>
      <c r="R36" s="239"/>
    </row>
    <row r="37" spans="16:18" ht="12.75">
      <c r="P37" s="239"/>
      <c r="Q37" s="239"/>
      <c r="R37" s="239"/>
    </row>
    <row r="38" spans="16:18" ht="12.75">
      <c r="P38" s="239"/>
      <c r="Q38" s="239"/>
      <c r="R38" s="239"/>
    </row>
    <row r="39" spans="16:18" ht="12.75">
      <c r="P39" s="239"/>
      <c r="Q39" s="239"/>
      <c r="R39" s="239"/>
    </row>
    <row r="40" spans="16:18" ht="12.75">
      <c r="P40" s="239"/>
      <c r="Q40" s="239"/>
      <c r="R40" s="239"/>
    </row>
    <row r="41" spans="16:18" ht="12.75">
      <c r="P41" s="239"/>
      <c r="Q41" s="239"/>
      <c r="R41" s="239"/>
    </row>
    <row r="42" spans="16:18" ht="12.75">
      <c r="P42" s="239"/>
      <c r="Q42" s="239"/>
      <c r="R42" s="239"/>
    </row>
    <row r="43" spans="16:18" ht="12.75">
      <c r="P43" s="239"/>
      <c r="Q43" s="239"/>
      <c r="R43" s="239"/>
    </row>
    <row r="44" spans="16:18" ht="12.75">
      <c r="P44" s="239"/>
      <c r="Q44" s="239"/>
      <c r="R44" s="239"/>
    </row>
    <row r="45" spans="16:18" ht="12.75">
      <c r="P45" s="239"/>
      <c r="Q45" s="239"/>
      <c r="R45" s="239"/>
    </row>
    <row r="46" spans="16:18" ht="12.75">
      <c r="P46" s="239"/>
      <c r="Q46" s="239"/>
      <c r="R46" s="239"/>
    </row>
    <row r="47" spans="16:18" ht="12.75">
      <c r="P47" s="239"/>
      <c r="Q47" s="239"/>
      <c r="R47" s="239"/>
    </row>
    <row r="48" spans="16:18" ht="12.75">
      <c r="P48" s="239"/>
      <c r="Q48" s="239"/>
      <c r="R48" s="239"/>
    </row>
  </sheetData>
  <sheetProtection/>
  <mergeCells count="10">
    <mergeCell ref="A15:A16"/>
    <mergeCell ref="B32:C32"/>
    <mergeCell ref="B33:M33"/>
    <mergeCell ref="B34:M34"/>
    <mergeCell ref="L1:M1"/>
    <mergeCell ref="I3:M3"/>
    <mergeCell ref="B2:M2"/>
    <mergeCell ref="D3:H3"/>
    <mergeCell ref="B3:B4"/>
    <mergeCell ref="C3:C4"/>
  </mergeCells>
  <printOptions/>
  <pageMargins left="0.36" right="0.2" top="0.31" bottom="0.35" header="0.19" footer="0.2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Пятничук</dc:creator>
  <cp:keywords/>
  <dc:description/>
  <cp:lastModifiedBy>PHC01</cp:lastModifiedBy>
  <cp:lastPrinted>2021-05-18T13:59:38Z</cp:lastPrinted>
  <dcterms:created xsi:type="dcterms:W3CDTF">2012-04-11T13:06:30Z</dcterms:created>
  <dcterms:modified xsi:type="dcterms:W3CDTF">2021-06-30T14:23:35Z</dcterms:modified>
  <cp:category/>
  <cp:version/>
  <cp:contentType/>
  <cp:contentStatus/>
</cp:coreProperties>
</file>