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195" windowHeight="12225" tabRatio="800" activeTab="0"/>
  </bookViews>
  <sheets>
    <sheet name="МР ТБ" sheetId="1" r:id="rId1"/>
    <sheet name="З них ТБ легень, у т.ч." sheetId="2" r:id="rId2"/>
    <sheet name="Нові випадки" sheetId="3" r:id="rId3"/>
    <sheet name="НЛ за 1ю категорією" sheetId="4" r:id="rId4"/>
    <sheet name="Рецидиви" sheetId="5" r:id="rId5"/>
    <sheet name="Інші повторні випадки" sheetId="6" r:id="rId6"/>
    <sheet name="до 12 міс." sheetId="7" r:id="rId7"/>
    <sheet name="12-24 міс" sheetId="8" r:id="rId8"/>
    <sheet name="понад 24 міс." sheetId="9" r:id="rId9"/>
    <sheet name="РР ТБ" sheetId="10" r:id="rId10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<sst xmlns="http://schemas.openxmlformats.org/spreadsheetml/2006/main" count="2370" uniqueCount="72">
  <si>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</si>
  <si>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</si>
  <si>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</si>
  <si>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</si>
  <si>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</si>
  <si>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</si>
  <si>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</si>
  <si>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</si>
  <si>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</si>
  <si>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</si>
  <si>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</si>
  <si>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</si>
  <si>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</si>
  <si>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</si>
  <si>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</si>
  <si>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</si>
  <si>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</si>
  <si>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</si>
  <si>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</si>
  <si>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</si>
  <si>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</si>
  <si>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</si>
  <si>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</si>
  <si>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</si>
  <si>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</si>
  <si>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</si>
  <si>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</si>
  <si>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ДПтС України</t>
  </si>
  <si>
    <t>УКРАЇНА</t>
  </si>
  <si>
    <t>МОЗ</t>
  </si>
  <si>
    <t>1 квартал</t>
  </si>
  <si>
    <t>2 квартал</t>
  </si>
  <si>
    <t>3 квартал</t>
  </si>
  <si>
    <t>4 квартал</t>
  </si>
  <si>
    <t>Україна (контроль)</t>
  </si>
  <si>
    <t>Кількість підтверджених випадків з розпочатим лікуванням</t>
  </si>
  <si>
    <t>Випадки припинення лікування</t>
  </si>
  <si>
    <t>помер</t>
  </si>
  <si>
    <t xml:space="preserve">ТБ </t>
  </si>
  <si>
    <t>лікування перерване</t>
  </si>
  <si>
    <t>переведений</t>
  </si>
  <si>
    <t>інші причини</t>
  </si>
  <si>
    <t>Результати мікроскопічного та культурального дослідження після  8-ми/ 12-ти місяців лікування</t>
  </si>
  <si>
    <t>негативний результат (мазка і посіву)</t>
  </si>
  <si>
    <t>позитивний результат (мазка і посіву)</t>
  </si>
  <si>
    <t>результат невідомий</t>
  </si>
  <si>
    <t>Таблиця 1000. Попередня оцінка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</t>
  </si>
  <si>
    <t>МР ТБ</t>
  </si>
  <si>
    <t>З них ТБ легень, у тому числі:</t>
  </si>
  <si>
    <t>Нові випадки</t>
  </si>
  <si>
    <t>Невдача лікування за 1-ю категорією</t>
  </si>
  <si>
    <t>Рецидиви</t>
  </si>
  <si>
    <t>Інші повторні випадки,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</si>
  <si>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</si>
  <si>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</si>
  <si>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</si>
  <si>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РР ТБ</t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</si>
  <si>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2014 рік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</si>
  <si>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2015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</si>
  <si>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t>ДКВС</t>
  </si>
  <si>
    <t>Клініка ТБ</t>
  </si>
  <si>
    <t>МО Житомир</t>
  </si>
  <si>
    <t>МО Харків</t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</si>
  <si>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20___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</si>
  <si>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20__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</si>
  <si>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t>1 квартал 2022</t>
  </si>
  <si>
    <t>2 квартал 2022</t>
  </si>
  <si>
    <t>3 квартал 2022</t>
  </si>
  <si>
    <t>4 квартал 2022</t>
  </si>
  <si>
    <t>1- 4 квартал 2022 р.</t>
  </si>
  <si>
    <t>1- 4 квартал 2022р.</t>
  </si>
  <si>
    <t>1- 4 квартал 2022  р.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</si>
</sst>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33" borderId="10" xfId="43" applyFont="1" applyFill="1" applyBorder="1" applyAlignment="1">
      <alignment horizontal="center"/>
      <protection/>
    </xf>
    <xf numFmtId="0" fontId="1" fillId="33" borderId="11" xfId="43" applyFont="1" applyFill="1" applyBorder="1">
      <alignment/>
      <protection/>
    </xf>
    <xf numFmtId="0" fontId="4" fillId="33" borderId="10" xfId="43" applyFont="1" applyFill="1" applyBorder="1" applyAlignment="1">
      <alignment horizontal="center"/>
      <protection/>
    </xf>
    <xf numFmtId="0" fontId="4" fillId="33" borderId="11" xfId="43" applyFont="1" applyFill="1" applyBorder="1">
      <alignment/>
      <protection/>
    </xf>
    <xf numFmtId="0" fontId="1" fillId="33" borderId="11" xfId="43" applyFont="1" applyFill="1" applyBorder="1" applyAlignment="1">
      <alignment wrapText="1"/>
      <protection/>
    </xf>
    <xf numFmtId="0" fontId="1" fillId="33" borderId="12" xfId="43" applyFont="1" applyFill="1" applyBorder="1" applyAlignment="1">
      <alignment horizontal="center"/>
      <protection/>
    </xf>
    <xf numFmtId="0" fontId="1" fillId="33" borderId="13" xfId="43" applyFont="1" applyFill="1" applyBorder="1" applyAlignment="1">
      <alignment wrapText="1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6" fillId="37" borderId="27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3" borderId="11" xfId="43" applyFont="1" applyFill="1" applyBorder="1" applyAlignment="1">
      <alignment wrapText="1"/>
      <protection/>
    </xf>
    <xf numFmtId="0" fontId="1" fillId="33" borderId="13" xfId="43" applyFont="1" applyFill="1" applyBorder="1" applyAlignment="1">
      <alignment wrapText="1"/>
      <protection/>
    </xf>
    <xf numFmtId="0" fontId="1" fillId="33" borderId="38" xfId="43" applyFont="1" applyFill="1" applyBorder="1" applyAlignment="1">
      <alignment horizontal="center"/>
      <protection/>
    </xf>
    <xf numFmtId="0" fontId="0" fillId="36" borderId="16" xfId="0" applyFill="1" applyBorder="1" applyAlignment="1">
      <alignment horizontal="center"/>
    </xf>
    <xf numFmtId="0" fontId="1" fillId="33" borderId="11" xfId="43" applyFont="1" applyFill="1" applyBorder="1">
      <alignment/>
      <protection/>
    </xf>
    <xf numFmtId="0" fontId="0" fillId="36" borderId="26" xfId="0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2" fillId="33" borderId="45" xfId="43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2" fillId="33" borderId="48" xfId="43" applyNumberFormat="1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6" fillId="37" borderId="27" xfId="0" applyFont="1" applyFill="1" applyBorder="1" applyAlignment="1">
      <alignment horizontal="center" vertical="center" wrapText="1"/>
    </xf>
    <xf numFmtId="0" fontId="5" fillId="34" borderId="50" xfId="43" applyFont="1" applyFill="1" applyBorder="1" applyAlignment="1">
      <alignment horizontal="center"/>
      <protection/>
    </xf>
    <xf numFmtId="0" fontId="5" fillId="34" borderId="51" xfId="43" applyFont="1" applyFill="1" applyBorder="1" applyAlignment="1">
      <alignment horizontal="center"/>
      <protection/>
    </xf>
    <xf numFmtId="0" fontId="2" fillId="35" borderId="17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6" fillId="37" borderId="52" xfId="0" applyFont="1" applyFill="1" applyBorder="1" applyAlignment="1">
      <alignment horizontal="center" vertical="justify" wrapText="1"/>
    </xf>
    <xf numFmtId="0" fontId="6" fillId="37" borderId="53" xfId="0" applyFont="1" applyFill="1" applyBorder="1" applyAlignment="1">
      <alignment horizontal="center" vertical="justify" wrapText="1"/>
    </xf>
    <xf numFmtId="0" fontId="6" fillId="37" borderId="54" xfId="0" applyFont="1" applyFill="1" applyBorder="1" applyAlignment="1">
      <alignment horizontal="center" vertical="justify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55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6" fillId="37" borderId="53" xfId="0" applyFont="1" applyFill="1" applyBorder="1" applyAlignment="1">
      <alignment horizontal="center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35" borderId="50" xfId="0" applyFont="1" applyFill="1" applyBorder="1" applyAlignment="1">
      <alignment horizontal="center"/>
    </xf>
    <xf numFmtId="0" fontId="7" fillId="35" borderId="56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44" xfId="0" applyBorder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8"/>
  <sheetViews>
    <sheetView tabSelected="1" zoomScale="91" zoomScaleNormal="91" zoomScalePageLayoutView="0" workbookViewId="0" topLeftCell="A112">
      <selection activeCell="O137" sqref="O137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2" t="s">
        <v>64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65</v>
      </c>
      <c r="B5" s="87"/>
      <c r="C5" s="60" t="s">
        <v>47</v>
      </c>
      <c r="D5" s="61"/>
      <c r="E5" s="61"/>
      <c r="F5" s="61"/>
      <c r="G5" s="61"/>
      <c r="H5" s="61"/>
      <c r="I5" s="61"/>
      <c r="J5" s="61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D9+E9+F9+G9+H9+I9+J9</f>
        <v>24</v>
      </c>
      <c r="D9" s="8">
        <v>15</v>
      </c>
      <c r="E9" s="8">
        <v>0</v>
      </c>
      <c r="F9" s="8">
        <v>2</v>
      </c>
      <c r="G9" s="8">
        <v>4</v>
      </c>
      <c r="H9" s="8">
        <v>1</v>
      </c>
      <c r="I9" s="8">
        <v>2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35</v>
      </c>
      <c r="D10" s="8">
        <v>22</v>
      </c>
      <c r="E10" s="8">
        <v>2</v>
      </c>
      <c r="F10" s="8">
        <v>3</v>
      </c>
      <c r="G10" s="8">
        <v>5</v>
      </c>
      <c r="H10" s="8">
        <v>3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262</v>
      </c>
      <c r="D11" s="8">
        <v>193</v>
      </c>
      <c r="E11" s="8">
        <v>6</v>
      </c>
      <c r="F11" s="8">
        <v>1</v>
      </c>
      <c r="G11" s="8">
        <v>11</v>
      </c>
      <c r="H11" s="8">
        <v>17</v>
      </c>
      <c r="I11" s="8">
        <v>34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53</v>
      </c>
      <c r="D12" s="8">
        <v>19</v>
      </c>
      <c r="E12" s="8">
        <v>1</v>
      </c>
      <c r="F12" s="23">
        <v>0</v>
      </c>
      <c r="G12" s="8">
        <v>1</v>
      </c>
      <c r="H12" s="8">
        <v>4</v>
      </c>
      <c r="I12" s="8">
        <v>28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20</v>
      </c>
      <c r="D13" s="8">
        <v>16</v>
      </c>
      <c r="E13" s="8">
        <v>0</v>
      </c>
      <c r="F13" s="8">
        <v>0</v>
      </c>
      <c r="G13" s="8">
        <v>4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36</v>
      </c>
      <c r="D14" s="8">
        <v>29</v>
      </c>
      <c r="E14" s="8">
        <v>1</v>
      </c>
      <c r="F14" s="8">
        <v>0</v>
      </c>
      <c r="G14" s="8">
        <v>1</v>
      </c>
      <c r="H14" s="8">
        <v>0</v>
      </c>
      <c r="I14" s="8">
        <v>5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43</v>
      </c>
      <c r="D15" s="8">
        <v>30</v>
      </c>
      <c r="E15" s="8">
        <v>2</v>
      </c>
      <c r="F15" s="8">
        <v>3</v>
      </c>
      <c r="G15" s="8">
        <v>5</v>
      </c>
      <c r="H15" s="8">
        <v>2</v>
      </c>
      <c r="I15" s="8">
        <v>1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26</v>
      </c>
      <c r="D16" s="8">
        <v>19</v>
      </c>
      <c r="E16" s="8">
        <v>3</v>
      </c>
      <c r="F16" s="8">
        <v>0</v>
      </c>
      <c r="G16" s="8">
        <v>0</v>
      </c>
      <c r="H16" s="8">
        <v>0</v>
      </c>
      <c r="I16" s="8">
        <v>4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35</v>
      </c>
      <c r="D17" s="8">
        <v>11</v>
      </c>
      <c r="E17" s="8">
        <v>6</v>
      </c>
      <c r="F17" s="8">
        <v>4</v>
      </c>
      <c r="G17" s="8">
        <v>1</v>
      </c>
      <c r="H17" s="8">
        <v>6</v>
      </c>
      <c r="I17" s="8">
        <v>7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31</v>
      </c>
      <c r="D18" s="8">
        <v>29</v>
      </c>
      <c r="E18" s="8">
        <v>0</v>
      </c>
      <c r="F18" s="8">
        <v>0</v>
      </c>
      <c r="G18" s="8">
        <v>0</v>
      </c>
      <c r="H18" s="8">
        <v>1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18</v>
      </c>
      <c r="D19" s="8">
        <v>1</v>
      </c>
      <c r="E19" s="8">
        <v>3</v>
      </c>
      <c r="F19" s="8">
        <v>0</v>
      </c>
      <c r="G19" s="8">
        <v>0</v>
      </c>
      <c r="H19" s="8">
        <v>1</v>
      </c>
      <c r="I19" s="8">
        <v>13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46</v>
      </c>
      <c r="D20" s="8">
        <v>34</v>
      </c>
      <c r="E20" s="8">
        <v>0</v>
      </c>
      <c r="F20" s="8">
        <v>0</v>
      </c>
      <c r="G20" s="8">
        <v>6</v>
      </c>
      <c r="H20" s="8">
        <v>4</v>
      </c>
      <c r="I20" s="8">
        <v>2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40</v>
      </c>
      <c r="D21" s="8">
        <v>29</v>
      </c>
      <c r="E21" s="8">
        <v>2</v>
      </c>
      <c r="F21" s="8">
        <v>0</v>
      </c>
      <c r="G21" s="8">
        <v>2</v>
      </c>
      <c r="H21" s="8">
        <v>4</v>
      </c>
      <c r="I21" s="8">
        <v>3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100</v>
      </c>
      <c r="D22" s="8">
        <v>68</v>
      </c>
      <c r="E22" s="8">
        <v>0</v>
      </c>
      <c r="F22" s="40">
        <v>0</v>
      </c>
      <c r="G22" s="8">
        <v>10</v>
      </c>
      <c r="H22" s="8">
        <v>9</v>
      </c>
      <c r="I22" s="8">
        <v>13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34</v>
      </c>
      <c r="D23" s="8">
        <v>22</v>
      </c>
      <c r="E23" s="8">
        <v>5</v>
      </c>
      <c r="F23" s="8">
        <v>0</v>
      </c>
      <c r="G23" s="8">
        <v>2</v>
      </c>
      <c r="H23" s="8">
        <v>1</v>
      </c>
      <c r="I23" s="8">
        <v>4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22</v>
      </c>
      <c r="D24" s="8">
        <v>14</v>
      </c>
      <c r="E24" s="8">
        <v>0</v>
      </c>
      <c r="F24" s="8">
        <v>0</v>
      </c>
      <c r="G24" s="8">
        <v>4</v>
      </c>
      <c r="H24" s="8">
        <v>1</v>
      </c>
      <c r="I24" s="8">
        <v>3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25</v>
      </c>
      <c r="D25" s="8">
        <v>17</v>
      </c>
      <c r="E25" s="8">
        <v>1</v>
      </c>
      <c r="F25" s="8">
        <v>0</v>
      </c>
      <c r="G25" s="8">
        <v>4</v>
      </c>
      <c r="H25" s="8">
        <v>1</v>
      </c>
      <c r="I25" s="8">
        <v>2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11</v>
      </c>
      <c r="D26" s="9">
        <v>4</v>
      </c>
      <c r="E26" s="9">
        <v>0</v>
      </c>
      <c r="F26" s="9">
        <v>0</v>
      </c>
      <c r="G26" s="9">
        <v>3</v>
      </c>
      <c r="H26" s="9">
        <v>1</v>
      </c>
      <c r="I26" s="9">
        <v>3</v>
      </c>
      <c r="J26" s="17">
        <v>0</v>
      </c>
    </row>
    <row r="27" spans="1:10" ht="12.75">
      <c r="A27" s="3">
        <v>19</v>
      </c>
      <c r="B27" s="4" t="s">
        <v>20</v>
      </c>
      <c r="C27" s="24">
        <f t="shared" si="0"/>
        <v>40</v>
      </c>
      <c r="D27" s="8">
        <v>21</v>
      </c>
      <c r="E27" s="8">
        <v>2</v>
      </c>
      <c r="F27" s="8">
        <v>2</v>
      </c>
      <c r="G27" s="8">
        <v>3</v>
      </c>
      <c r="H27" s="8">
        <v>3</v>
      </c>
      <c r="I27" s="8">
        <v>9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37</v>
      </c>
      <c r="D28" s="8">
        <v>15</v>
      </c>
      <c r="E28" s="8">
        <v>0</v>
      </c>
      <c r="F28" s="8">
        <v>2</v>
      </c>
      <c r="G28" s="8">
        <v>1</v>
      </c>
      <c r="H28" s="8">
        <v>3</v>
      </c>
      <c r="I28" s="8">
        <v>16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14</v>
      </c>
      <c r="D29" s="8">
        <v>11</v>
      </c>
      <c r="E29" s="8">
        <v>0</v>
      </c>
      <c r="F29" s="8">
        <v>0</v>
      </c>
      <c r="G29" s="8">
        <v>1</v>
      </c>
      <c r="H29" s="8">
        <v>1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34</v>
      </c>
      <c r="D30" s="8">
        <v>22</v>
      </c>
      <c r="E30" s="8">
        <v>5</v>
      </c>
      <c r="F30" s="8">
        <v>0</v>
      </c>
      <c r="G30" s="8">
        <v>5</v>
      </c>
      <c r="H30" s="8">
        <v>2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6</v>
      </c>
      <c r="D31" s="8">
        <v>3</v>
      </c>
      <c r="E31" s="8">
        <v>0</v>
      </c>
      <c r="F31" s="8">
        <v>0</v>
      </c>
      <c r="G31" s="8">
        <v>2</v>
      </c>
      <c r="H31" s="8">
        <v>1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16</v>
      </c>
      <c r="D32" s="8">
        <v>11</v>
      </c>
      <c r="E32" s="8">
        <v>1</v>
      </c>
      <c r="F32" s="8">
        <v>0</v>
      </c>
      <c r="G32" s="8">
        <v>0</v>
      </c>
      <c r="H32" s="8">
        <v>0</v>
      </c>
      <c r="I32" s="8">
        <v>4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42</v>
      </c>
      <c r="D33" s="8">
        <v>27</v>
      </c>
      <c r="E33" s="8">
        <v>3</v>
      </c>
      <c r="F33" s="8">
        <v>2</v>
      </c>
      <c r="G33" s="8">
        <v>4</v>
      </c>
      <c r="H33" s="8">
        <v>0</v>
      </c>
      <c r="I33" s="8">
        <v>6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61</v>
      </c>
      <c r="D34" s="8">
        <v>35</v>
      </c>
      <c r="E34" s="8">
        <v>8</v>
      </c>
      <c r="F34" s="8">
        <v>0</v>
      </c>
      <c r="G34" s="25">
        <v>1</v>
      </c>
      <c r="H34" s="8">
        <v>1</v>
      </c>
      <c r="I34" s="8">
        <v>11</v>
      </c>
      <c r="J34" s="18">
        <v>5</v>
      </c>
    </row>
    <row r="35" spans="1:10" ht="13.5" customHeight="1">
      <c r="A35" s="1">
        <v>27</v>
      </c>
      <c r="B35" s="43" t="s">
        <v>61</v>
      </c>
      <c r="C35" s="24">
        <f t="shared" si="0"/>
        <v>1</v>
      </c>
      <c r="D35" s="10">
        <v>1</v>
      </c>
      <c r="E35" s="10">
        <v>0</v>
      </c>
      <c r="F35" s="10">
        <v>0</v>
      </c>
      <c r="G35" s="45">
        <v>0</v>
      </c>
      <c r="H35" s="10">
        <v>0</v>
      </c>
      <c r="I35" s="10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1</v>
      </c>
      <c r="D37" s="10">
        <v>0</v>
      </c>
      <c r="E37" s="10">
        <v>0</v>
      </c>
      <c r="F37" s="10">
        <v>0</v>
      </c>
      <c r="G37" s="10">
        <v>0</v>
      </c>
      <c r="H37" s="10">
        <v>1</v>
      </c>
      <c r="I37" s="10">
        <v>0</v>
      </c>
      <c r="J37" s="18">
        <v>0</v>
      </c>
    </row>
    <row r="38" spans="1:10" ht="13.5" thickBot="1">
      <c r="A38" s="71" t="s">
        <v>28</v>
      </c>
      <c r="B38" s="72"/>
      <c r="C38" s="11">
        <f aca="true" t="shared" si="1" ref="C38:J38">SUM(C9:C37)</f>
        <v>1113</v>
      </c>
      <c r="D38" s="12">
        <f t="shared" si="1"/>
        <v>718</v>
      </c>
      <c r="E38" s="12">
        <f t="shared" si="1"/>
        <v>51</v>
      </c>
      <c r="F38" s="12">
        <f t="shared" si="1"/>
        <v>19</v>
      </c>
      <c r="G38" s="12">
        <f t="shared" si="1"/>
        <v>80</v>
      </c>
      <c r="H38" s="12">
        <f t="shared" si="1"/>
        <v>68</v>
      </c>
      <c r="I38" s="12">
        <f t="shared" si="1"/>
        <v>172</v>
      </c>
      <c r="J38" s="13">
        <f t="shared" si="1"/>
        <v>5</v>
      </c>
    </row>
    <row r="39" spans="1:10" ht="13.5" thickBot="1">
      <c r="A39" s="73" t="s">
        <v>29</v>
      </c>
      <c r="B39" s="74"/>
      <c r="C39" s="14">
        <f aca="true" t="shared" si="2" ref="C39:J39">SUM(C9:C33)</f>
        <v>1050</v>
      </c>
      <c r="D39" s="15">
        <f t="shared" si="2"/>
        <v>682</v>
      </c>
      <c r="E39" s="15">
        <f t="shared" si="2"/>
        <v>43</v>
      </c>
      <c r="F39" s="15">
        <f t="shared" si="2"/>
        <v>19</v>
      </c>
      <c r="G39" s="15">
        <f t="shared" si="2"/>
        <v>79</v>
      </c>
      <c r="H39" s="15">
        <f t="shared" si="2"/>
        <v>66</v>
      </c>
      <c r="I39" s="15">
        <f t="shared" si="2"/>
        <v>161</v>
      </c>
      <c r="J39" s="16">
        <f t="shared" si="2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6.5" thickBot="1">
      <c r="A42" s="86" t="s">
        <v>66</v>
      </c>
      <c r="B42" s="87"/>
      <c r="C42" s="60" t="s">
        <v>47</v>
      </c>
      <c r="D42" s="61"/>
      <c r="E42" s="61"/>
      <c r="F42" s="61"/>
      <c r="G42" s="61"/>
      <c r="H42" s="61"/>
      <c r="I42" s="61"/>
      <c r="J42" s="61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D46+E46+F46+G46+H46+I46+J46</f>
        <v>34</v>
      </c>
      <c r="D46" s="8">
        <v>25</v>
      </c>
      <c r="E46" s="8">
        <v>1</v>
      </c>
      <c r="F46" s="8">
        <v>0</v>
      </c>
      <c r="G46" s="8">
        <v>5</v>
      </c>
      <c r="H46" s="8">
        <v>1</v>
      </c>
      <c r="I46" s="8">
        <v>2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25</v>
      </c>
      <c r="D47" s="8">
        <v>19</v>
      </c>
      <c r="E47" s="8">
        <v>1</v>
      </c>
      <c r="F47" s="8">
        <v>1</v>
      </c>
      <c r="G47" s="8">
        <v>2</v>
      </c>
      <c r="H47" s="8">
        <v>2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190</v>
      </c>
      <c r="D48" s="8">
        <v>128</v>
      </c>
      <c r="E48" s="8">
        <v>5</v>
      </c>
      <c r="F48" s="8">
        <v>7</v>
      </c>
      <c r="G48" s="8">
        <v>10</v>
      </c>
      <c r="H48" s="8">
        <v>18</v>
      </c>
      <c r="I48" s="8">
        <v>22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6</v>
      </c>
      <c r="D49" s="8">
        <v>2</v>
      </c>
      <c r="E49" s="8">
        <v>0</v>
      </c>
      <c r="F49" s="8">
        <v>0</v>
      </c>
      <c r="G49" s="8">
        <v>0</v>
      </c>
      <c r="H49" s="8">
        <v>0</v>
      </c>
      <c r="I49" s="8">
        <v>4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35</v>
      </c>
      <c r="D50" s="8">
        <v>25</v>
      </c>
      <c r="E50" s="8">
        <v>1</v>
      </c>
      <c r="F50" s="8">
        <v>0</v>
      </c>
      <c r="G50" s="8">
        <v>4</v>
      </c>
      <c r="H50" s="8">
        <v>3</v>
      </c>
      <c r="I50" s="8">
        <v>2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41</v>
      </c>
      <c r="D51" s="8">
        <v>30</v>
      </c>
      <c r="E51" s="8">
        <v>1</v>
      </c>
      <c r="F51" s="8">
        <v>0</v>
      </c>
      <c r="G51" s="8">
        <v>0</v>
      </c>
      <c r="H51" s="8">
        <v>3</v>
      </c>
      <c r="I51" s="8">
        <v>7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38</v>
      </c>
      <c r="D52" s="8">
        <v>18</v>
      </c>
      <c r="E52" s="8">
        <v>1</v>
      </c>
      <c r="F52" s="8">
        <v>8</v>
      </c>
      <c r="G52" s="8">
        <v>3</v>
      </c>
      <c r="H52" s="8">
        <v>4</v>
      </c>
      <c r="I52" s="8">
        <v>4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27</v>
      </c>
      <c r="D53" s="8">
        <v>23</v>
      </c>
      <c r="E53" s="8">
        <v>0</v>
      </c>
      <c r="F53" s="8">
        <v>0</v>
      </c>
      <c r="G53" s="8">
        <v>2</v>
      </c>
      <c r="H53" s="8">
        <v>1</v>
      </c>
      <c r="I53" s="8">
        <v>1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42</v>
      </c>
      <c r="D54" s="8">
        <v>18</v>
      </c>
      <c r="E54" s="8">
        <v>10</v>
      </c>
      <c r="F54" s="8">
        <v>3</v>
      </c>
      <c r="G54" s="8">
        <v>4</v>
      </c>
      <c r="H54" s="8">
        <v>2</v>
      </c>
      <c r="I54" s="8">
        <v>5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21</v>
      </c>
      <c r="D55" s="8">
        <v>18</v>
      </c>
      <c r="E55" s="8">
        <v>2</v>
      </c>
      <c r="F55" s="8">
        <v>0</v>
      </c>
      <c r="G55" s="8">
        <v>0</v>
      </c>
      <c r="H55" s="8">
        <v>0</v>
      </c>
      <c r="I55" s="8">
        <v>1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68</v>
      </c>
      <c r="D57" s="8">
        <v>44</v>
      </c>
      <c r="E57" s="8">
        <v>1</v>
      </c>
      <c r="F57" s="8">
        <v>0</v>
      </c>
      <c r="G57" s="8">
        <v>9</v>
      </c>
      <c r="H57" s="8">
        <v>5</v>
      </c>
      <c r="I57" s="8">
        <v>9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57</v>
      </c>
      <c r="D58" s="8">
        <v>38</v>
      </c>
      <c r="E58" s="8">
        <v>5</v>
      </c>
      <c r="F58" s="8">
        <v>0</v>
      </c>
      <c r="G58" s="8">
        <v>2</v>
      </c>
      <c r="H58" s="8">
        <v>3</v>
      </c>
      <c r="I58" s="8">
        <v>9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116</v>
      </c>
      <c r="D59" s="8">
        <v>84</v>
      </c>
      <c r="E59" s="8">
        <v>3</v>
      </c>
      <c r="F59" s="41">
        <v>0</v>
      </c>
      <c r="G59" s="8">
        <v>7</v>
      </c>
      <c r="H59" s="8">
        <v>7</v>
      </c>
      <c r="I59" s="8">
        <v>13</v>
      </c>
      <c r="J59" s="18">
        <v>2</v>
      </c>
    </row>
    <row r="60" spans="1:10" ht="12.75">
      <c r="A60" s="3">
        <v>15</v>
      </c>
      <c r="B60" s="4" t="s">
        <v>16</v>
      </c>
      <c r="C60" s="24">
        <f t="shared" si="3"/>
        <v>71</v>
      </c>
      <c r="D60" s="8">
        <v>45</v>
      </c>
      <c r="E60" s="8">
        <v>4</v>
      </c>
      <c r="F60" s="8">
        <v>0</v>
      </c>
      <c r="G60" s="8">
        <v>4</v>
      </c>
      <c r="H60" s="8">
        <v>6</v>
      </c>
      <c r="I60" s="8">
        <v>12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24</v>
      </c>
      <c r="D61" s="8">
        <v>19</v>
      </c>
      <c r="E61" s="8">
        <v>0</v>
      </c>
      <c r="F61" s="8">
        <v>0</v>
      </c>
      <c r="G61" s="8">
        <v>1</v>
      </c>
      <c r="H61" s="8">
        <v>3</v>
      </c>
      <c r="I61" s="8">
        <v>1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23</v>
      </c>
      <c r="D62" s="8">
        <v>16</v>
      </c>
      <c r="E62" s="8">
        <v>0</v>
      </c>
      <c r="F62" s="8">
        <v>0</v>
      </c>
      <c r="G62" s="8">
        <v>4</v>
      </c>
      <c r="H62" s="8">
        <v>1</v>
      </c>
      <c r="I62" s="8">
        <v>2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15</v>
      </c>
      <c r="D63" s="8">
        <v>12</v>
      </c>
      <c r="E63" s="8">
        <v>1</v>
      </c>
      <c r="F63" s="8">
        <v>0</v>
      </c>
      <c r="G63" s="8">
        <v>0</v>
      </c>
      <c r="H63" s="8">
        <v>0</v>
      </c>
      <c r="I63" s="8">
        <v>2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31</v>
      </c>
      <c r="D64" s="8">
        <v>18</v>
      </c>
      <c r="E64" s="8">
        <v>3</v>
      </c>
      <c r="F64" s="8">
        <v>0</v>
      </c>
      <c r="G64" s="8">
        <v>5</v>
      </c>
      <c r="H64" s="8">
        <v>2</v>
      </c>
      <c r="I64" s="8">
        <v>3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34</v>
      </c>
      <c r="D65" s="8">
        <v>15</v>
      </c>
      <c r="E65" s="8">
        <v>3</v>
      </c>
      <c r="F65" s="8">
        <v>4</v>
      </c>
      <c r="G65" s="8">
        <v>1</v>
      </c>
      <c r="H65" s="8">
        <v>1</v>
      </c>
      <c r="I65" s="8">
        <v>10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21</v>
      </c>
      <c r="D66" s="8">
        <v>19</v>
      </c>
      <c r="E66" s="8">
        <v>1</v>
      </c>
      <c r="F66" s="8">
        <v>0</v>
      </c>
      <c r="G66" s="8">
        <v>0</v>
      </c>
      <c r="H66" s="8">
        <v>0</v>
      </c>
      <c r="I66" s="8">
        <v>0</v>
      </c>
      <c r="J66" s="18">
        <v>1</v>
      </c>
    </row>
    <row r="67" spans="1:10" ht="12.75">
      <c r="A67" s="1">
        <v>22</v>
      </c>
      <c r="B67" s="2" t="s">
        <v>23</v>
      </c>
      <c r="C67" s="24">
        <f t="shared" si="3"/>
        <v>38</v>
      </c>
      <c r="D67" s="8">
        <v>22</v>
      </c>
      <c r="E67" s="8">
        <v>7</v>
      </c>
      <c r="F67" s="8">
        <v>0</v>
      </c>
      <c r="G67" s="8">
        <v>3</v>
      </c>
      <c r="H67" s="8">
        <v>0</v>
      </c>
      <c r="I67" s="8">
        <v>6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13</v>
      </c>
      <c r="D68" s="8">
        <v>9</v>
      </c>
      <c r="E68" s="8">
        <v>0</v>
      </c>
      <c r="F68" s="8">
        <v>0</v>
      </c>
      <c r="G68" s="8">
        <v>0</v>
      </c>
      <c r="H68" s="8">
        <v>1</v>
      </c>
      <c r="I68" s="8">
        <v>3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21</v>
      </c>
      <c r="D69" s="8">
        <v>14</v>
      </c>
      <c r="E69" s="8">
        <v>0</v>
      </c>
      <c r="F69" s="8">
        <v>0</v>
      </c>
      <c r="G69" s="8">
        <v>4</v>
      </c>
      <c r="H69" s="8">
        <v>3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41</v>
      </c>
      <c r="D70" s="8">
        <v>28</v>
      </c>
      <c r="E70" s="8">
        <v>6</v>
      </c>
      <c r="F70" s="8">
        <v>1</v>
      </c>
      <c r="G70" s="8">
        <v>1</v>
      </c>
      <c r="H70" s="8">
        <v>1</v>
      </c>
      <c r="I70" s="8">
        <v>4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43</v>
      </c>
      <c r="D71" s="8">
        <v>20</v>
      </c>
      <c r="E71" s="8">
        <v>9</v>
      </c>
      <c r="F71" s="8">
        <v>2</v>
      </c>
      <c r="G71" s="8">
        <v>0</v>
      </c>
      <c r="H71" s="8">
        <v>1</v>
      </c>
      <c r="I71" s="8">
        <v>8</v>
      </c>
      <c r="J71" s="18">
        <v>3</v>
      </c>
    </row>
    <row r="72" spans="1:10" ht="12.75">
      <c r="A72" s="1">
        <v>27</v>
      </c>
      <c r="B72" s="43" t="s">
        <v>61</v>
      </c>
      <c r="C72" s="24">
        <f t="shared" si="3"/>
        <v>6</v>
      </c>
      <c r="D72" s="10">
        <v>4</v>
      </c>
      <c r="E72" s="10">
        <v>0</v>
      </c>
      <c r="F72" s="10">
        <v>0</v>
      </c>
      <c r="G72" s="10">
        <v>0</v>
      </c>
      <c r="H72" s="10">
        <v>0</v>
      </c>
      <c r="I72" s="10">
        <v>2</v>
      </c>
      <c r="J72" s="19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60</v>
      </c>
      <c r="C74" s="24">
        <f t="shared" si="3"/>
        <v>2</v>
      </c>
      <c r="D74" s="10">
        <v>2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71" t="s">
        <v>28</v>
      </c>
      <c r="B75" s="72"/>
      <c r="C75" s="11">
        <f aca="true" t="shared" si="4" ref="C75:J75">SUM(C46:C74)</f>
        <v>1083</v>
      </c>
      <c r="D75" s="12">
        <f t="shared" si="4"/>
        <v>715</v>
      </c>
      <c r="E75" s="12">
        <f t="shared" si="4"/>
        <v>65</v>
      </c>
      <c r="F75" s="12">
        <f t="shared" si="4"/>
        <v>26</v>
      </c>
      <c r="G75" s="12">
        <f t="shared" si="4"/>
        <v>71</v>
      </c>
      <c r="H75" s="12">
        <f t="shared" si="4"/>
        <v>68</v>
      </c>
      <c r="I75" s="12">
        <f t="shared" si="4"/>
        <v>132</v>
      </c>
      <c r="J75" s="13">
        <f t="shared" si="4"/>
        <v>6</v>
      </c>
    </row>
    <row r="76" spans="1:10" ht="13.5" thickBot="1">
      <c r="A76" s="73" t="s">
        <v>29</v>
      </c>
      <c r="B76" s="74"/>
      <c r="C76" s="14">
        <f aca="true" t="shared" si="5" ref="C76:J76">SUM(C46:C70)</f>
        <v>1032</v>
      </c>
      <c r="D76" s="15">
        <f t="shared" si="5"/>
        <v>689</v>
      </c>
      <c r="E76" s="15">
        <f t="shared" si="5"/>
        <v>56</v>
      </c>
      <c r="F76" s="15">
        <f t="shared" si="5"/>
        <v>24</v>
      </c>
      <c r="G76" s="15">
        <f t="shared" si="5"/>
        <v>71</v>
      </c>
      <c r="H76" s="15">
        <f t="shared" si="5"/>
        <v>67</v>
      </c>
      <c r="I76" s="15">
        <f t="shared" si="5"/>
        <v>122</v>
      </c>
      <c r="J76" s="16">
        <f t="shared" si="5"/>
        <v>3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6.5" thickBot="1">
      <c r="A79" s="86" t="s">
        <v>67</v>
      </c>
      <c r="B79" s="87"/>
      <c r="C79" s="60" t="s">
        <v>47</v>
      </c>
      <c r="D79" s="61"/>
      <c r="E79" s="61"/>
      <c r="F79" s="61"/>
      <c r="G79" s="61"/>
      <c r="H79" s="61"/>
      <c r="I79" s="61"/>
      <c r="J79" s="61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D83+E83+F83+G83+H83+I83+J83</f>
        <v>33</v>
      </c>
      <c r="D83" s="8">
        <v>23</v>
      </c>
      <c r="E83" s="8">
        <v>0</v>
      </c>
      <c r="F83" s="8">
        <v>0</v>
      </c>
      <c r="G83" s="8">
        <v>5</v>
      </c>
      <c r="H83" s="8">
        <v>4</v>
      </c>
      <c r="I83" s="8">
        <v>1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29</v>
      </c>
      <c r="D84" s="8">
        <v>21</v>
      </c>
      <c r="E84" s="8">
        <v>1</v>
      </c>
      <c r="F84" s="8">
        <v>3</v>
      </c>
      <c r="G84" s="8">
        <v>3</v>
      </c>
      <c r="H84" s="8">
        <v>0</v>
      </c>
      <c r="I84" s="8">
        <v>1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202</v>
      </c>
      <c r="D85" s="8">
        <v>149</v>
      </c>
      <c r="E85" s="8">
        <v>6</v>
      </c>
      <c r="F85" s="8">
        <v>9</v>
      </c>
      <c r="G85" s="8">
        <v>9</v>
      </c>
      <c r="H85" s="8">
        <v>12</v>
      </c>
      <c r="I85" s="8">
        <v>17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12</v>
      </c>
      <c r="D86" s="8">
        <v>9</v>
      </c>
      <c r="E86" s="8">
        <v>0</v>
      </c>
      <c r="F86" s="8">
        <v>0</v>
      </c>
      <c r="G86" s="8">
        <v>1</v>
      </c>
      <c r="H86" s="8">
        <v>0</v>
      </c>
      <c r="I86" s="8">
        <v>2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28</v>
      </c>
      <c r="D87" s="8">
        <v>19</v>
      </c>
      <c r="E87" s="8">
        <v>1</v>
      </c>
      <c r="F87" s="8">
        <v>0</v>
      </c>
      <c r="G87" s="8">
        <v>3</v>
      </c>
      <c r="H87" s="8">
        <v>4</v>
      </c>
      <c r="I87" s="8">
        <v>1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29</v>
      </c>
      <c r="D88" s="9">
        <v>21</v>
      </c>
      <c r="E88" s="9">
        <v>1</v>
      </c>
      <c r="F88" s="9">
        <v>0</v>
      </c>
      <c r="G88" s="9">
        <v>2</v>
      </c>
      <c r="H88" s="9">
        <v>1</v>
      </c>
      <c r="I88" s="9">
        <v>4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26</v>
      </c>
      <c r="D89" s="8">
        <v>18</v>
      </c>
      <c r="E89" s="8">
        <v>1</v>
      </c>
      <c r="F89" s="8">
        <v>0</v>
      </c>
      <c r="G89" s="8">
        <v>3</v>
      </c>
      <c r="H89" s="8">
        <v>0</v>
      </c>
      <c r="I89" s="8">
        <v>4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29</v>
      </c>
      <c r="D90" s="8">
        <v>21</v>
      </c>
      <c r="E90" s="8">
        <v>1</v>
      </c>
      <c r="F90" s="8">
        <v>2</v>
      </c>
      <c r="G90" s="8">
        <v>3</v>
      </c>
      <c r="H90" s="8">
        <v>2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43</v>
      </c>
      <c r="D91" s="8">
        <v>21</v>
      </c>
      <c r="E91" s="8">
        <v>10</v>
      </c>
      <c r="F91" s="8">
        <v>0</v>
      </c>
      <c r="G91" s="8">
        <v>7</v>
      </c>
      <c r="H91" s="8">
        <v>4</v>
      </c>
      <c r="I91" s="8">
        <v>1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29</v>
      </c>
      <c r="D92" s="8">
        <v>28</v>
      </c>
      <c r="E92" s="8">
        <v>0</v>
      </c>
      <c r="F92" s="8">
        <v>0</v>
      </c>
      <c r="G92" s="8">
        <v>1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55</v>
      </c>
      <c r="D94" s="8">
        <v>40</v>
      </c>
      <c r="E94" s="8">
        <v>1</v>
      </c>
      <c r="F94" s="8">
        <v>0</v>
      </c>
      <c r="G94" s="8">
        <v>3</v>
      </c>
      <c r="H94" s="8">
        <v>6</v>
      </c>
      <c r="I94" s="8">
        <v>5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45</v>
      </c>
      <c r="D95" s="8">
        <v>38</v>
      </c>
      <c r="E95" s="8">
        <v>2</v>
      </c>
      <c r="F95" s="8">
        <v>0</v>
      </c>
      <c r="G95" s="8">
        <v>1</v>
      </c>
      <c r="H95" s="8">
        <v>2</v>
      </c>
      <c r="I95" s="8">
        <v>2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125</v>
      </c>
      <c r="D96" s="8">
        <v>94</v>
      </c>
      <c r="E96" s="8">
        <v>4</v>
      </c>
      <c r="F96" s="8">
        <v>0</v>
      </c>
      <c r="G96" s="8">
        <v>4</v>
      </c>
      <c r="H96" s="8">
        <v>11</v>
      </c>
      <c r="I96" s="8">
        <v>12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52</v>
      </c>
      <c r="D97" s="8">
        <v>33</v>
      </c>
      <c r="E97" s="8">
        <v>2</v>
      </c>
      <c r="F97" s="8">
        <v>0</v>
      </c>
      <c r="G97" s="8">
        <v>4</v>
      </c>
      <c r="H97" s="8">
        <v>7</v>
      </c>
      <c r="I97" s="8">
        <v>6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18</v>
      </c>
      <c r="D98" s="8">
        <v>12</v>
      </c>
      <c r="E98" s="8">
        <v>0</v>
      </c>
      <c r="F98" s="8">
        <v>0</v>
      </c>
      <c r="G98" s="8">
        <v>3</v>
      </c>
      <c r="H98" s="8">
        <v>2</v>
      </c>
      <c r="I98" s="8">
        <v>0</v>
      </c>
      <c r="J98" s="18">
        <v>1</v>
      </c>
    </row>
    <row r="99" spans="1:10" ht="12.75">
      <c r="A99" s="1">
        <v>17</v>
      </c>
      <c r="B99" s="2" t="s">
        <v>18</v>
      </c>
      <c r="C99" s="24">
        <f t="shared" si="6"/>
        <v>10</v>
      </c>
      <c r="D99" s="8">
        <v>7</v>
      </c>
      <c r="E99" s="8">
        <v>2</v>
      </c>
      <c r="F99" s="8">
        <v>1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14</v>
      </c>
      <c r="D100" s="8">
        <v>11</v>
      </c>
      <c r="E100" s="8">
        <v>0</v>
      </c>
      <c r="F100" s="8">
        <v>0</v>
      </c>
      <c r="G100" s="8">
        <v>1</v>
      </c>
      <c r="H100" s="8">
        <v>0</v>
      </c>
      <c r="I100" s="8">
        <v>2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33</v>
      </c>
      <c r="D101" s="8">
        <v>25</v>
      </c>
      <c r="E101" s="8">
        <v>0</v>
      </c>
      <c r="F101" s="8">
        <v>0</v>
      </c>
      <c r="G101" s="8">
        <v>2</v>
      </c>
      <c r="H101" s="8">
        <v>2</v>
      </c>
      <c r="I101" s="8">
        <v>4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14</v>
      </c>
      <c r="D102" s="8">
        <v>4</v>
      </c>
      <c r="E102" s="8">
        <v>0</v>
      </c>
      <c r="F102" s="8">
        <v>4</v>
      </c>
      <c r="G102" s="8">
        <v>0</v>
      </c>
      <c r="H102" s="8">
        <v>3</v>
      </c>
      <c r="I102" s="8">
        <v>3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20</v>
      </c>
      <c r="D103" s="8">
        <v>16</v>
      </c>
      <c r="E103" s="8">
        <v>0</v>
      </c>
      <c r="F103" s="8">
        <v>0</v>
      </c>
      <c r="G103" s="8">
        <v>2</v>
      </c>
      <c r="H103" s="8">
        <v>1</v>
      </c>
      <c r="I103" s="8">
        <v>1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39</v>
      </c>
      <c r="D104" s="8">
        <v>30</v>
      </c>
      <c r="E104" s="8">
        <v>4</v>
      </c>
      <c r="F104" s="8">
        <v>0</v>
      </c>
      <c r="G104" s="8">
        <v>4</v>
      </c>
      <c r="H104" s="8">
        <v>0</v>
      </c>
      <c r="I104" s="8">
        <v>1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18</v>
      </c>
      <c r="D105" s="8">
        <v>16</v>
      </c>
      <c r="E105" s="8">
        <v>2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21</v>
      </c>
      <c r="D106" s="8">
        <v>20</v>
      </c>
      <c r="E106" s="8">
        <v>1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43</v>
      </c>
      <c r="D107" s="8">
        <v>35</v>
      </c>
      <c r="E107" s="8">
        <v>1</v>
      </c>
      <c r="F107" s="8">
        <v>1</v>
      </c>
      <c r="G107" s="8">
        <v>3</v>
      </c>
      <c r="H107" s="8">
        <v>2</v>
      </c>
      <c r="I107" s="8">
        <v>1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64</v>
      </c>
      <c r="D108" s="8">
        <v>39</v>
      </c>
      <c r="E108" s="8">
        <v>9</v>
      </c>
      <c r="F108" s="8">
        <v>2</v>
      </c>
      <c r="G108" s="8">
        <v>0</v>
      </c>
      <c r="H108" s="8">
        <v>0</v>
      </c>
      <c r="I108" s="8">
        <v>10</v>
      </c>
      <c r="J108" s="18">
        <v>4</v>
      </c>
    </row>
    <row r="109" spans="1:10" ht="12.75">
      <c r="A109" s="1">
        <v>27</v>
      </c>
      <c r="B109" s="43" t="s">
        <v>61</v>
      </c>
      <c r="C109" s="24">
        <f t="shared" si="6"/>
        <v>3</v>
      </c>
      <c r="D109" s="10">
        <v>2</v>
      </c>
      <c r="E109" s="10">
        <v>0</v>
      </c>
      <c r="F109" s="10">
        <v>0</v>
      </c>
      <c r="G109" s="10">
        <v>0</v>
      </c>
      <c r="H109" s="10">
        <v>0</v>
      </c>
      <c r="I109" s="10">
        <v>1</v>
      </c>
      <c r="J109" s="19">
        <v>0</v>
      </c>
    </row>
    <row r="110" spans="1:10" ht="12.75">
      <c r="A110" s="1">
        <v>28</v>
      </c>
      <c r="B110" s="43" t="s">
        <v>62</v>
      </c>
      <c r="C110" s="24">
        <f t="shared" si="6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1" t="s">
        <v>28</v>
      </c>
      <c r="B112" s="72"/>
      <c r="C112" s="11">
        <f aca="true" t="shared" si="7" ref="C112:J112">SUM(C83:C111)</f>
        <v>1034</v>
      </c>
      <c r="D112" s="12">
        <f t="shared" si="7"/>
        <v>752</v>
      </c>
      <c r="E112" s="12">
        <f t="shared" si="7"/>
        <v>49</v>
      </c>
      <c r="F112" s="12">
        <f t="shared" si="7"/>
        <v>22</v>
      </c>
      <c r="G112" s="12">
        <f t="shared" si="7"/>
        <v>64</v>
      </c>
      <c r="H112" s="12">
        <f t="shared" si="7"/>
        <v>63</v>
      </c>
      <c r="I112" s="12">
        <f t="shared" si="7"/>
        <v>79</v>
      </c>
      <c r="J112" s="13">
        <f t="shared" si="7"/>
        <v>5</v>
      </c>
    </row>
    <row r="113" spans="1:10" ht="13.5" thickBot="1">
      <c r="A113" s="73" t="s">
        <v>29</v>
      </c>
      <c r="B113" s="74"/>
      <c r="C113" s="14">
        <f aca="true" t="shared" si="8" ref="C113:J113">SUM(C83:C107)</f>
        <v>967</v>
      </c>
      <c r="D113" s="15">
        <f t="shared" si="8"/>
        <v>711</v>
      </c>
      <c r="E113" s="15">
        <f t="shared" si="8"/>
        <v>40</v>
      </c>
      <c r="F113" s="15">
        <f t="shared" si="8"/>
        <v>20</v>
      </c>
      <c r="G113" s="15">
        <f t="shared" si="8"/>
        <v>64</v>
      </c>
      <c r="H113" s="15">
        <f t="shared" si="8"/>
        <v>63</v>
      </c>
      <c r="I113" s="15">
        <f t="shared" si="8"/>
        <v>68</v>
      </c>
      <c r="J113" s="16">
        <f t="shared" si="8"/>
        <v>1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6.5" thickBot="1">
      <c r="A116" s="86" t="s">
        <v>68</v>
      </c>
      <c r="B116" s="87"/>
      <c r="C116" s="60" t="s">
        <v>47</v>
      </c>
      <c r="D116" s="61"/>
      <c r="E116" s="61"/>
      <c r="F116" s="61"/>
      <c r="G116" s="61"/>
      <c r="H116" s="61"/>
      <c r="I116" s="61"/>
      <c r="J116" s="61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D120+E120+F120+G120+H120+I120+J120</f>
        <v>29</v>
      </c>
      <c r="D120" s="8">
        <v>19</v>
      </c>
      <c r="E120" s="8">
        <v>3</v>
      </c>
      <c r="F120" s="8">
        <v>1</v>
      </c>
      <c r="G120" s="8">
        <v>1</v>
      </c>
      <c r="H120" s="8">
        <v>2</v>
      </c>
      <c r="I120" s="8">
        <v>3</v>
      </c>
      <c r="J120" s="18">
        <v>0</v>
      </c>
    </row>
    <row r="121" spans="1:10" ht="12.75">
      <c r="A121" s="1">
        <v>2</v>
      </c>
      <c r="B121" s="2" t="s">
        <v>3</v>
      </c>
      <c r="C121" s="49">
        <v>41</v>
      </c>
      <c r="D121" s="41">
        <v>30</v>
      </c>
      <c r="E121" s="41">
        <v>2</v>
      </c>
      <c r="F121" s="41">
        <v>3</v>
      </c>
      <c r="G121" s="41">
        <v>2</v>
      </c>
      <c r="H121" s="41">
        <v>2</v>
      </c>
      <c r="I121" s="41">
        <v>2</v>
      </c>
      <c r="J121" s="50">
        <v>2</v>
      </c>
    </row>
    <row r="122" spans="1:10" ht="12.75">
      <c r="A122" s="1">
        <v>3</v>
      </c>
      <c r="B122" s="2" t="s">
        <v>4</v>
      </c>
      <c r="C122" s="24">
        <f aca="true" t="shared" si="9" ref="C122:C148">D122+E122+F122+G122+H122+I122+J122</f>
        <v>163</v>
      </c>
      <c r="D122" s="8">
        <v>117</v>
      </c>
      <c r="E122" s="8">
        <v>7</v>
      </c>
      <c r="F122" s="8">
        <v>0</v>
      </c>
      <c r="G122" s="8">
        <v>6</v>
      </c>
      <c r="H122" s="8">
        <v>20</v>
      </c>
      <c r="I122" s="8">
        <v>13</v>
      </c>
      <c r="J122" s="18">
        <v>0</v>
      </c>
    </row>
    <row r="123" spans="1:10" ht="12.75">
      <c r="A123" s="1">
        <v>4</v>
      </c>
      <c r="B123" s="2" t="s">
        <v>5</v>
      </c>
      <c r="C123" s="24">
        <f>D123+E123+F123+G123+H123+I123+J123</f>
        <v>15</v>
      </c>
      <c r="D123" s="8">
        <v>11</v>
      </c>
      <c r="E123" s="8">
        <v>0</v>
      </c>
      <c r="F123" s="8">
        <v>0</v>
      </c>
      <c r="G123" s="8">
        <v>3</v>
      </c>
      <c r="H123" s="8">
        <v>1</v>
      </c>
      <c r="I123" s="8">
        <v>0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31</v>
      </c>
      <c r="D124" s="8">
        <v>25</v>
      </c>
      <c r="E124" s="8">
        <v>1</v>
      </c>
      <c r="F124" s="8">
        <v>0</v>
      </c>
      <c r="G124" s="8">
        <v>1</v>
      </c>
      <c r="H124" s="8">
        <v>2</v>
      </c>
      <c r="I124" s="8">
        <v>2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33</v>
      </c>
      <c r="D125" s="8">
        <v>25</v>
      </c>
      <c r="E125" s="8">
        <v>2</v>
      </c>
      <c r="F125" s="8">
        <v>0</v>
      </c>
      <c r="G125" s="8">
        <v>1</v>
      </c>
      <c r="H125" s="8">
        <v>0</v>
      </c>
      <c r="I125" s="8">
        <v>5</v>
      </c>
      <c r="J125" s="18">
        <v>0</v>
      </c>
    </row>
    <row r="126" spans="1:10" ht="12.75">
      <c r="A126" s="1">
        <v>7</v>
      </c>
      <c r="B126" s="2" t="s">
        <v>8</v>
      </c>
      <c r="C126" s="24">
        <f>D126+E126+F126+G126+H126+I126+J126</f>
        <v>35</v>
      </c>
      <c r="D126" s="8">
        <v>26</v>
      </c>
      <c r="E126" s="8">
        <v>2</v>
      </c>
      <c r="F126" s="8">
        <v>0</v>
      </c>
      <c r="G126" s="8">
        <v>1</v>
      </c>
      <c r="H126" s="8">
        <v>5</v>
      </c>
      <c r="I126" s="8">
        <v>1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10</v>
      </c>
      <c r="D127" s="8">
        <v>10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45</v>
      </c>
      <c r="D128" s="8">
        <v>33</v>
      </c>
      <c r="E128" s="8">
        <v>8</v>
      </c>
      <c r="F128" s="8">
        <v>0</v>
      </c>
      <c r="G128" s="8">
        <v>2</v>
      </c>
      <c r="H128" s="8">
        <v>1</v>
      </c>
      <c r="I128" s="8">
        <v>1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36</v>
      </c>
      <c r="D129" s="8">
        <v>29</v>
      </c>
      <c r="E129" s="8">
        <v>2</v>
      </c>
      <c r="F129" s="8">
        <v>2</v>
      </c>
      <c r="G129" s="8">
        <v>1</v>
      </c>
      <c r="H129" s="8">
        <v>1</v>
      </c>
      <c r="I129" s="8">
        <v>1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50</v>
      </c>
      <c r="D131" s="8">
        <v>43</v>
      </c>
      <c r="E131" s="8">
        <v>0</v>
      </c>
      <c r="F131" s="8">
        <v>0</v>
      </c>
      <c r="G131" s="8">
        <v>1</v>
      </c>
      <c r="H131" s="8">
        <v>5</v>
      </c>
      <c r="I131" s="8">
        <v>1</v>
      </c>
      <c r="J131" s="18">
        <v>0</v>
      </c>
    </row>
    <row r="132" spans="1:10" ht="12.75">
      <c r="A132" s="1">
        <v>13</v>
      </c>
      <c r="B132" s="2" t="s">
        <v>14</v>
      </c>
      <c r="C132" s="49">
        <f t="shared" si="9"/>
        <v>48</v>
      </c>
      <c r="D132" s="8">
        <v>40</v>
      </c>
      <c r="E132" s="8">
        <v>2</v>
      </c>
      <c r="F132" s="8">
        <v>0</v>
      </c>
      <c r="G132" s="8">
        <v>1</v>
      </c>
      <c r="H132" s="8">
        <v>2</v>
      </c>
      <c r="I132" s="8">
        <v>3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98</v>
      </c>
      <c r="D133" s="8">
        <v>79</v>
      </c>
      <c r="E133" s="8">
        <v>0</v>
      </c>
      <c r="F133" s="8">
        <v>0</v>
      </c>
      <c r="G133" s="8">
        <v>2</v>
      </c>
      <c r="H133" s="8">
        <v>12</v>
      </c>
      <c r="I133" s="8">
        <v>5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43</v>
      </c>
      <c r="D134" s="8">
        <v>33</v>
      </c>
      <c r="E134" s="8">
        <v>3</v>
      </c>
      <c r="F134" s="8">
        <v>0</v>
      </c>
      <c r="G134" s="8">
        <v>3</v>
      </c>
      <c r="H134" s="8">
        <v>3</v>
      </c>
      <c r="I134" s="8">
        <v>1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12</v>
      </c>
      <c r="D135" s="8">
        <v>9</v>
      </c>
      <c r="E135" s="8">
        <v>0</v>
      </c>
      <c r="F135" s="8">
        <v>0</v>
      </c>
      <c r="G135" s="8">
        <v>1</v>
      </c>
      <c r="H135" s="8">
        <v>0</v>
      </c>
      <c r="I135" s="8">
        <v>1</v>
      </c>
      <c r="J135" s="18">
        <v>1</v>
      </c>
    </row>
    <row r="136" spans="1:10" ht="12.75">
      <c r="A136" s="1">
        <v>17</v>
      </c>
      <c r="B136" s="2" t="s">
        <v>18</v>
      </c>
      <c r="C136" s="24">
        <f t="shared" si="9"/>
        <v>23</v>
      </c>
      <c r="D136" s="8">
        <v>18</v>
      </c>
      <c r="E136" s="8">
        <v>2</v>
      </c>
      <c r="F136" s="8">
        <v>0</v>
      </c>
      <c r="G136" s="8">
        <v>2</v>
      </c>
      <c r="H136" s="8">
        <v>1</v>
      </c>
      <c r="I136" s="8">
        <v>0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6</v>
      </c>
      <c r="D137" s="8">
        <v>6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48</v>
      </c>
      <c r="D138" s="8">
        <v>28</v>
      </c>
      <c r="E138" s="8">
        <v>2</v>
      </c>
      <c r="F138" s="8">
        <v>1</v>
      </c>
      <c r="G138" s="8">
        <v>6</v>
      </c>
      <c r="H138" s="8">
        <v>3</v>
      </c>
      <c r="I138" s="8">
        <v>7</v>
      </c>
      <c r="J138" s="18">
        <v>1</v>
      </c>
    </row>
    <row r="139" spans="1:10" ht="12.75">
      <c r="A139" s="1">
        <v>20</v>
      </c>
      <c r="B139" s="2" t="s">
        <v>21</v>
      </c>
      <c r="C139" s="24">
        <f t="shared" si="9"/>
        <v>14</v>
      </c>
      <c r="D139" s="8">
        <v>5</v>
      </c>
      <c r="E139" s="8">
        <v>1</v>
      </c>
      <c r="F139" s="8">
        <v>3</v>
      </c>
      <c r="G139" s="8">
        <v>1</v>
      </c>
      <c r="H139" s="8">
        <v>3</v>
      </c>
      <c r="I139" s="8">
        <v>1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10</v>
      </c>
      <c r="D140" s="8">
        <v>6</v>
      </c>
      <c r="E140" s="8">
        <v>1</v>
      </c>
      <c r="F140" s="8">
        <v>0</v>
      </c>
      <c r="G140" s="8">
        <v>2</v>
      </c>
      <c r="H140" s="8">
        <v>0</v>
      </c>
      <c r="I140" s="8">
        <v>1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25</v>
      </c>
      <c r="D141" s="8">
        <v>18</v>
      </c>
      <c r="E141" s="8">
        <v>2</v>
      </c>
      <c r="F141" s="8">
        <v>0</v>
      </c>
      <c r="G141" s="8">
        <v>1</v>
      </c>
      <c r="H141" s="8">
        <v>2</v>
      </c>
      <c r="I141" s="8">
        <v>2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11</v>
      </c>
      <c r="D142" s="8">
        <v>10</v>
      </c>
      <c r="E142" s="8">
        <v>0</v>
      </c>
      <c r="F142" s="8">
        <v>1</v>
      </c>
      <c r="G142" s="8">
        <v>0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49">
        <f>D143+E143+F143+G143+H143+I143+J143</f>
        <v>17</v>
      </c>
      <c r="D143" s="8">
        <v>16</v>
      </c>
      <c r="E143" s="8">
        <v>0</v>
      </c>
      <c r="F143" s="8">
        <v>0</v>
      </c>
      <c r="G143" s="8">
        <v>0</v>
      </c>
      <c r="H143" s="8">
        <v>1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32</v>
      </c>
      <c r="D144" s="8">
        <v>23</v>
      </c>
      <c r="E144" s="8">
        <v>1</v>
      </c>
      <c r="F144" s="8">
        <v>0</v>
      </c>
      <c r="G144" s="8">
        <v>1</v>
      </c>
      <c r="H144" s="8">
        <v>3</v>
      </c>
      <c r="I144" s="8">
        <v>4</v>
      </c>
      <c r="J144" s="18">
        <v>0</v>
      </c>
    </row>
    <row r="145" spans="1:10" ht="12.75">
      <c r="A145" s="1">
        <v>26</v>
      </c>
      <c r="B145" s="42" t="s">
        <v>59</v>
      </c>
      <c r="C145" s="24">
        <f t="shared" si="9"/>
        <v>51</v>
      </c>
      <c r="D145" s="8">
        <v>31</v>
      </c>
      <c r="E145" s="8">
        <v>8</v>
      </c>
      <c r="F145" s="8">
        <v>6</v>
      </c>
      <c r="G145" s="8">
        <v>2</v>
      </c>
      <c r="H145" s="8">
        <v>0</v>
      </c>
      <c r="I145" s="8">
        <v>4</v>
      </c>
      <c r="J145" s="18">
        <v>0</v>
      </c>
    </row>
    <row r="146" spans="1:10" ht="12.75">
      <c r="A146" s="1">
        <v>27</v>
      </c>
      <c r="B146" s="43" t="s">
        <v>61</v>
      </c>
      <c r="C146" s="24">
        <f t="shared" si="9"/>
        <v>2</v>
      </c>
      <c r="D146" s="10">
        <v>2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62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71" t="s">
        <v>28</v>
      </c>
      <c r="B149" s="72"/>
      <c r="C149" s="11">
        <f aca="true" t="shared" si="10" ref="C149:J149">SUM(C120:C148)</f>
        <v>928</v>
      </c>
      <c r="D149" s="12">
        <f t="shared" si="10"/>
        <v>692</v>
      </c>
      <c r="E149" s="12">
        <f t="shared" si="10"/>
        <v>49</v>
      </c>
      <c r="F149" s="12">
        <f t="shared" si="10"/>
        <v>17</v>
      </c>
      <c r="G149" s="12">
        <f t="shared" si="10"/>
        <v>41</v>
      </c>
      <c r="H149" s="12">
        <f t="shared" si="10"/>
        <v>69</v>
      </c>
      <c r="I149" s="12">
        <f t="shared" si="10"/>
        <v>58</v>
      </c>
      <c r="J149" s="13">
        <f t="shared" si="10"/>
        <v>4</v>
      </c>
    </row>
    <row r="150" spans="1:10" ht="13.5" thickBot="1">
      <c r="A150" s="73" t="s">
        <v>29</v>
      </c>
      <c r="B150" s="74"/>
      <c r="C150" s="14">
        <f aca="true" t="shared" si="11" ref="C150:J150">SUM(C120:C144)</f>
        <v>875</v>
      </c>
      <c r="D150" s="15">
        <f t="shared" si="11"/>
        <v>659</v>
      </c>
      <c r="E150" s="15">
        <f t="shared" si="11"/>
        <v>41</v>
      </c>
      <c r="F150" s="15">
        <f t="shared" si="11"/>
        <v>11</v>
      </c>
      <c r="G150" s="15">
        <f t="shared" si="11"/>
        <v>39</v>
      </c>
      <c r="H150" s="15">
        <f t="shared" si="11"/>
        <v>69</v>
      </c>
      <c r="I150" s="15">
        <f t="shared" si="11"/>
        <v>54</v>
      </c>
      <c r="J150" s="16">
        <f t="shared" si="11"/>
        <v>4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6.5" thickBot="1">
      <c r="A153" s="86" t="s">
        <v>69</v>
      </c>
      <c r="B153" s="87"/>
      <c r="C153" s="60" t="s">
        <v>47</v>
      </c>
      <c r="D153" s="61"/>
      <c r="E153" s="61"/>
      <c r="F153" s="61"/>
      <c r="G153" s="61"/>
      <c r="H153" s="61"/>
      <c r="I153" s="61"/>
      <c r="J153" s="61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120</v>
      </c>
      <c r="D157" s="9">
        <f aca="true" t="shared" si="13" ref="D157:J166">D9+D46+D83+D120</f>
        <v>82</v>
      </c>
      <c r="E157" s="9">
        <f t="shared" si="13"/>
        <v>4</v>
      </c>
      <c r="F157" s="9">
        <f t="shared" si="13"/>
        <v>3</v>
      </c>
      <c r="G157" s="9">
        <f t="shared" si="13"/>
        <v>15</v>
      </c>
      <c r="H157" s="9">
        <f t="shared" si="13"/>
        <v>8</v>
      </c>
      <c r="I157" s="9">
        <f t="shared" si="13"/>
        <v>8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132</v>
      </c>
      <c r="D158" s="9">
        <f t="shared" si="13"/>
        <v>92</v>
      </c>
      <c r="E158" s="9">
        <f t="shared" si="13"/>
        <v>6</v>
      </c>
      <c r="F158" s="9">
        <f t="shared" si="13"/>
        <v>10</v>
      </c>
      <c r="G158" s="9">
        <f t="shared" si="13"/>
        <v>12</v>
      </c>
      <c r="H158" s="9">
        <f t="shared" si="13"/>
        <v>7</v>
      </c>
      <c r="I158" s="9">
        <f t="shared" si="13"/>
        <v>3</v>
      </c>
      <c r="J158" s="9">
        <f t="shared" si="13"/>
        <v>2</v>
      </c>
    </row>
    <row r="159" spans="1:10" ht="12.75">
      <c r="A159" s="1">
        <v>3</v>
      </c>
      <c r="B159" s="2" t="s">
        <v>4</v>
      </c>
      <c r="C159" s="24">
        <f t="shared" si="12"/>
        <v>817</v>
      </c>
      <c r="D159" s="9">
        <f t="shared" si="13"/>
        <v>587</v>
      </c>
      <c r="E159" s="9">
        <f t="shared" si="13"/>
        <v>24</v>
      </c>
      <c r="F159" s="9">
        <f t="shared" si="13"/>
        <v>17</v>
      </c>
      <c r="G159" s="9">
        <f t="shared" si="13"/>
        <v>36</v>
      </c>
      <c r="H159" s="9">
        <f t="shared" si="13"/>
        <v>67</v>
      </c>
      <c r="I159" s="9">
        <f t="shared" si="13"/>
        <v>86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86</v>
      </c>
      <c r="D160" s="9">
        <f t="shared" si="13"/>
        <v>41</v>
      </c>
      <c r="E160" s="9">
        <f t="shared" si="13"/>
        <v>1</v>
      </c>
      <c r="F160" s="9">
        <f t="shared" si="13"/>
        <v>0</v>
      </c>
      <c r="G160" s="9">
        <f t="shared" si="13"/>
        <v>5</v>
      </c>
      <c r="H160" s="9">
        <f t="shared" si="13"/>
        <v>5</v>
      </c>
      <c r="I160" s="9">
        <f t="shared" si="13"/>
        <v>34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114</v>
      </c>
      <c r="D161" s="9">
        <f t="shared" si="13"/>
        <v>85</v>
      </c>
      <c r="E161" s="9">
        <f t="shared" si="13"/>
        <v>3</v>
      </c>
      <c r="F161" s="9">
        <f t="shared" si="13"/>
        <v>0</v>
      </c>
      <c r="G161" s="9">
        <f t="shared" si="13"/>
        <v>12</v>
      </c>
      <c r="H161" s="9">
        <f t="shared" si="13"/>
        <v>9</v>
      </c>
      <c r="I161" s="9">
        <f t="shared" si="13"/>
        <v>5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139</v>
      </c>
      <c r="D162" s="9">
        <f t="shared" si="13"/>
        <v>105</v>
      </c>
      <c r="E162" s="9">
        <f t="shared" si="13"/>
        <v>5</v>
      </c>
      <c r="F162" s="9">
        <f t="shared" si="13"/>
        <v>0</v>
      </c>
      <c r="G162" s="9">
        <f t="shared" si="13"/>
        <v>4</v>
      </c>
      <c r="H162" s="9">
        <f t="shared" si="13"/>
        <v>4</v>
      </c>
      <c r="I162" s="9">
        <f t="shared" si="13"/>
        <v>21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142</v>
      </c>
      <c r="D163" s="9">
        <f t="shared" si="13"/>
        <v>92</v>
      </c>
      <c r="E163" s="9">
        <f t="shared" si="13"/>
        <v>6</v>
      </c>
      <c r="F163" s="9">
        <f t="shared" si="13"/>
        <v>11</v>
      </c>
      <c r="G163" s="9">
        <f t="shared" si="13"/>
        <v>12</v>
      </c>
      <c r="H163" s="9">
        <f t="shared" si="13"/>
        <v>11</v>
      </c>
      <c r="I163" s="9">
        <f t="shared" si="13"/>
        <v>10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92</v>
      </c>
      <c r="D164" s="9">
        <f t="shared" si="13"/>
        <v>73</v>
      </c>
      <c r="E164" s="9">
        <f t="shared" si="13"/>
        <v>4</v>
      </c>
      <c r="F164" s="9">
        <f t="shared" si="13"/>
        <v>2</v>
      </c>
      <c r="G164" s="9">
        <f t="shared" si="13"/>
        <v>5</v>
      </c>
      <c r="H164" s="9">
        <f t="shared" si="13"/>
        <v>3</v>
      </c>
      <c r="I164" s="9">
        <f t="shared" si="13"/>
        <v>5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165</v>
      </c>
      <c r="D165" s="9">
        <f t="shared" si="13"/>
        <v>83</v>
      </c>
      <c r="E165" s="9">
        <f t="shared" si="13"/>
        <v>34</v>
      </c>
      <c r="F165" s="9">
        <f t="shared" si="13"/>
        <v>7</v>
      </c>
      <c r="G165" s="9">
        <f t="shared" si="13"/>
        <v>14</v>
      </c>
      <c r="H165" s="9">
        <f t="shared" si="13"/>
        <v>13</v>
      </c>
      <c r="I165" s="9">
        <f t="shared" si="13"/>
        <v>14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117</v>
      </c>
      <c r="D166" s="9">
        <f t="shared" si="13"/>
        <v>104</v>
      </c>
      <c r="E166" s="9">
        <f t="shared" si="13"/>
        <v>4</v>
      </c>
      <c r="F166" s="9">
        <f t="shared" si="13"/>
        <v>2</v>
      </c>
      <c r="G166" s="9">
        <f t="shared" si="13"/>
        <v>2</v>
      </c>
      <c r="H166" s="9">
        <f t="shared" si="13"/>
        <v>2</v>
      </c>
      <c r="I166" s="9">
        <f t="shared" si="13"/>
        <v>3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18</v>
      </c>
      <c r="D167" s="9">
        <f aca="true" t="shared" si="14" ref="D167:J176">D19+D56+D93+D130</f>
        <v>1</v>
      </c>
      <c r="E167" s="9">
        <f t="shared" si="14"/>
        <v>3</v>
      </c>
      <c r="F167" s="9">
        <f t="shared" si="14"/>
        <v>0</v>
      </c>
      <c r="G167" s="9">
        <f t="shared" si="14"/>
        <v>0</v>
      </c>
      <c r="H167" s="9">
        <f t="shared" si="14"/>
        <v>1</v>
      </c>
      <c r="I167" s="9">
        <f t="shared" si="14"/>
        <v>13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219</v>
      </c>
      <c r="D168" s="9">
        <f t="shared" si="14"/>
        <v>161</v>
      </c>
      <c r="E168" s="9">
        <f t="shared" si="14"/>
        <v>2</v>
      </c>
      <c r="F168" s="9">
        <f t="shared" si="14"/>
        <v>0</v>
      </c>
      <c r="G168" s="9">
        <f t="shared" si="14"/>
        <v>19</v>
      </c>
      <c r="H168" s="9">
        <f t="shared" si="14"/>
        <v>20</v>
      </c>
      <c r="I168" s="9">
        <f t="shared" si="14"/>
        <v>17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190</v>
      </c>
      <c r="D169" s="9">
        <f t="shared" si="14"/>
        <v>145</v>
      </c>
      <c r="E169" s="9">
        <f t="shared" si="14"/>
        <v>11</v>
      </c>
      <c r="F169" s="9">
        <f t="shared" si="14"/>
        <v>0</v>
      </c>
      <c r="G169" s="9">
        <f t="shared" si="14"/>
        <v>6</v>
      </c>
      <c r="H169" s="9">
        <f t="shared" si="14"/>
        <v>11</v>
      </c>
      <c r="I169" s="9">
        <f t="shared" si="14"/>
        <v>17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439</v>
      </c>
      <c r="D170" s="9">
        <f t="shared" si="14"/>
        <v>325</v>
      </c>
      <c r="E170" s="9">
        <f t="shared" si="14"/>
        <v>7</v>
      </c>
      <c r="F170" s="9">
        <f t="shared" si="14"/>
        <v>0</v>
      </c>
      <c r="G170" s="9">
        <f t="shared" si="14"/>
        <v>23</v>
      </c>
      <c r="H170" s="9">
        <f t="shared" si="14"/>
        <v>39</v>
      </c>
      <c r="I170" s="9">
        <f t="shared" si="14"/>
        <v>43</v>
      </c>
      <c r="J170" s="9">
        <f t="shared" si="14"/>
        <v>2</v>
      </c>
    </row>
    <row r="171" spans="1:10" ht="12.75">
      <c r="A171" s="3">
        <v>15</v>
      </c>
      <c r="B171" s="4" t="s">
        <v>16</v>
      </c>
      <c r="C171" s="24">
        <f t="shared" si="12"/>
        <v>200</v>
      </c>
      <c r="D171" s="9">
        <f t="shared" si="14"/>
        <v>133</v>
      </c>
      <c r="E171" s="9">
        <f t="shared" si="14"/>
        <v>14</v>
      </c>
      <c r="F171" s="9">
        <f t="shared" si="14"/>
        <v>0</v>
      </c>
      <c r="G171" s="9">
        <f t="shared" si="14"/>
        <v>13</v>
      </c>
      <c r="H171" s="9">
        <f t="shared" si="14"/>
        <v>17</v>
      </c>
      <c r="I171" s="9">
        <f t="shared" si="14"/>
        <v>23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76</v>
      </c>
      <c r="D172" s="9">
        <f t="shared" si="14"/>
        <v>54</v>
      </c>
      <c r="E172" s="9">
        <f t="shared" si="14"/>
        <v>0</v>
      </c>
      <c r="F172" s="9">
        <f t="shared" si="14"/>
        <v>0</v>
      </c>
      <c r="G172" s="9">
        <f t="shared" si="14"/>
        <v>9</v>
      </c>
      <c r="H172" s="9">
        <f t="shared" si="14"/>
        <v>6</v>
      </c>
      <c r="I172" s="9">
        <f t="shared" si="14"/>
        <v>5</v>
      </c>
      <c r="J172" s="9">
        <f t="shared" si="14"/>
        <v>2</v>
      </c>
    </row>
    <row r="173" spans="1:10" ht="12.75">
      <c r="A173" s="1">
        <v>17</v>
      </c>
      <c r="B173" s="2" t="s">
        <v>18</v>
      </c>
      <c r="C173" s="24">
        <f t="shared" si="12"/>
        <v>81</v>
      </c>
      <c r="D173" s="9">
        <f t="shared" si="14"/>
        <v>58</v>
      </c>
      <c r="E173" s="9">
        <f t="shared" si="14"/>
        <v>5</v>
      </c>
      <c r="F173" s="9">
        <f t="shared" si="14"/>
        <v>1</v>
      </c>
      <c r="G173" s="9">
        <f t="shared" si="14"/>
        <v>10</v>
      </c>
      <c r="H173" s="9">
        <f t="shared" si="14"/>
        <v>3</v>
      </c>
      <c r="I173" s="9">
        <f t="shared" si="14"/>
        <v>4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46</v>
      </c>
      <c r="D174" s="9">
        <f t="shared" si="14"/>
        <v>33</v>
      </c>
      <c r="E174" s="9">
        <f t="shared" si="14"/>
        <v>1</v>
      </c>
      <c r="F174" s="9">
        <f t="shared" si="14"/>
        <v>0</v>
      </c>
      <c r="G174" s="9">
        <f t="shared" si="14"/>
        <v>4</v>
      </c>
      <c r="H174" s="9">
        <f t="shared" si="14"/>
        <v>1</v>
      </c>
      <c r="I174" s="9">
        <f t="shared" si="14"/>
        <v>7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152</v>
      </c>
      <c r="D175" s="9">
        <f t="shared" si="14"/>
        <v>92</v>
      </c>
      <c r="E175" s="9">
        <f t="shared" si="14"/>
        <v>7</v>
      </c>
      <c r="F175" s="9">
        <f t="shared" si="14"/>
        <v>3</v>
      </c>
      <c r="G175" s="9">
        <f t="shared" si="14"/>
        <v>16</v>
      </c>
      <c r="H175" s="9">
        <f t="shared" si="14"/>
        <v>10</v>
      </c>
      <c r="I175" s="9">
        <f t="shared" si="14"/>
        <v>23</v>
      </c>
      <c r="J175" s="9">
        <f t="shared" si="14"/>
        <v>1</v>
      </c>
    </row>
    <row r="176" spans="1:10" ht="12.75">
      <c r="A176" s="1">
        <v>20</v>
      </c>
      <c r="B176" s="2" t="s">
        <v>21</v>
      </c>
      <c r="C176" s="24">
        <f t="shared" si="12"/>
        <v>99</v>
      </c>
      <c r="D176" s="9">
        <f t="shared" si="14"/>
        <v>39</v>
      </c>
      <c r="E176" s="9">
        <f t="shared" si="14"/>
        <v>4</v>
      </c>
      <c r="F176" s="9">
        <f t="shared" si="14"/>
        <v>13</v>
      </c>
      <c r="G176" s="9">
        <f t="shared" si="14"/>
        <v>3</v>
      </c>
      <c r="H176" s="9">
        <f t="shared" si="14"/>
        <v>10</v>
      </c>
      <c r="I176" s="9">
        <f t="shared" si="14"/>
        <v>30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65</v>
      </c>
      <c r="D177" s="9">
        <f aca="true" t="shared" si="15" ref="D177:J182">D29+D66+D103+D140</f>
        <v>52</v>
      </c>
      <c r="E177" s="9">
        <f t="shared" si="15"/>
        <v>2</v>
      </c>
      <c r="F177" s="9">
        <f t="shared" si="15"/>
        <v>0</v>
      </c>
      <c r="G177" s="9">
        <f t="shared" si="15"/>
        <v>5</v>
      </c>
      <c r="H177" s="9">
        <f t="shared" si="15"/>
        <v>2</v>
      </c>
      <c r="I177" s="9">
        <f t="shared" si="15"/>
        <v>3</v>
      </c>
      <c r="J177" s="9">
        <f t="shared" si="15"/>
        <v>1</v>
      </c>
    </row>
    <row r="178" spans="1:10" ht="12.75">
      <c r="A178" s="1">
        <v>22</v>
      </c>
      <c r="B178" s="2" t="s">
        <v>23</v>
      </c>
      <c r="C178" s="24">
        <f t="shared" si="12"/>
        <v>136</v>
      </c>
      <c r="D178" s="9">
        <f t="shared" si="15"/>
        <v>92</v>
      </c>
      <c r="E178" s="9">
        <f t="shared" si="15"/>
        <v>18</v>
      </c>
      <c r="F178" s="9">
        <f t="shared" si="15"/>
        <v>0</v>
      </c>
      <c r="G178" s="9">
        <f t="shared" si="15"/>
        <v>13</v>
      </c>
      <c r="H178" s="9">
        <f t="shared" si="15"/>
        <v>4</v>
      </c>
      <c r="I178" s="9">
        <f t="shared" si="15"/>
        <v>9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48</v>
      </c>
      <c r="D179" s="9">
        <f t="shared" si="15"/>
        <v>38</v>
      </c>
      <c r="E179" s="9">
        <f t="shared" si="15"/>
        <v>2</v>
      </c>
      <c r="F179" s="9">
        <f t="shared" si="15"/>
        <v>1</v>
      </c>
      <c r="G179" s="9">
        <f t="shared" si="15"/>
        <v>2</v>
      </c>
      <c r="H179" s="9">
        <f t="shared" si="15"/>
        <v>2</v>
      </c>
      <c r="I179" s="9">
        <f t="shared" si="15"/>
        <v>3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75</v>
      </c>
      <c r="D180" s="9">
        <f t="shared" si="15"/>
        <v>61</v>
      </c>
      <c r="E180" s="9">
        <f t="shared" si="15"/>
        <v>2</v>
      </c>
      <c r="F180" s="9">
        <f t="shared" si="15"/>
        <v>0</v>
      </c>
      <c r="G180" s="9">
        <f t="shared" si="15"/>
        <v>4</v>
      </c>
      <c r="H180" s="9">
        <f t="shared" si="15"/>
        <v>4</v>
      </c>
      <c r="I180" s="9">
        <f t="shared" si="15"/>
        <v>4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158</v>
      </c>
      <c r="D181" s="9">
        <f t="shared" si="15"/>
        <v>113</v>
      </c>
      <c r="E181" s="9">
        <f t="shared" si="15"/>
        <v>11</v>
      </c>
      <c r="F181" s="9">
        <f t="shared" si="15"/>
        <v>4</v>
      </c>
      <c r="G181" s="9">
        <f t="shared" si="15"/>
        <v>9</v>
      </c>
      <c r="H181" s="9">
        <f t="shared" si="15"/>
        <v>6</v>
      </c>
      <c r="I181" s="9">
        <f t="shared" si="15"/>
        <v>15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219</v>
      </c>
      <c r="D182" s="9">
        <f t="shared" si="15"/>
        <v>125</v>
      </c>
      <c r="E182" s="9">
        <f t="shared" si="15"/>
        <v>34</v>
      </c>
      <c r="F182" s="9">
        <f t="shared" si="15"/>
        <v>10</v>
      </c>
      <c r="G182" s="9">
        <f t="shared" si="15"/>
        <v>3</v>
      </c>
      <c r="H182" s="9">
        <f t="shared" si="15"/>
        <v>2</v>
      </c>
      <c r="I182" s="9">
        <f t="shared" si="15"/>
        <v>33</v>
      </c>
      <c r="J182" s="9">
        <f t="shared" si="15"/>
        <v>12</v>
      </c>
    </row>
    <row r="183" spans="1:10" ht="12.75">
      <c r="A183" s="1">
        <v>27</v>
      </c>
      <c r="B183" s="43" t="s">
        <v>61</v>
      </c>
      <c r="C183" s="24">
        <f>D183+E183+F183+G183+H183+I183+J183</f>
        <v>12</v>
      </c>
      <c r="D183" s="9">
        <f aca="true" t="shared" si="16" ref="D183:J183">D35+D72+D109+D146</f>
        <v>9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3</v>
      </c>
      <c r="J183" s="9">
        <f t="shared" si="16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2.75" customHeight="1" thickBot="1">
      <c r="A185" s="6">
        <v>27</v>
      </c>
      <c r="B185" s="7" t="s">
        <v>60</v>
      </c>
      <c r="C185" s="24">
        <f>D185+E185+F185+G185+H185+I185+J185</f>
        <v>3</v>
      </c>
      <c r="D185" s="9">
        <f aca="true" t="shared" si="18" ref="D185:J185">D37+D74+D111+D148</f>
        <v>2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1</v>
      </c>
      <c r="I185" s="9">
        <f t="shared" si="18"/>
        <v>0</v>
      </c>
      <c r="J185" s="9">
        <f t="shared" si="18"/>
        <v>0</v>
      </c>
    </row>
    <row r="186" spans="1:10" ht="13.5" thickBot="1">
      <c r="A186" s="71" t="s">
        <v>28</v>
      </c>
      <c r="B186" s="72"/>
      <c r="C186" s="11">
        <f aca="true" t="shared" si="19" ref="C186:J186">SUM(C157:C185)</f>
        <v>4160</v>
      </c>
      <c r="D186" s="12">
        <f t="shared" si="19"/>
        <v>2877</v>
      </c>
      <c r="E186" s="12">
        <f t="shared" si="19"/>
        <v>214</v>
      </c>
      <c r="F186" s="12">
        <f t="shared" si="19"/>
        <v>84</v>
      </c>
      <c r="G186" s="12">
        <f t="shared" si="19"/>
        <v>256</v>
      </c>
      <c r="H186" s="12">
        <f t="shared" si="19"/>
        <v>268</v>
      </c>
      <c r="I186" s="12">
        <f t="shared" si="19"/>
        <v>441</v>
      </c>
      <c r="J186" s="13">
        <f t="shared" si="19"/>
        <v>20</v>
      </c>
    </row>
    <row r="187" spans="1:10" ht="13.5" thickBot="1">
      <c r="A187" s="73" t="s">
        <v>29</v>
      </c>
      <c r="B187" s="74"/>
      <c r="C187" s="20">
        <f aca="true" t="shared" si="20" ref="C187:J187">SUM(C157:C181)</f>
        <v>3926</v>
      </c>
      <c r="D187" s="21">
        <f t="shared" si="20"/>
        <v>2741</v>
      </c>
      <c r="E187" s="21">
        <f t="shared" si="20"/>
        <v>180</v>
      </c>
      <c r="F187" s="21">
        <f t="shared" si="20"/>
        <v>74</v>
      </c>
      <c r="G187" s="21">
        <f t="shared" si="20"/>
        <v>253</v>
      </c>
      <c r="H187" s="21">
        <f t="shared" si="20"/>
        <v>265</v>
      </c>
      <c r="I187" s="21">
        <f t="shared" si="20"/>
        <v>405</v>
      </c>
      <c r="J187" s="22">
        <f t="shared" si="20"/>
        <v>8</v>
      </c>
    </row>
    <row r="188" spans="1:10" ht="13.5" thickBot="1">
      <c r="A188" s="71" t="s">
        <v>34</v>
      </c>
      <c r="B188" s="72"/>
      <c r="C188" s="11">
        <f aca="true" t="shared" si="21" ref="C188:J188">C38+C75+C112+C149</f>
        <v>4158</v>
      </c>
      <c r="D188" s="12">
        <f t="shared" si="21"/>
        <v>2877</v>
      </c>
      <c r="E188" s="12">
        <f t="shared" si="21"/>
        <v>214</v>
      </c>
      <c r="F188" s="12">
        <f t="shared" si="21"/>
        <v>84</v>
      </c>
      <c r="G188" s="12">
        <f t="shared" si="21"/>
        <v>256</v>
      </c>
      <c r="H188" s="12">
        <f t="shared" si="21"/>
        <v>268</v>
      </c>
      <c r="I188" s="12">
        <f t="shared" si="21"/>
        <v>441</v>
      </c>
      <c r="J188" s="13">
        <f t="shared" si="21"/>
        <v>20</v>
      </c>
    </row>
  </sheetData>
  <sheetProtection/>
  <mergeCells count="82">
    <mergeCell ref="A188:B188"/>
    <mergeCell ref="I155:I156"/>
    <mergeCell ref="G118:H118"/>
    <mergeCell ref="D154:F154"/>
    <mergeCell ref="D155:D156"/>
    <mergeCell ref="E155:E156"/>
    <mergeCell ref="F155:F156"/>
    <mergeCell ref="G155:H155"/>
    <mergeCell ref="A186:B186"/>
    <mergeCell ref="A154:A156"/>
    <mergeCell ref="B154:B156"/>
    <mergeCell ref="G154:J154"/>
    <mergeCell ref="C154:C156"/>
    <mergeCell ref="A187:B187"/>
    <mergeCell ref="A152:J152"/>
    <mergeCell ref="A153:B153"/>
    <mergeCell ref="F118:F119"/>
    <mergeCell ref="C153:J153"/>
    <mergeCell ref="J155:J156"/>
    <mergeCell ref="C117:C119"/>
    <mergeCell ref="D117:F117"/>
    <mergeCell ref="D118:D119"/>
    <mergeCell ref="E118:E119"/>
    <mergeCell ref="A149:B149"/>
    <mergeCell ref="A150:B150"/>
    <mergeCell ref="A112:B112"/>
    <mergeCell ref="A113:B113"/>
    <mergeCell ref="A115:J115"/>
    <mergeCell ref="I81:I82"/>
    <mergeCell ref="C116:J116"/>
    <mergeCell ref="I118:I119"/>
    <mergeCell ref="J118:J119"/>
    <mergeCell ref="A116:B116"/>
    <mergeCell ref="A117:A119"/>
    <mergeCell ref="B117:B119"/>
    <mergeCell ref="A78:J78"/>
    <mergeCell ref="A79:B79"/>
    <mergeCell ref="A80:A82"/>
    <mergeCell ref="B80:B82"/>
    <mergeCell ref="G80:J80"/>
    <mergeCell ref="G81:H81"/>
    <mergeCell ref="J81:J82"/>
    <mergeCell ref="G117:J117"/>
    <mergeCell ref="I44:I45"/>
    <mergeCell ref="J44:J45"/>
    <mergeCell ref="A75:B75"/>
    <mergeCell ref="A76:B76"/>
    <mergeCell ref="C80:C82"/>
    <mergeCell ref="D80:F80"/>
    <mergeCell ref="D81:D82"/>
    <mergeCell ref="E81:E82"/>
    <mergeCell ref="F81:F82"/>
    <mergeCell ref="C79:J79"/>
    <mergeCell ref="B43:B45"/>
    <mergeCell ref="G43:J43"/>
    <mergeCell ref="E44:E45"/>
    <mergeCell ref="F44:F45"/>
    <mergeCell ref="G44:H44"/>
    <mergeCell ref="A4:J4"/>
    <mergeCell ref="A5:B5"/>
    <mergeCell ref="A41:J41"/>
    <mergeCell ref="A42:B42"/>
    <mergeCell ref="G6:J6"/>
    <mergeCell ref="A38:B38"/>
    <mergeCell ref="A39:B39"/>
    <mergeCell ref="D6:F6"/>
    <mergeCell ref="C6:C8"/>
    <mergeCell ref="C43:C45"/>
    <mergeCell ref="D43:F43"/>
    <mergeCell ref="D44:D45"/>
    <mergeCell ref="C42:J42"/>
    <mergeCell ref="J7:J8"/>
    <mergeCell ref="A43:A45"/>
    <mergeCell ref="G7:H7"/>
    <mergeCell ref="D7:D8"/>
    <mergeCell ref="E7:E8"/>
    <mergeCell ref="F7:F8"/>
    <mergeCell ref="C5:J5"/>
    <mergeCell ref="A2:J2"/>
    <mergeCell ref="A6:A8"/>
    <mergeCell ref="B6:B8"/>
    <mergeCell ref="I7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88"/>
  <sheetViews>
    <sheetView zoomScale="90" zoomScaleNormal="90" zoomScalePageLayoutView="0" workbookViewId="0" topLeftCell="A115">
      <selection activeCell="N144" sqref="N14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8" t="s">
        <v>58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65</v>
      </c>
      <c r="B5" s="87"/>
      <c r="C5" s="60" t="s">
        <v>56</v>
      </c>
      <c r="D5" s="89"/>
      <c r="E5" s="89"/>
      <c r="F5" s="89"/>
      <c r="G5" s="89"/>
      <c r="H5" s="89"/>
      <c r="I5" s="89"/>
      <c r="J5" s="89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D9+E9+F9+G9+H9+I9+J9</f>
        <v>8</v>
      </c>
      <c r="D9" s="8">
        <v>5</v>
      </c>
      <c r="E9" s="8">
        <v>0</v>
      </c>
      <c r="F9" s="8">
        <v>2</v>
      </c>
      <c r="G9" s="8">
        <v>1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12</v>
      </c>
      <c r="D10" s="8">
        <v>8</v>
      </c>
      <c r="E10" s="8">
        <v>0</v>
      </c>
      <c r="F10" s="8">
        <v>1</v>
      </c>
      <c r="G10" s="8">
        <v>2</v>
      </c>
      <c r="H10" s="8">
        <v>1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52</v>
      </c>
      <c r="D11" s="8">
        <v>35</v>
      </c>
      <c r="E11" s="8">
        <v>3</v>
      </c>
      <c r="F11" s="8">
        <v>1</v>
      </c>
      <c r="G11" s="8">
        <v>1</v>
      </c>
      <c r="H11" s="8">
        <v>6</v>
      </c>
      <c r="I11" s="8">
        <v>6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5</v>
      </c>
      <c r="D12" s="8">
        <v>2</v>
      </c>
      <c r="E12" s="8">
        <v>1</v>
      </c>
      <c r="F12" s="23">
        <v>0</v>
      </c>
      <c r="G12" s="8">
        <v>0</v>
      </c>
      <c r="H12" s="8">
        <v>1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5</v>
      </c>
      <c r="D13" s="8">
        <v>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8</v>
      </c>
      <c r="D14" s="8">
        <v>6</v>
      </c>
      <c r="E14" s="8">
        <v>0</v>
      </c>
      <c r="F14" s="8">
        <v>0</v>
      </c>
      <c r="G14" s="8">
        <v>0</v>
      </c>
      <c r="H14" s="8">
        <v>0</v>
      </c>
      <c r="I14" s="8">
        <v>2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3</v>
      </c>
      <c r="D15" s="8">
        <v>3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7</v>
      </c>
      <c r="D16" s="8">
        <v>4</v>
      </c>
      <c r="E16" s="8">
        <v>2</v>
      </c>
      <c r="F16" s="8">
        <v>0</v>
      </c>
      <c r="G16" s="8">
        <v>0</v>
      </c>
      <c r="H16" s="8">
        <v>0</v>
      </c>
      <c r="I16" s="8">
        <v>1</v>
      </c>
      <c r="J16" s="18">
        <v>0</v>
      </c>
    </row>
    <row r="17" spans="1:10" ht="12.75">
      <c r="A17" s="1">
        <v>9</v>
      </c>
      <c r="B17" s="2" t="s">
        <v>10</v>
      </c>
      <c r="C17" s="24">
        <f>D17+E17+F17+G17+H17+I17+J17</f>
        <v>3</v>
      </c>
      <c r="D17" s="8">
        <v>2</v>
      </c>
      <c r="E17" s="8">
        <v>0</v>
      </c>
      <c r="F17" s="8">
        <v>0</v>
      </c>
      <c r="G17" s="8">
        <v>0</v>
      </c>
      <c r="H17" s="8">
        <v>1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3</v>
      </c>
      <c r="D18" s="8">
        <v>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12</v>
      </c>
      <c r="D20" s="8">
        <v>8</v>
      </c>
      <c r="E20" s="8">
        <v>0</v>
      </c>
      <c r="F20" s="8">
        <v>0</v>
      </c>
      <c r="G20" s="8">
        <v>1</v>
      </c>
      <c r="H20" s="8">
        <v>3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3</v>
      </c>
      <c r="D21" s="8">
        <v>2</v>
      </c>
      <c r="E21" s="8">
        <v>0</v>
      </c>
      <c r="F21" s="8">
        <v>0</v>
      </c>
      <c r="G21" s="8">
        <v>0</v>
      </c>
      <c r="H21" s="8">
        <v>1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17</v>
      </c>
      <c r="D22" s="8">
        <v>11</v>
      </c>
      <c r="E22" s="8">
        <v>0</v>
      </c>
      <c r="F22" s="8">
        <v>0</v>
      </c>
      <c r="G22" s="8">
        <v>2</v>
      </c>
      <c r="H22" s="8">
        <v>1</v>
      </c>
      <c r="I22" s="8">
        <v>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5</v>
      </c>
      <c r="D26" s="8">
        <v>2</v>
      </c>
      <c r="E26" s="8">
        <v>0</v>
      </c>
      <c r="F26" s="8">
        <v>0</v>
      </c>
      <c r="G26" s="8">
        <v>2</v>
      </c>
      <c r="H26" s="8">
        <v>0</v>
      </c>
      <c r="I26" s="8">
        <v>1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14</v>
      </c>
      <c r="D27" s="8">
        <v>8</v>
      </c>
      <c r="E27" s="8">
        <v>2</v>
      </c>
      <c r="F27" s="8">
        <v>1</v>
      </c>
      <c r="G27" s="8">
        <v>1</v>
      </c>
      <c r="H27" s="8">
        <v>0</v>
      </c>
      <c r="I27" s="8">
        <v>2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8</v>
      </c>
      <c r="D28" s="8">
        <v>3</v>
      </c>
      <c r="E28" s="8">
        <v>0</v>
      </c>
      <c r="F28" s="8">
        <v>0</v>
      </c>
      <c r="G28" s="8">
        <v>0</v>
      </c>
      <c r="H28" s="8">
        <v>1</v>
      </c>
      <c r="I28" s="8">
        <v>4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4</v>
      </c>
      <c r="D29" s="8">
        <v>3</v>
      </c>
      <c r="E29" s="8">
        <v>0</v>
      </c>
      <c r="F29" s="8">
        <v>0</v>
      </c>
      <c r="G29" s="8">
        <v>0</v>
      </c>
      <c r="H29" s="8">
        <v>0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7</v>
      </c>
      <c r="D30" s="8">
        <v>4</v>
      </c>
      <c r="E30" s="8">
        <v>2</v>
      </c>
      <c r="F30" s="8">
        <v>0</v>
      </c>
      <c r="G30" s="8">
        <v>1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2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  <c r="I32" s="8">
        <v>1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5</v>
      </c>
      <c r="D33" s="8">
        <v>2</v>
      </c>
      <c r="E33" s="8">
        <v>1</v>
      </c>
      <c r="F33" s="8">
        <v>1</v>
      </c>
      <c r="G33" s="8">
        <v>0</v>
      </c>
      <c r="H33" s="8">
        <v>0</v>
      </c>
      <c r="I33" s="8">
        <v>1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5</v>
      </c>
      <c r="D34" s="8">
        <v>2</v>
      </c>
      <c r="E34" s="8">
        <v>0</v>
      </c>
      <c r="F34" s="8">
        <v>0</v>
      </c>
      <c r="G34" s="8">
        <v>0</v>
      </c>
      <c r="H34" s="8">
        <v>0</v>
      </c>
      <c r="I34" s="8">
        <v>2</v>
      </c>
      <c r="J34" s="18">
        <v>1</v>
      </c>
    </row>
    <row r="35" spans="1:10" ht="13.5" customHeight="1">
      <c r="A35" s="1">
        <v>27</v>
      </c>
      <c r="B35" s="43" t="s">
        <v>61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</row>
    <row r="38" spans="1:10" ht="13.5" thickBot="1">
      <c r="A38" s="71" t="s">
        <v>28</v>
      </c>
      <c r="B38" s="72"/>
      <c r="C38" s="11">
        <f aca="true" t="shared" si="1" ref="C38:J38">SUM(C9:C37)</f>
        <v>190</v>
      </c>
      <c r="D38" s="12">
        <f t="shared" si="1"/>
        <v>120</v>
      </c>
      <c r="E38" s="12">
        <f t="shared" si="1"/>
        <v>11</v>
      </c>
      <c r="F38" s="12">
        <f t="shared" si="1"/>
        <v>6</v>
      </c>
      <c r="G38" s="12">
        <f t="shared" si="1"/>
        <v>11</v>
      </c>
      <c r="H38" s="12">
        <f t="shared" si="1"/>
        <v>15</v>
      </c>
      <c r="I38" s="12">
        <f t="shared" si="1"/>
        <v>26</v>
      </c>
      <c r="J38" s="13">
        <f t="shared" si="1"/>
        <v>1</v>
      </c>
    </row>
    <row r="39" spans="1:10" ht="13.5" thickBot="1">
      <c r="A39" s="73" t="s">
        <v>29</v>
      </c>
      <c r="B39" s="74"/>
      <c r="C39" s="14">
        <f aca="true" t="shared" si="2" ref="C39:J39">SUM(C9:C33)</f>
        <v>185</v>
      </c>
      <c r="D39" s="15">
        <f t="shared" si="2"/>
        <v>118</v>
      </c>
      <c r="E39" s="15">
        <f t="shared" si="2"/>
        <v>11</v>
      </c>
      <c r="F39" s="15">
        <f t="shared" si="2"/>
        <v>6</v>
      </c>
      <c r="G39" s="15">
        <f t="shared" si="2"/>
        <v>11</v>
      </c>
      <c r="H39" s="15">
        <f t="shared" si="2"/>
        <v>15</v>
      </c>
      <c r="I39" s="15">
        <f t="shared" si="2"/>
        <v>24</v>
      </c>
      <c r="J39" s="16">
        <f t="shared" si="2"/>
        <v>0</v>
      </c>
    </row>
    <row r="40" ht="21" customHeight="1">
      <c r="B40">
        <f>+A40:J41</f>
        <v>0</v>
      </c>
    </row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6.5" thickBot="1">
      <c r="A42" s="86" t="s">
        <v>66</v>
      </c>
      <c r="B42" s="87"/>
      <c r="C42" s="60" t="s">
        <v>56</v>
      </c>
      <c r="D42" s="89"/>
      <c r="E42" s="89"/>
      <c r="F42" s="89"/>
      <c r="G42" s="89"/>
      <c r="H42" s="89"/>
      <c r="I42" s="89"/>
      <c r="J42" s="89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D46+E46+F46+G46+H46+I46+J46</f>
        <v>9</v>
      </c>
      <c r="D46" s="8">
        <v>5</v>
      </c>
      <c r="E46" s="8">
        <v>1</v>
      </c>
      <c r="F46" s="8">
        <v>0</v>
      </c>
      <c r="G46" s="8">
        <v>2</v>
      </c>
      <c r="H46" s="8">
        <v>1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10</v>
      </c>
      <c r="D47" s="8">
        <v>7</v>
      </c>
      <c r="E47" s="8">
        <v>1</v>
      </c>
      <c r="F47" s="8">
        <v>0</v>
      </c>
      <c r="G47" s="8">
        <v>2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27</v>
      </c>
      <c r="D48" s="8">
        <v>22</v>
      </c>
      <c r="E48" s="8">
        <v>0</v>
      </c>
      <c r="F48" s="8">
        <v>0</v>
      </c>
      <c r="G48" s="8">
        <v>0</v>
      </c>
      <c r="H48" s="8">
        <v>2</v>
      </c>
      <c r="I48" s="8">
        <v>3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6</v>
      </c>
      <c r="D50" s="8">
        <v>4</v>
      </c>
      <c r="E50" s="8">
        <v>1</v>
      </c>
      <c r="F50" s="8">
        <v>0</v>
      </c>
      <c r="G50" s="8">
        <v>0</v>
      </c>
      <c r="H50" s="8">
        <v>1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14</v>
      </c>
      <c r="D51" s="8">
        <v>11</v>
      </c>
      <c r="E51" s="8">
        <v>0</v>
      </c>
      <c r="F51" s="8">
        <v>0</v>
      </c>
      <c r="G51" s="8">
        <v>0</v>
      </c>
      <c r="H51" s="8">
        <v>1</v>
      </c>
      <c r="I51" s="8">
        <v>2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5</v>
      </c>
      <c r="D52" s="8">
        <v>4</v>
      </c>
      <c r="E52" s="8">
        <v>0</v>
      </c>
      <c r="F52" s="8">
        <v>0</v>
      </c>
      <c r="G52" s="8">
        <v>0</v>
      </c>
      <c r="H52" s="8">
        <v>1</v>
      </c>
      <c r="I52" s="8">
        <v>0</v>
      </c>
      <c r="J52" s="18">
        <v>0</v>
      </c>
    </row>
    <row r="53" spans="1:11" ht="12.75">
      <c r="A53" s="3">
        <v>8</v>
      </c>
      <c r="B53" s="4" t="s">
        <v>9</v>
      </c>
      <c r="C53" s="24">
        <f t="shared" si="3"/>
        <v>5</v>
      </c>
      <c r="D53" s="8">
        <v>5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  <c r="K53" s="29"/>
    </row>
    <row r="54" spans="1:10" ht="12.75">
      <c r="A54" s="1">
        <v>9</v>
      </c>
      <c r="B54" s="2" t="s">
        <v>10</v>
      </c>
      <c r="C54" s="24">
        <f t="shared" si="3"/>
        <v>3</v>
      </c>
      <c r="D54" s="8">
        <v>3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3</v>
      </c>
      <c r="D55" s="8">
        <v>3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20</v>
      </c>
      <c r="D57" s="8">
        <v>11</v>
      </c>
      <c r="E57" s="8">
        <v>0</v>
      </c>
      <c r="F57" s="8">
        <v>0</v>
      </c>
      <c r="G57" s="8">
        <v>8</v>
      </c>
      <c r="H57" s="8">
        <v>0</v>
      </c>
      <c r="I57" s="8">
        <v>1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5</v>
      </c>
      <c r="D58" s="8">
        <v>2</v>
      </c>
      <c r="E58" s="8">
        <v>1</v>
      </c>
      <c r="F58" s="8">
        <v>0</v>
      </c>
      <c r="G58" s="8">
        <v>0</v>
      </c>
      <c r="H58" s="8">
        <v>1</v>
      </c>
      <c r="I58" s="8">
        <v>1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16</v>
      </c>
      <c r="D59" s="8">
        <v>12</v>
      </c>
      <c r="E59" s="8">
        <v>1</v>
      </c>
      <c r="F59" s="8">
        <v>0</v>
      </c>
      <c r="G59" s="8">
        <v>0</v>
      </c>
      <c r="H59" s="8">
        <v>0</v>
      </c>
      <c r="I59" s="8">
        <v>2</v>
      </c>
      <c r="J59" s="18">
        <v>1</v>
      </c>
    </row>
    <row r="60" spans="1:10" ht="12.75">
      <c r="A60" s="3">
        <v>15</v>
      </c>
      <c r="B60" s="4" t="s">
        <v>16</v>
      </c>
      <c r="C60" s="24">
        <f t="shared" si="3"/>
        <v>14</v>
      </c>
      <c r="D60" s="8">
        <v>10</v>
      </c>
      <c r="E60" s="8">
        <v>2</v>
      </c>
      <c r="F60" s="8">
        <v>0</v>
      </c>
      <c r="G60" s="8">
        <v>2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2</v>
      </c>
      <c r="D63" s="8">
        <v>1</v>
      </c>
      <c r="E63" s="8">
        <v>1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1" ht="12.75">
      <c r="A64" s="3">
        <v>19</v>
      </c>
      <c r="B64" s="4" t="s">
        <v>20</v>
      </c>
      <c r="C64" s="24">
        <f t="shared" si="3"/>
        <v>8</v>
      </c>
      <c r="D64" s="8">
        <v>4</v>
      </c>
      <c r="E64" s="8">
        <v>2</v>
      </c>
      <c r="F64" s="8">
        <v>0</v>
      </c>
      <c r="G64" s="8">
        <v>0</v>
      </c>
      <c r="H64" s="8">
        <v>0</v>
      </c>
      <c r="I64" s="8">
        <v>2</v>
      </c>
      <c r="J64" s="18">
        <v>0</v>
      </c>
      <c r="K64" s="29"/>
    </row>
    <row r="65" spans="1:10" ht="12.75">
      <c r="A65" s="1">
        <v>20</v>
      </c>
      <c r="B65" s="2" t="s">
        <v>21</v>
      </c>
      <c r="C65" s="24">
        <f t="shared" si="3"/>
        <v>6</v>
      </c>
      <c r="D65" s="8">
        <v>2</v>
      </c>
      <c r="E65" s="8">
        <v>3</v>
      </c>
      <c r="F65" s="8">
        <v>0</v>
      </c>
      <c r="G65" s="8">
        <v>0</v>
      </c>
      <c r="H65" s="8">
        <v>0</v>
      </c>
      <c r="I65" s="8">
        <v>1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1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5</v>
      </c>
      <c r="D67" s="8">
        <v>5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7</v>
      </c>
      <c r="D70" s="8">
        <v>4</v>
      </c>
      <c r="E70" s="8">
        <v>2</v>
      </c>
      <c r="F70" s="8">
        <v>0</v>
      </c>
      <c r="G70" s="8">
        <v>0</v>
      </c>
      <c r="H70" s="8">
        <v>1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6</v>
      </c>
      <c r="D71" s="8">
        <v>3</v>
      </c>
      <c r="E71" s="8">
        <v>0</v>
      </c>
      <c r="F71" s="8">
        <v>1</v>
      </c>
      <c r="G71" s="8">
        <v>0</v>
      </c>
      <c r="H71" s="8">
        <v>0</v>
      </c>
      <c r="I71" s="8">
        <v>2</v>
      </c>
      <c r="J71" s="18">
        <v>0</v>
      </c>
    </row>
    <row r="72" spans="1:10" ht="12.75">
      <c r="A72" s="1">
        <v>27</v>
      </c>
      <c r="B72" s="43" t="s">
        <v>61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1" t="s">
        <v>28</v>
      </c>
      <c r="B75" s="72"/>
      <c r="C75" s="11">
        <f>SUM(C46:C74)</f>
        <v>172</v>
      </c>
      <c r="D75" s="11">
        <f aca="true" t="shared" si="4" ref="D75:J75">SUM(D46:D74)</f>
        <v>119</v>
      </c>
      <c r="E75" s="11">
        <f t="shared" si="4"/>
        <v>15</v>
      </c>
      <c r="F75" s="11">
        <f t="shared" si="4"/>
        <v>1</v>
      </c>
      <c r="G75" s="11">
        <f t="shared" si="4"/>
        <v>14</v>
      </c>
      <c r="H75" s="11">
        <f t="shared" si="4"/>
        <v>8</v>
      </c>
      <c r="I75" s="11">
        <f t="shared" si="4"/>
        <v>14</v>
      </c>
      <c r="J75" s="11">
        <f t="shared" si="4"/>
        <v>1</v>
      </c>
    </row>
    <row r="76" spans="1:10" ht="13.5" thickBot="1">
      <c r="A76" s="73" t="s">
        <v>29</v>
      </c>
      <c r="B76" s="74"/>
      <c r="C76" s="14">
        <f aca="true" t="shared" si="5" ref="C76:J76">SUM(C46:C70)</f>
        <v>166</v>
      </c>
      <c r="D76" s="15">
        <f t="shared" si="5"/>
        <v>116</v>
      </c>
      <c r="E76" s="15">
        <f t="shared" si="5"/>
        <v>15</v>
      </c>
      <c r="F76" s="15">
        <f t="shared" si="5"/>
        <v>0</v>
      </c>
      <c r="G76" s="15">
        <f t="shared" si="5"/>
        <v>14</v>
      </c>
      <c r="H76" s="15">
        <f t="shared" si="5"/>
        <v>8</v>
      </c>
      <c r="I76" s="15">
        <f t="shared" si="5"/>
        <v>12</v>
      </c>
      <c r="J76" s="16">
        <f t="shared" si="5"/>
        <v>1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6.5" thickBot="1">
      <c r="A79" s="86" t="s">
        <v>67</v>
      </c>
      <c r="B79" s="87"/>
      <c r="C79" s="60" t="s">
        <v>56</v>
      </c>
      <c r="D79" s="89"/>
      <c r="E79" s="89"/>
      <c r="F79" s="89"/>
      <c r="G79" s="89"/>
      <c r="H79" s="89"/>
      <c r="I79" s="89"/>
      <c r="J79" s="89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25.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D83+E83+F83+G83+H83+I83+J83</f>
        <v>6</v>
      </c>
      <c r="D83" s="8">
        <v>3</v>
      </c>
      <c r="E83" s="8">
        <v>0</v>
      </c>
      <c r="F83" s="8">
        <v>0</v>
      </c>
      <c r="G83" s="8">
        <v>2</v>
      </c>
      <c r="H83" s="8">
        <v>1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20</v>
      </c>
      <c r="D85" s="8">
        <v>17</v>
      </c>
      <c r="E85" s="8">
        <v>0</v>
      </c>
      <c r="F85" s="8">
        <v>0</v>
      </c>
      <c r="G85" s="8">
        <v>2</v>
      </c>
      <c r="H85" s="8">
        <v>1</v>
      </c>
      <c r="I85" s="8">
        <v>0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2</v>
      </c>
      <c r="D86" s="8">
        <v>2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6</v>
      </c>
      <c r="D87" s="8">
        <v>4</v>
      </c>
      <c r="E87" s="8">
        <v>1</v>
      </c>
      <c r="F87" s="8">
        <v>0</v>
      </c>
      <c r="G87" s="8">
        <v>0</v>
      </c>
      <c r="H87" s="8">
        <v>1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4</v>
      </c>
      <c r="D88" s="9">
        <v>3</v>
      </c>
      <c r="E88" s="9">
        <v>0</v>
      </c>
      <c r="F88" s="9">
        <v>0</v>
      </c>
      <c r="G88" s="9">
        <v>0</v>
      </c>
      <c r="H88" s="9">
        <v>1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6</v>
      </c>
      <c r="D89" s="8">
        <v>4</v>
      </c>
      <c r="E89" s="8">
        <v>1</v>
      </c>
      <c r="F89" s="8">
        <v>0</v>
      </c>
      <c r="G89" s="8">
        <v>1</v>
      </c>
      <c r="H89" s="8">
        <v>0</v>
      </c>
      <c r="I89" s="8">
        <v>0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7</v>
      </c>
      <c r="D90" s="8">
        <v>5</v>
      </c>
      <c r="E90" s="8">
        <v>1</v>
      </c>
      <c r="F90" s="8">
        <v>1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3</v>
      </c>
      <c r="D91" s="8">
        <v>1</v>
      </c>
      <c r="E91" s="8">
        <v>1</v>
      </c>
      <c r="F91" s="8">
        <v>0</v>
      </c>
      <c r="G91" s="8">
        <v>1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2</v>
      </c>
      <c r="D92" s="8">
        <v>2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9</v>
      </c>
      <c r="D94" s="8">
        <v>6</v>
      </c>
      <c r="E94" s="8">
        <v>0</v>
      </c>
      <c r="F94" s="8">
        <v>0</v>
      </c>
      <c r="G94" s="8">
        <v>1</v>
      </c>
      <c r="H94" s="8">
        <v>1</v>
      </c>
      <c r="I94" s="8">
        <v>1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13</v>
      </c>
      <c r="D96" s="8">
        <v>10</v>
      </c>
      <c r="E96" s="8">
        <v>1</v>
      </c>
      <c r="F96" s="8">
        <v>0</v>
      </c>
      <c r="G96" s="8">
        <v>0</v>
      </c>
      <c r="H96" s="8">
        <v>1</v>
      </c>
      <c r="I96" s="8">
        <v>1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3</v>
      </c>
      <c r="D97" s="8">
        <v>3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1</v>
      </c>
      <c r="D99" s="8">
        <v>0</v>
      </c>
      <c r="E99" s="8">
        <v>0</v>
      </c>
      <c r="F99" s="8">
        <v>1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3</v>
      </c>
      <c r="D100" s="8">
        <v>2</v>
      </c>
      <c r="E100" s="8">
        <v>0</v>
      </c>
      <c r="F100" s="8">
        <v>0</v>
      </c>
      <c r="G100" s="8">
        <v>0</v>
      </c>
      <c r="H100" s="8">
        <v>0</v>
      </c>
      <c r="I100" s="8">
        <v>1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6</v>
      </c>
      <c r="D101" s="8">
        <v>5</v>
      </c>
      <c r="E101" s="8">
        <v>1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2</v>
      </c>
      <c r="D102" s="8">
        <v>1</v>
      </c>
      <c r="E102" s="8">
        <v>0</v>
      </c>
      <c r="F102" s="8">
        <v>0</v>
      </c>
      <c r="G102" s="8">
        <v>0</v>
      </c>
      <c r="H102" s="8">
        <v>1</v>
      </c>
      <c r="I102" s="8">
        <v>0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9</v>
      </c>
      <c r="D104" s="8">
        <v>6</v>
      </c>
      <c r="E104" s="8">
        <v>1</v>
      </c>
      <c r="F104" s="8">
        <v>0</v>
      </c>
      <c r="G104" s="8">
        <v>2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3</v>
      </c>
      <c r="D106" s="8">
        <v>3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4</v>
      </c>
      <c r="D107" s="8">
        <v>3</v>
      </c>
      <c r="E107" s="8">
        <v>0</v>
      </c>
      <c r="F107" s="8">
        <v>0</v>
      </c>
      <c r="G107" s="8">
        <v>1</v>
      </c>
      <c r="H107" s="8">
        <v>0</v>
      </c>
      <c r="I107" s="8">
        <v>0</v>
      </c>
      <c r="J107" s="18">
        <v>0</v>
      </c>
    </row>
    <row r="108" spans="1:10" ht="12.75">
      <c r="A108" s="1">
        <v>26</v>
      </c>
      <c r="B108" s="46" t="s">
        <v>59</v>
      </c>
      <c r="C108" s="24">
        <f t="shared" si="6"/>
        <v>11</v>
      </c>
      <c r="D108" s="8">
        <v>8</v>
      </c>
      <c r="E108" s="8">
        <v>0</v>
      </c>
      <c r="F108" s="8">
        <v>1</v>
      </c>
      <c r="G108" s="8">
        <v>0</v>
      </c>
      <c r="H108" s="8">
        <v>0</v>
      </c>
      <c r="I108" s="8">
        <v>2</v>
      </c>
      <c r="J108" s="18">
        <v>0</v>
      </c>
    </row>
    <row r="109" spans="1:10" ht="12.75">
      <c r="A109" s="1">
        <v>27</v>
      </c>
      <c r="B109" s="2" t="s">
        <v>61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2" t="s">
        <v>62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1" t="s">
        <v>28</v>
      </c>
      <c r="B112" s="72"/>
      <c r="C112" s="11">
        <f aca="true" t="shared" si="7" ref="C112:J112">SUM(C83:C111)</f>
        <v>120</v>
      </c>
      <c r="D112" s="12">
        <f t="shared" si="7"/>
        <v>88</v>
      </c>
      <c r="E112" s="12">
        <f t="shared" si="7"/>
        <v>7</v>
      </c>
      <c r="F112" s="12">
        <f t="shared" si="7"/>
        <v>3</v>
      </c>
      <c r="G112" s="12">
        <f t="shared" si="7"/>
        <v>10</v>
      </c>
      <c r="H112" s="12">
        <f t="shared" si="7"/>
        <v>7</v>
      </c>
      <c r="I112" s="12">
        <f t="shared" si="7"/>
        <v>5</v>
      </c>
      <c r="J112" s="13">
        <f t="shared" si="7"/>
        <v>0</v>
      </c>
    </row>
    <row r="113" spans="1:10" ht="13.5" thickBot="1">
      <c r="A113" s="73" t="s">
        <v>29</v>
      </c>
      <c r="B113" s="74"/>
      <c r="C113" s="14">
        <f aca="true" t="shared" si="8" ref="C113:J113">SUM(C83:C107)</f>
        <v>109</v>
      </c>
      <c r="D113" s="15">
        <f t="shared" si="8"/>
        <v>80</v>
      </c>
      <c r="E113" s="15">
        <f t="shared" si="8"/>
        <v>7</v>
      </c>
      <c r="F113" s="15">
        <f t="shared" si="8"/>
        <v>2</v>
      </c>
      <c r="G113" s="15">
        <f t="shared" si="8"/>
        <v>10</v>
      </c>
      <c r="H113" s="15">
        <f t="shared" si="8"/>
        <v>7</v>
      </c>
      <c r="I113" s="15">
        <f t="shared" si="8"/>
        <v>3</v>
      </c>
      <c r="J113" s="16">
        <f t="shared" si="8"/>
        <v>0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6.5" thickBot="1">
      <c r="A116" s="86" t="s">
        <v>68</v>
      </c>
      <c r="B116" s="87"/>
      <c r="C116" s="60" t="s">
        <v>56</v>
      </c>
      <c r="D116" s="89"/>
      <c r="E116" s="89"/>
      <c r="F116" s="89"/>
      <c r="G116" s="89"/>
      <c r="H116" s="89"/>
      <c r="I116" s="89"/>
      <c r="J116" s="89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D120+E120+F120+G120+H120+I120+J120</f>
        <v>6</v>
      </c>
      <c r="D120" s="8">
        <v>4</v>
      </c>
      <c r="E120" s="8">
        <v>1</v>
      </c>
      <c r="F120" s="8">
        <v>0</v>
      </c>
      <c r="G120" s="8">
        <v>0</v>
      </c>
      <c r="H120" s="8">
        <v>1</v>
      </c>
      <c r="I120" s="8">
        <v>0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7</v>
      </c>
      <c r="D121" s="8">
        <v>6</v>
      </c>
      <c r="E121" s="8">
        <v>0</v>
      </c>
      <c r="F121" s="8">
        <v>0</v>
      </c>
      <c r="G121" s="8">
        <v>1</v>
      </c>
      <c r="H121" s="8">
        <v>0</v>
      </c>
      <c r="I121" s="8">
        <v>0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29</v>
      </c>
      <c r="D122" s="8">
        <v>22</v>
      </c>
      <c r="E122" s="8">
        <v>1</v>
      </c>
      <c r="F122" s="8">
        <v>0</v>
      </c>
      <c r="G122" s="8">
        <v>0</v>
      </c>
      <c r="H122" s="8">
        <v>2</v>
      </c>
      <c r="I122" s="8">
        <v>4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3</v>
      </c>
      <c r="D123" s="8">
        <v>3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7</v>
      </c>
      <c r="D124" s="8">
        <v>5</v>
      </c>
      <c r="E124" s="8">
        <v>0</v>
      </c>
      <c r="F124" s="8">
        <v>0</v>
      </c>
      <c r="G124" s="8">
        <v>0</v>
      </c>
      <c r="H124" s="8">
        <v>1</v>
      </c>
      <c r="I124" s="8">
        <v>1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6</v>
      </c>
      <c r="D125" s="8">
        <v>4</v>
      </c>
      <c r="E125" s="8">
        <v>1</v>
      </c>
      <c r="F125" s="8">
        <v>0</v>
      </c>
      <c r="G125" s="8">
        <v>1</v>
      </c>
      <c r="H125" s="8">
        <v>0</v>
      </c>
      <c r="I125" s="8">
        <v>0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10</v>
      </c>
      <c r="D126" s="8">
        <v>7</v>
      </c>
      <c r="E126" s="8">
        <v>1</v>
      </c>
      <c r="F126" s="8">
        <v>0</v>
      </c>
      <c r="G126" s="8">
        <v>0</v>
      </c>
      <c r="H126" s="8">
        <v>2</v>
      </c>
      <c r="I126" s="8">
        <v>0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1</v>
      </c>
      <c r="D127" s="8">
        <v>1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8</v>
      </c>
      <c r="D128" s="8">
        <v>4</v>
      </c>
      <c r="E128" s="8">
        <v>2</v>
      </c>
      <c r="F128" s="8">
        <v>0</v>
      </c>
      <c r="G128" s="8">
        <v>1</v>
      </c>
      <c r="H128" s="8">
        <v>0</v>
      </c>
      <c r="I128" s="8">
        <v>1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5</v>
      </c>
      <c r="D129" s="8">
        <v>5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5</v>
      </c>
      <c r="D131" s="8">
        <v>4</v>
      </c>
      <c r="E131" s="8">
        <v>0</v>
      </c>
      <c r="F131" s="8">
        <v>0</v>
      </c>
      <c r="G131" s="8">
        <v>1</v>
      </c>
      <c r="H131" s="8">
        <v>0</v>
      </c>
      <c r="I131" s="8">
        <v>0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1</v>
      </c>
      <c r="D132" s="8">
        <v>0</v>
      </c>
      <c r="E132" s="8">
        <v>1</v>
      </c>
      <c r="F132" s="8">
        <v>0</v>
      </c>
      <c r="G132" s="8">
        <v>0</v>
      </c>
      <c r="H132" s="8">
        <v>0</v>
      </c>
      <c r="I132" s="8">
        <v>0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13</v>
      </c>
      <c r="D133" s="8">
        <v>9</v>
      </c>
      <c r="E133" s="8">
        <v>0</v>
      </c>
      <c r="F133" s="8">
        <v>0</v>
      </c>
      <c r="G133" s="8">
        <v>0</v>
      </c>
      <c r="H133" s="8">
        <v>3</v>
      </c>
      <c r="I133" s="8">
        <v>1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8</v>
      </c>
      <c r="D134" s="8">
        <v>6</v>
      </c>
      <c r="E134" s="8">
        <v>0</v>
      </c>
      <c r="F134" s="8">
        <v>0</v>
      </c>
      <c r="G134" s="8">
        <v>1</v>
      </c>
      <c r="H134" s="8">
        <v>1</v>
      </c>
      <c r="I134" s="8">
        <v>0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</row>
    <row r="136" spans="1:10" ht="12.75">
      <c r="A136" s="1">
        <v>17</v>
      </c>
      <c r="B136" s="2" t="s">
        <v>18</v>
      </c>
      <c r="C136" s="47">
        <f t="shared" si="9"/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1</v>
      </c>
      <c r="D137" s="8">
        <v>1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8</v>
      </c>
      <c r="D138" s="8">
        <v>6</v>
      </c>
      <c r="E138" s="8">
        <v>0</v>
      </c>
      <c r="F138" s="8">
        <v>0</v>
      </c>
      <c r="G138" s="8">
        <v>2</v>
      </c>
      <c r="H138" s="8">
        <v>0</v>
      </c>
      <c r="I138" s="8">
        <v>0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1</v>
      </c>
      <c r="D140" s="8">
        <v>0</v>
      </c>
      <c r="E140" s="8">
        <v>1</v>
      </c>
      <c r="F140" s="8">
        <v>0</v>
      </c>
      <c r="G140" s="8">
        <v>0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4</v>
      </c>
      <c r="D141" s="8">
        <v>3</v>
      </c>
      <c r="E141" s="8">
        <v>0</v>
      </c>
      <c r="F141" s="8">
        <v>0</v>
      </c>
      <c r="G141" s="8">
        <v>1</v>
      </c>
      <c r="H141" s="8">
        <v>0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2</v>
      </c>
      <c r="D143" s="8">
        <v>2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3</v>
      </c>
      <c r="D144" s="8">
        <v>1</v>
      </c>
      <c r="E144" s="8">
        <v>0</v>
      </c>
      <c r="F144" s="8">
        <v>0</v>
      </c>
      <c r="G144" s="8">
        <v>0</v>
      </c>
      <c r="H144" s="8">
        <v>1</v>
      </c>
      <c r="I144" s="8">
        <v>1</v>
      </c>
      <c r="J144" s="18">
        <v>0</v>
      </c>
    </row>
    <row r="145" spans="1:10" ht="12.75">
      <c r="A145" s="1">
        <v>26</v>
      </c>
      <c r="B145" s="46" t="s">
        <v>59</v>
      </c>
      <c r="C145" s="24">
        <f t="shared" si="9"/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18">
        <v>0</v>
      </c>
    </row>
    <row r="146" spans="1:10" ht="12.75">
      <c r="A146" s="1">
        <v>27</v>
      </c>
      <c r="B146" s="2" t="s">
        <v>61</v>
      </c>
      <c r="C146" s="24">
        <f t="shared" si="9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2" t="s">
        <v>62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71" t="s">
        <v>28</v>
      </c>
      <c r="B149" s="72"/>
      <c r="C149" s="11">
        <f aca="true" t="shared" si="10" ref="C149:J149">SUM(C120:C148)</f>
        <v>128</v>
      </c>
      <c r="D149" s="12">
        <f t="shared" si="10"/>
        <v>93</v>
      </c>
      <c r="E149" s="12">
        <f t="shared" si="10"/>
        <v>8</v>
      </c>
      <c r="F149" s="12">
        <f t="shared" si="10"/>
        <v>0</v>
      </c>
      <c r="G149" s="12">
        <f t="shared" si="10"/>
        <v>8</v>
      </c>
      <c r="H149" s="12">
        <f t="shared" si="10"/>
        <v>11</v>
      </c>
      <c r="I149" s="12">
        <f t="shared" si="10"/>
        <v>8</v>
      </c>
      <c r="J149" s="13">
        <f t="shared" si="10"/>
        <v>0</v>
      </c>
    </row>
    <row r="150" spans="1:10" ht="13.5" thickBot="1">
      <c r="A150" s="73" t="s">
        <v>29</v>
      </c>
      <c r="B150" s="74"/>
      <c r="C150" s="14">
        <f aca="true" t="shared" si="11" ref="C150:J150">SUM(C120:C144)</f>
        <v>128</v>
      </c>
      <c r="D150" s="15">
        <f t="shared" si="11"/>
        <v>93</v>
      </c>
      <c r="E150" s="15">
        <f t="shared" si="11"/>
        <v>8</v>
      </c>
      <c r="F150" s="15">
        <f t="shared" si="11"/>
        <v>0</v>
      </c>
      <c r="G150" s="15">
        <f t="shared" si="11"/>
        <v>8</v>
      </c>
      <c r="H150" s="15">
        <f t="shared" si="11"/>
        <v>11</v>
      </c>
      <c r="I150" s="15">
        <f t="shared" si="11"/>
        <v>8</v>
      </c>
      <c r="J150" s="16">
        <f t="shared" si="11"/>
        <v>0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6.5" thickBot="1">
      <c r="A153" s="86" t="s">
        <v>69</v>
      </c>
      <c r="B153" s="87"/>
      <c r="C153" s="60" t="s">
        <v>56</v>
      </c>
      <c r="D153" s="89"/>
      <c r="E153" s="89"/>
      <c r="F153" s="89"/>
      <c r="G153" s="89"/>
      <c r="H153" s="89"/>
      <c r="I153" s="89"/>
      <c r="J153" s="89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12" ref="C157:C180">D157+E157+F157+G157+H157+I157+J157</f>
        <v>29</v>
      </c>
      <c r="D157" s="9">
        <f aca="true" t="shared" si="13" ref="D157:J166">D9+D46+D83+D120</f>
        <v>17</v>
      </c>
      <c r="E157" s="9">
        <f t="shared" si="13"/>
        <v>2</v>
      </c>
      <c r="F157" s="9">
        <f t="shared" si="13"/>
        <v>2</v>
      </c>
      <c r="G157" s="9">
        <f t="shared" si="13"/>
        <v>5</v>
      </c>
      <c r="H157" s="9">
        <f t="shared" si="13"/>
        <v>3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29</v>
      </c>
      <c r="D158" s="9">
        <f t="shared" si="13"/>
        <v>21</v>
      </c>
      <c r="E158" s="9">
        <f t="shared" si="13"/>
        <v>1</v>
      </c>
      <c r="F158" s="9">
        <f t="shared" si="13"/>
        <v>1</v>
      </c>
      <c r="G158" s="9">
        <f t="shared" si="13"/>
        <v>5</v>
      </c>
      <c r="H158" s="9">
        <f t="shared" si="13"/>
        <v>1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128</v>
      </c>
      <c r="D159" s="9">
        <f t="shared" si="13"/>
        <v>96</v>
      </c>
      <c r="E159" s="9">
        <f t="shared" si="13"/>
        <v>4</v>
      </c>
      <c r="F159" s="9">
        <f t="shared" si="13"/>
        <v>1</v>
      </c>
      <c r="G159" s="9">
        <f t="shared" si="13"/>
        <v>3</v>
      </c>
      <c r="H159" s="9">
        <f t="shared" si="13"/>
        <v>11</v>
      </c>
      <c r="I159" s="9">
        <f t="shared" si="13"/>
        <v>13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10</v>
      </c>
      <c r="D160" s="9">
        <f t="shared" si="13"/>
        <v>7</v>
      </c>
      <c r="E160" s="9">
        <f t="shared" si="13"/>
        <v>1</v>
      </c>
      <c r="F160" s="9">
        <f t="shared" si="13"/>
        <v>0</v>
      </c>
      <c r="G160" s="9">
        <f t="shared" si="13"/>
        <v>0</v>
      </c>
      <c r="H160" s="9">
        <f t="shared" si="13"/>
        <v>1</v>
      </c>
      <c r="I160" s="9">
        <f t="shared" si="13"/>
        <v>1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24</v>
      </c>
      <c r="D161" s="9">
        <f t="shared" si="13"/>
        <v>18</v>
      </c>
      <c r="E161" s="9">
        <f t="shared" si="13"/>
        <v>2</v>
      </c>
      <c r="F161" s="9">
        <f t="shared" si="13"/>
        <v>0</v>
      </c>
      <c r="G161" s="9">
        <f t="shared" si="13"/>
        <v>0</v>
      </c>
      <c r="H161" s="9">
        <f t="shared" si="13"/>
        <v>3</v>
      </c>
      <c r="I161" s="9">
        <f t="shared" si="13"/>
        <v>1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32</v>
      </c>
      <c r="D162" s="9">
        <f t="shared" si="13"/>
        <v>24</v>
      </c>
      <c r="E162" s="9">
        <f t="shared" si="13"/>
        <v>1</v>
      </c>
      <c r="F162" s="9">
        <f t="shared" si="13"/>
        <v>0</v>
      </c>
      <c r="G162" s="9">
        <f t="shared" si="13"/>
        <v>1</v>
      </c>
      <c r="H162" s="9">
        <f t="shared" si="13"/>
        <v>2</v>
      </c>
      <c r="I162" s="9">
        <f t="shared" si="13"/>
        <v>4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24</v>
      </c>
      <c r="D163" s="9">
        <f t="shared" si="13"/>
        <v>18</v>
      </c>
      <c r="E163" s="9">
        <f t="shared" si="13"/>
        <v>2</v>
      </c>
      <c r="F163" s="9">
        <f t="shared" si="13"/>
        <v>0</v>
      </c>
      <c r="G163" s="9">
        <f t="shared" si="13"/>
        <v>1</v>
      </c>
      <c r="H163" s="9">
        <f t="shared" si="13"/>
        <v>3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20</v>
      </c>
      <c r="D164" s="9">
        <f t="shared" si="13"/>
        <v>15</v>
      </c>
      <c r="E164" s="9">
        <f t="shared" si="13"/>
        <v>3</v>
      </c>
      <c r="F164" s="9">
        <f t="shared" si="13"/>
        <v>1</v>
      </c>
      <c r="G164" s="9">
        <f t="shared" si="13"/>
        <v>0</v>
      </c>
      <c r="H164" s="9">
        <f t="shared" si="13"/>
        <v>0</v>
      </c>
      <c r="I164" s="9">
        <f t="shared" si="13"/>
        <v>1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17</v>
      </c>
      <c r="D165" s="9">
        <f>D17+D54+D91+D128</f>
        <v>10</v>
      </c>
      <c r="E165" s="9">
        <f t="shared" si="13"/>
        <v>3</v>
      </c>
      <c r="F165" s="9">
        <f t="shared" si="13"/>
        <v>0</v>
      </c>
      <c r="G165" s="9">
        <f>G17+G54+G91+G128</f>
        <v>2</v>
      </c>
      <c r="H165" s="9">
        <f t="shared" si="13"/>
        <v>1</v>
      </c>
      <c r="I165" s="9">
        <f t="shared" si="13"/>
        <v>1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13</v>
      </c>
      <c r="D166" s="9">
        <f t="shared" si="13"/>
        <v>13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</v>
      </c>
      <c r="D167" s="9">
        <f aca="true" t="shared" si="14" ref="D167:J176">D19+D56+D93+D130</f>
        <v>0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1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46</v>
      </c>
      <c r="D168" s="9">
        <f t="shared" si="14"/>
        <v>29</v>
      </c>
      <c r="E168" s="9">
        <f t="shared" si="14"/>
        <v>0</v>
      </c>
      <c r="F168" s="9">
        <f t="shared" si="14"/>
        <v>0</v>
      </c>
      <c r="G168" s="9">
        <f t="shared" si="14"/>
        <v>11</v>
      </c>
      <c r="H168" s="9">
        <f t="shared" si="14"/>
        <v>4</v>
      </c>
      <c r="I168" s="9">
        <f t="shared" si="14"/>
        <v>2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9</v>
      </c>
      <c r="D169" s="9">
        <f t="shared" si="14"/>
        <v>4</v>
      </c>
      <c r="E169" s="9">
        <f t="shared" si="14"/>
        <v>2</v>
      </c>
      <c r="F169" s="9">
        <f t="shared" si="14"/>
        <v>0</v>
      </c>
      <c r="G169" s="9">
        <f t="shared" si="14"/>
        <v>0</v>
      </c>
      <c r="H169" s="9">
        <f t="shared" si="14"/>
        <v>2</v>
      </c>
      <c r="I169" s="9">
        <f t="shared" si="14"/>
        <v>1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59</v>
      </c>
      <c r="D170" s="9">
        <f t="shared" si="14"/>
        <v>42</v>
      </c>
      <c r="E170" s="9">
        <f t="shared" si="14"/>
        <v>2</v>
      </c>
      <c r="F170" s="9">
        <f t="shared" si="14"/>
        <v>0</v>
      </c>
      <c r="G170" s="9">
        <f t="shared" si="14"/>
        <v>2</v>
      </c>
      <c r="H170" s="9">
        <f t="shared" si="14"/>
        <v>5</v>
      </c>
      <c r="I170" s="9">
        <f t="shared" si="14"/>
        <v>7</v>
      </c>
      <c r="J170" s="9">
        <f t="shared" si="14"/>
        <v>1</v>
      </c>
    </row>
    <row r="171" spans="1:10" ht="12.75">
      <c r="A171" s="3">
        <v>15</v>
      </c>
      <c r="B171" s="4" t="s">
        <v>16</v>
      </c>
      <c r="C171" s="24">
        <f t="shared" si="12"/>
        <v>26</v>
      </c>
      <c r="D171" s="9">
        <f t="shared" si="14"/>
        <v>20</v>
      </c>
      <c r="E171" s="9">
        <f t="shared" si="14"/>
        <v>2</v>
      </c>
      <c r="F171" s="9">
        <f t="shared" si="14"/>
        <v>0</v>
      </c>
      <c r="G171" s="9">
        <f t="shared" si="14"/>
        <v>3</v>
      </c>
      <c r="H171" s="9">
        <f t="shared" si="14"/>
        <v>1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1</v>
      </c>
      <c r="D173" s="9">
        <f t="shared" si="14"/>
        <v>0</v>
      </c>
      <c r="E173" s="9">
        <f t="shared" si="14"/>
        <v>0</v>
      </c>
      <c r="F173" s="9">
        <f t="shared" si="14"/>
        <v>1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11</v>
      </c>
      <c r="D174" s="9">
        <f t="shared" si="14"/>
        <v>6</v>
      </c>
      <c r="E174" s="9">
        <f t="shared" si="14"/>
        <v>1</v>
      </c>
      <c r="F174" s="9">
        <f t="shared" si="14"/>
        <v>0</v>
      </c>
      <c r="G174" s="9">
        <f t="shared" si="14"/>
        <v>2</v>
      </c>
      <c r="H174" s="9">
        <f t="shared" si="14"/>
        <v>0</v>
      </c>
      <c r="I174" s="9">
        <f t="shared" si="14"/>
        <v>2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36</v>
      </c>
      <c r="D175" s="9">
        <f t="shared" si="14"/>
        <v>23</v>
      </c>
      <c r="E175" s="9">
        <f t="shared" si="14"/>
        <v>5</v>
      </c>
      <c r="F175" s="9">
        <f t="shared" si="14"/>
        <v>1</v>
      </c>
      <c r="G175" s="9">
        <f t="shared" si="14"/>
        <v>3</v>
      </c>
      <c r="H175" s="9">
        <f t="shared" si="14"/>
        <v>0</v>
      </c>
      <c r="I175" s="9">
        <f t="shared" si="14"/>
        <v>4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16</v>
      </c>
      <c r="D176" s="9">
        <f t="shared" si="14"/>
        <v>6</v>
      </c>
      <c r="E176" s="9">
        <f t="shared" si="14"/>
        <v>3</v>
      </c>
      <c r="F176" s="9">
        <f t="shared" si="14"/>
        <v>0</v>
      </c>
      <c r="G176" s="9">
        <f t="shared" si="14"/>
        <v>0</v>
      </c>
      <c r="H176" s="9">
        <f t="shared" si="14"/>
        <v>2</v>
      </c>
      <c r="I176" s="9">
        <f t="shared" si="14"/>
        <v>5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6</v>
      </c>
      <c r="D177" s="9">
        <f aca="true" t="shared" si="15" ref="D177:J180">D29+D66+D103+D140</f>
        <v>4</v>
      </c>
      <c r="E177" s="9">
        <f t="shared" si="15"/>
        <v>1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1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25</v>
      </c>
      <c r="D178" s="9">
        <f t="shared" si="15"/>
        <v>18</v>
      </c>
      <c r="E178" s="9">
        <f t="shared" si="15"/>
        <v>3</v>
      </c>
      <c r="F178" s="9">
        <f t="shared" si="15"/>
        <v>0</v>
      </c>
      <c r="G178" s="9">
        <f t="shared" si="15"/>
        <v>4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7</v>
      </c>
      <c r="D180" s="9">
        <f t="shared" si="15"/>
        <v>6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1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>D181+E181+F181+G181+H181+I181+J181</f>
        <v>19</v>
      </c>
      <c r="D181" s="9">
        <f aca="true" t="shared" si="16" ref="D181:J181">D33+D70+D107+D144</f>
        <v>10</v>
      </c>
      <c r="E181" s="9">
        <f t="shared" si="16"/>
        <v>3</v>
      </c>
      <c r="F181" s="9">
        <f t="shared" si="16"/>
        <v>1</v>
      </c>
      <c r="G181" s="9">
        <f t="shared" si="16"/>
        <v>1</v>
      </c>
      <c r="H181" s="9">
        <f t="shared" si="16"/>
        <v>2</v>
      </c>
      <c r="I181" s="9">
        <f t="shared" si="16"/>
        <v>2</v>
      </c>
      <c r="J181" s="9">
        <f t="shared" si="16"/>
        <v>0</v>
      </c>
    </row>
    <row r="182" spans="1:10" ht="12.75">
      <c r="A182" s="1">
        <v>26</v>
      </c>
      <c r="B182" s="42" t="s">
        <v>59</v>
      </c>
      <c r="C182" s="24">
        <f>D182+E182+F182+G182+H182+I182+J182</f>
        <v>22</v>
      </c>
      <c r="D182" s="9">
        <f aca="true" t="shared" si="17" ref="D182:J182">D34+D71+D108+D145</f>
        <v>13</v>
      </c>
      <c r="E182" s="9">
        <f t="shared" si="17"/>
        <v>0</v>
      </c>
      <c r="F182" s="9">
        <f t="shared" si="17"/>
        <v>2</v>
      </c>
      <c r="G182" s="9">
        <f t="shared" si="17"/>
        <v>0</v>
      </c>
      <c r="H182" s="9">
        <f t="shared" si="17"/>
        <v>0</v>
      </c>
      <c r="I182" s="9">
        <f t="shared" si="17"/>
        <v>6</v>
      </c>
      <c r="J182" s="9">
        <f t="shared" si="17"/>
        <v>1</v>
      </c>
    </row>
    <row r="183" spans="1:10" ht="12.75">
      <c r="A183" s="1">
        <v>27</v>
      </c>
      <c r="B183" s="43" t="s">
        <v>61</v>
      </c>
      <c r="C183" s="24">
        <f>D183+E183+F183+G183+H183+I183+J183</f>
        <v>0</v>
      </c>
      <c r="D183" s="9">
        <f aca="true" t="shared" si="18" ref="D183:J183">D35+D72+D109+D146</f>
        <v>0</v>
      </c>
      <c r="E183" s="9">
        <f t="shared" si="18"/>
        <v>0</v>
      </c>
      <c r="F183" s="9">
        <f t="shared" si="18"/>
        <v>0</v>
      </c>
      <c r="G183" s="9">
        <f t="shared" si="18"/>
        <v>0</v>
      </c>
      <c r="H183" s="9">
        <f t="shared" si="18"/>
        <v>0</v>
      </c>
      <c r="I183" s="9">
        <f t="shared" si="18"/>
        <v>0</v>
      </c>
      <c r="J183" s="9">
        <f t="shared" si="18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9" ref="D184:J184">D36+D73+D110+D147</f>
        <v>0</v>
      </c>
      <c r="E184" s="9">
        <f t="shared" si="19"/>
        <v>0</v>
      </c>
      <c r="F184" s="9">
        <f t="shared" si="19"/>
        <v>0</v>
      </c>
      <c r="G184" s="9">
        <f t="shared" si="19"/>
        <v>0</v>
      </c>
      <c r="H184" s="9">
        <f t="shared" si="19"/>
        <v>0</v>
      </c>
      <c r="I184" s="9">
        <f t="shared" si="19"/>
        <v>0</v>
      </c>
      <c r="J184" s="9">
        <f t="shared" si="19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20" ref="D185:J185">D37+D74+D111+D148</f>
        <v>0</v>
      </c>
      <c r="E185" s="9">
        <f t="shared" si="20"/>
        <v>0</v>
      </c>
      <c r="F185" s="9">
        <f t="shared" si="20"/>
        <v>0</v>
      </c>
      <c r="G185" s="9">
        <f t="shared" si="20"/>
        <v>0</v>
      </c>
      <c r="H185" s="9">
        <f t="shared" si="20"/>
        <v>0</v>
      </c>
      <c r="I185" s="9">
        <f t="shared" si="20"/>
        <v>0</v>
      </c>
      <c r="J185" s="9">
        <f t="shared" si="20"/>
        <v>0</v>
      </c>
    </row>
    <row r="186" spans="1:10" ht="13.5" thickBot="1">
      <c r="A186" s="71" t="s">
        <v>28</v>
      </c>
      <c r="B186" s="72"/>
      <c r="C186" s="11">
        <f aca="true" t="shared" si="21" ref="C186:J186">SUM(C157:C185)</f>
        <v>610</v>
      </c>
      <c r="D186" s="12">
        <f t="shared" si="21"/>
        <v>420</v>
      </c>
      <c r="E186" s="12">
        <f t="shared" si="21"/>
        <v>41</v>
      </c>
      <c r="F186" s="12">
        <f t="shared" si="21"/>
        <v>10</v>
      </c>
      <c r="G186" s="12">
        <f t="shared" si="21"/>
        <v>43</v>
      </c>
      <c r="H186" s="12">
        <f t="shared" si="21"/>
        <v>41</v>
      </c>
      <c r="I186" s="12">
        <f t="shared" si="21"/>
        <v>53</v>
      </c>
      <c r="J186" s="13">
        <f t="shared" si="21"/>
        <v>2</v>
      </c>
    </row>
    <row r="187" spans="1:10" ht="13.5" thickBot="1">
      <c r="A187" s="73" t="s">
        <v>29</v>
      </c>
      <c r="B187" s="74"/>
      <c r="C187" s="20">
        <f aca="true" t="shared" si="22" ref="C187:J187">SUM(C157:C181)</f>
        <v>588</v>
      </c>
      <c r="D187" s="21">
        <f t="shared" si="22"/>
        <v>407</v>
      </c>
      <c r="E187" s="21">
        <f t="shared" si="22"/>
        <v>41</v>
      </c>
      <c r="F187" s="21">
        <f t="shared" si="22"/>
        <v>8</v>
      </c>
      <c r="G187" s="21">
        <f t="shared" si="22"/>
        <v>43</v>
      </c>
      <c r="H187" s="21">
        <f t="shared" si="22"/>
        <v>41</v>
      </c>
      <c r="I187" s="21">
        <f t="shared" si="22"/>
        <v>47</v>
      </c>
      <c r="J187" s="22">
        <f t="shared" si="22"/>
        <v>1</v>
      </c>
    </row>
    <row r="188" spans="1:10" ht="13.5" thickBot="1">
      <c r="A188" s="71" t="s">
        <v>34</v>
      </c>
      <c r="B188" s="72"/>
      <c r="C188" s="11">
        <f aca="true" t="shared" si="23" ref="C188:J188">C38+C75+C112+C149</f>
        <v>610</v>
      </c>
      <c r="D188" s="12">
        <f t="shared" si="23"/>
        <v>420</v>
      </c>
      <c r="E188" s="12">
        <f t="shared" si="23"/>
        <v>41</v>
      </c>
      <c r="F188" s="12">
        <f t="shared" si="23"/>
        <v>10</v>
      </c>
      <c r="G188" s="12">
        <f t="shared" si="23"/>
        <v>43</v>
      </c>
      <c r="H188" s="12">
        <f t="shared" si="23"/>
        <v>41</v>
      </c>
      <c r="I188" s="12">
        <f t="shared" si="23"/>
        <v>53</v>
      </c>
      <c r="J188" s="13">
        <f t="shared" si="23"/>
        <v>2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15">
      <selection activeCell="M19" sqref="M19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8" t="s">
        <v>57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30</v>
      </c>
      <c r="B5" s="87"/>
      <c r="C5" s="60" t="s">
        <v>48</v>
      </c>
      <c r="D5" s="61"/>
      <c r="E5" s="61"/>
      <c r="F5" s="61"/>
      <c r="G5" s="61"/>
      <c r="H5" s="61"/>
      <c r="I5" s="61"/>
      <c r="J5" s="61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'Нові випадки'!C9+'НЛ за 1ю категорією'!C9+Рецидиви!C9+'Інші повторні випадки'!C9</f>
        <v>24</v>
      </c>
      <c r="D9" s="24">
        <f>'Нові випадки'!D9+'НЛ за 1ю категорією'!D9+Рецидиви!D9+'Інші повторні випадки'!D9</f>
        <v>15</v>
      </c>
      <c r="E9" s="24">
        <f>'Нові випадки'!E9+'НЛ за 1ю категорією'!E9+Рецидиви!E9+'Інші повторні випадки'!E9</f>
        <v>0</v>
      </c>
      <c r="F9" s="24">
        <f>'Нові випадки'!F9+'НЛ за 1ю категорією'!F9+Рецидиви!F9+'Інші повторні випадки'!F9</f>
        <v>2</v>
      </c>
      <c r="G9" s="24">
        <f>'Нові випадки'!G9+'НЛ за 1ю категорією'!G9+Рецидиви!G9+'Інші повторні випадки'!G9</f>
        <v>4</v>
      </c>
      <c r="H9" s="24">
        <f>'Нові випадки'!H9+'НЛ за 1ю категорією'!H9+Рецидиви!H9+'Інші повторні випадки'!H9</f>
        <v>1</v>
      </c>
      <c r="I9" s="24">
        <f>'Нові випадки'!I9+'НЛ за 1ю категорією'!I9+Рецидиви!I9+'Інші повторні випадки'!I9</f>
        <v>2</v>
      </c>
      <c r="J9" s="32">
        <f>'Нові випадки'!J9+'НЛ за 1ю категорією'!J9+Рецидиви!J9+'Інші повторні випадки'!J9</f>
        <v>0</v>
      </c>
    </row>
    <row r="10" spans="1:10" ht="12.75">
      <c r="A10" s="1">
        <v>2</v>
      </c>
      <c r="B10" s="2" t="s">
        <v>3</v>
      </c>
      <c r="C10" s="24">
        <f>'Нові випадки'!C10+'НЛ за 1ю категорією'!C10+Рецидиви!C10+'Інші повторні випадки'!C10</f>
        <v>32</v>
      </c>
      <c r="D10" s="24">
        <f>'Нові випадки'!D10+'НЛ за 1ю категорією'!D10+Рецидиви!D10+'Інші повторні випадки'!D10</f>
        <v>22</v>
      </c>
      <c r="E10" s="24">
        <f>'Нові випадки'!E10+'НЛ за 1ю категорією'!E10+Рецидиви!E10+'Інші повторні випадки'!E10</f>
        <v>2</v>
      </c>
      <c r="F10" s="24">
        <f>'Нові випадки'!F10+'НЛ за 1ю категорією'!F10+Рецидиви!F10+'Інші повторні випадки'!F10</f>
        <v>0</v>
      </c>
      <c r="G10" s="24">
        <f>'Нові випадки'!G10+'НЛ за 1ю категорією'!G10+Рецидиви!G10+'Інші повторні випадки'!G10</f>
        <v>5</v>
      </c>
      <c r="H10" s="24">
        <f>'Нові випадки'!H10+'НЛ за 1ю категорією'!H10+Рецидиви!H10+'Інші повторні випадки'!H10</f>
        <v>3</v>
      </c>
      <c r="I10" s="24">
        <f>'Нові випадки'!I10+'НЛ за 1ю категорією'!I10+Рецидиви!I10+'Інші повторні випадки'!I10</f>
        <v>0</v>
      </c>
      <c r="J10" s="33">
        <f>'Нові випадки'!J10+'НЛ за 1ю категорією'!J10+Рецидиви!J10+'Інші повторні випадки'!J10</f>
        <v>0</v>
      </c>
    </row>
    <row r="11" spans="1:10" ht="12.75">
      <c r="A11" s="1">
        <v>3</v>
      </c>
      <c r="B11" s="2" t="s">
        <v>4</v>
      </c>
      <c r="C11" s="24">
        <f>'Нові випадки'!C11+'НЛ за 1ю категорією'!C11+Рецидиви!C11+'Інші повторні випадки'!C11</f>
        <v>261</v>
      </c>
      <c r="D11" s="24">
        <f>'Нові випадки'!D11+'НЛ за 1ю категорією'!D11+Рецидиви!D11+'Інші повторні випадки'!D11</f>
        <v>192</v>
      </c>
      <c r="E11" s="24">
        <f>'Нові випадки'!E11+'НЛ за 1ю категорією'!E11+Рецидиви!E11+'Інші повторні випадки'!E11</f>
        <v>6</v>
      </c>
      <c r="F11" s="24">
        <f>'Нові випадки'!F11+'НЛ за 1ю категорією'!F11+Рецидиви!F11+'Інші повторні випадки'!F11</f>
        <v>1</v>
      </c>
      <c r="G11" s="24">
        <f>'Нові випадки'!G11+'НЛ за 1ю категорією'!G11+Рецидиви!G11+'Інші повторні випадки'!G11</f>
        <v>11</v>
      </c>
      <c r="H11" s="24">
        <f>'Нові випадки'!H11+'НЛ за 1ю категорією'!H11+Рецидиви!H11+'Інші повторні випадки'!H11</f>
        <v>17</v>
      </c>
      <c r="I11" s="24">
        <f>'Нові випадки'!I11+'НЛ за 1ю категорією'!I11+Рецидиви!I11+'Інші повторні випадки'!I11</f>
        <v>34</v>
      </c>
      <c r="J11" s="33">
        <f>'Нові випадки'!J11+'НЛ за 1ю категорією'!J11+Рецидиви!J11+'Інші повторні випадки'!J11</f>
        <v>0</v>
      </c>
    </row>
    <row r="12" spans="1:10" ht="12.75">
      <c r="A12" s="1">
        <v>4</v>
      </c>
      <c r="B12" s="2" t="s">
        <v>5</v>
      </c>
      <c r="C12" s="24">
        <f>'Нові випадки'!C12+'НЛ за 1ю категорією'!C12+Рецидиви!C12+'Інші повторні випадки'!C12</f>
        <v>53</v>
      </c>
      <c r="D12" s="24">
        <f>'Нові випадки'!D12+'НЛ за 1ю категорією'!D12+Рецидиви!D12+'Інші повторні випадки'!D12</f>
        <v>19</v>
      </c>
      <c r="E12" s="24">
        <f>'Нові випадки'!E12+'НЛ за 1ю категорією'!E12+Рецидиви!E12+'Інші повторні випадки'!E12</f>
        <v>1</v>
      </c>
      <c r="F12" s="24">
        <f>'Нові випадки'!F12+'НЛ за 1ю категорією'!F12+Рецидиви!F12+'Інші повторні випадки'!F12</f>
        <v>0</v>
      </c>
      <c r="G12" s="24">
        <f>'Нові випадки'!G12+'НЛ за 1ю категорією'!G12+Рецидиви!G12+'Інші повторні випадки'!G12</f>
        <v>1</v>
      </c>
      <c r="H12" s="24">
        <f>'Нові випадки'!H12+'НЛ за 1ю категорією'!H12+Рецидиви!H12+'Інші повторні випадки'!H12</f>
        <v>4</v>
      </c>
      <c r="I12" s="24">
        <f>'Нові випадки'!I12+'НЛ за 1ю категорією'!I12+Рецидиви!I12+'Інші повторні випадки'!I12</f>
        <v>28</v>
      </c>
      <c r="J12" s="33">
        <f>'Нові випадки'!J12+'НЛ за 1ю категорією'!J12+Рецидиви!J12+'Інші повторні випадки'!J12</f>
        <v>0</v>
      </c>
    </row>
    <row r="13" spans="1:10" ht="12.75">
      <c r="A13" s="1">
        <v>5</v>
      </c>
      <c r="B13" s="2" t="s">
        <v>6</v>
      </c>
      <c r="C13" s="24">
        <f>'Нові випадки'!C13+'НЛ за 1ю категорією'!C13+Рецидиви!C13+'Інші повторні випадки'!C13</f>
        <v>19</v>
      </c>
      <c r="D13" s="24">
        <f>'Нові випадки'!D13+'НЛ за 1ю категорією'!D13+Рецидиви!D13+'Інші повторні випадки'!D13</f>
        <v>15</v>
      </c>
      <c r="E13" s="24">
        <f>'Нові випадки'!E13+'НЛ за 1ю категорією'!E13+Рецидиви!E13+'Інші повторні випадки'!E13</f>
        <v>0</v>
      </c>
      <c r="F13" s="24">
        <f>'Нові випадки'!F13+'НЛ за 1ю категорією'!F13+Рецидиви!F13+'Інші повторні випадки'!F13</f>
        <v>0</v>
      </c>
      <c r="G13" s="24">
        <f>'Нові випадки'!G13+'НЛ за 1ю категорією'!G13+Рецидиви!G13+'Інші повторні випадки'!G13</f>
        <v>4</v>
      </c>
      <c r="H13" s="24">
        <f>'Нові випадки'!H13+'НЛ за 1ю категорією'!H13+Рецидиви!H13+'Інші повторні випадки'!H13</f>
        <v>0</v>
      </c>
      <c r="I13" s="24">
        <f>'Нові випадки'!I13+'НЛ за 1ю категорією'!I13+Рецидиви!I13+'Інші повторні випадки'!I13</f>
        <v>0</v>
      </c>
      <c r="J13" s="33">
        <f>'Нові випадки'!J13+'НЛ за 1ю категорією'!J13+Рецидиви!J13+'Інші повторні випадки'!J13</f>
        <v>0</v>
      </c>
    </row>
    <row r="14" spans="1:10" ht="12.75">
      <c r="A14" s="1">
        <v>6</v>
      </c>
      <c r="B14" s="2" t="s">
        <v>7</v>
      </c>
      <c r="C14" s="24">
        <f>'Нові випадки'!C14+'НЛ за 1ю категорією'!C14+Рецидиви!C14+'Інші повторні випадки'!C14</f>
        <v>36</v>
      </c>
      <c r="D14" s="24">
        <f>'Нові випадки'!D14+'НЛ за 1ю категорією'!D14+Рецидиви!D14+'Інші повторні випадки'!D14</f>
        <v>29</v>
      </c>
      <c r="E14" s="24">
        <f>'Нові випадки'!E14+'НЛ за 1ю категорією'!E14+Рецидиви!E14+'Інші повторні випадки'!E14</f>
        <v>1</v>
      </c>
      <c r="F14" s="24">
        <f>'Нові випадки'!F14+'НЛ за 1ю категорією'!F14+Рецидиви!F14+'Інші повторні випадки'!F14</f>
        <v>0</v>
      </c>
      <c r="G14" s="24">
        <f>'Нові випадки'!G14+'НЛ за 1ю категорією'!G14+Рецидиви!G14+'Інші повторні випадки'!G14</f>
        <v>1</v>
      </c>
      <c r="H14" s="24">
        <f>'Нові випадки'!H14+'НЛ за 1ю категорією'!H14+Рецидиви!H14+'Інші повторні випадки'!H14</f>
        <v>0</v>
      </c>
      <c r="I14" s="24">
        <f>'Нові випадки'!I14+'НЛ за 1ю категорією'!I14+Рецидиви!I14+'Інші повторні випадки'!I14</f>
        <v>5</v>
      </c>
      <c r="J14" s="33">
        <f>'Нові випадки'!J14+'НЛ за 1ю категорією'!J14+Рецидиви!J14+'Інші повторні випадки'!J14</f>
        <v>0</v>
      </c>
    </row>
    <row r="15" spans="1:10" ht="12.75">
      <c r="A15" s="1">
        <v>7</v>
      </c>
      <c r="B15" s="2" t="s">
        <v>8</v>
      </c>
      <c r="C15" s="24">
        <f>'Нові випадки'!C15+'НЛ за 1ю категорією'!C15+Рецидиви!C15+'Інші повторні випадки'!C15</f>
        <v>42</v>
      </c>
      <c r="D15" s="24">
        <f>'Нові випадки'!D15+'НЛ за 1ю категорією'!D15+Рецидиви!D15+'Інші повторні випадки'!D15</f>
        <v>29</v>
      </c>
      <c r="E15" s="24">
        <f>'Нові випадки'!E15+'НЛ за 1ю категорією'!E15+Рецидиви!E15+'Інші повторні випадки'!E15</f>
        <v>2</v>
      </c>
      <c r="F15" s="24">
        <f>'Нові випадки'!F15+'НЛ за 1ю категорією'!F15+Рецидиви!F15+'Інші повторні випадки'!F15</f>
        <v>3</v>
      </c>
      <c r="G15" s="24">
        <f>'Нові випадки'!G15+'НЛ за 1ю категорією'!G15+Рецидиви!G15+'Інші повторні випадки'!G15</f>
        <v>5</v>
      </c>
      <c r="H15" s="24">
        <f>'Нові випадки'!H15+'НЛ за 1ю категорією'!H15+Рецидиви!H15+'Інші повторні випадки'!H15</f>
        <v>2</v>
      </c>
      <c r="I15" s="24">
        <f>'Нові випадки'!I15+'НЛ за 1ю категорією'!I15+Рецидиви!I15+'Інші повторні випадки'!I15</f>
        <v>1</v>
      </c>
      <c r="J15" s="33">
        <f>'Нові випадки'!J15+'НЛ за 1ю категорією'!J15+Рецидиви!J15+'Інші повторні випадки'!J15</f>
        <v>0</v>
      </c>
    </row>
    <row r="16" spans="1:10" ht="12.75">
      <c r="A16" s="3">
        <v>8</v>
      </c>
      <c r="B16" s="4" t="s">
        <v>9</v>
      </c>
      <c r="C16" s="24">
        <f>'Нові випадки'!C16+'НЛ за 1ю категорією'!C16+Рецидиви!C16+'Інші повторні випадки'!C16</f>
        <v>26</v>
      </c>
      <c r="D16" s="24">
        <f>'Нові випадки'!D16+'НЛ за 1ю категорією'!D16+Рецидиви!D16+'Інші повторні випадки'!D16</f>
        <v>19</v>
      </c>
      <c r="E16" s="24">
        <f>'Нові випадки'!E16+'НЛ за 1ю категорією'!E16+Рецидиви!E16+'Інші повторні випадки'!E16</f>
        <v>3</v>
      </c>
      <c r="F16" s="24">
        <f>'Нові випадки'!F16+'НЛ за 1ю категорією'!F16+Рецидиви!F16+'Інші повторні випадки'!F16</f>
        <v>0</v>
      </c>
      <c r="G16" s="24">
        <f>'Нові випадки'!G16+'НЛ за 1ю категорією'!G16+Рецидиви!G16+'Інші повторні випадки'!G16</f>
        <v>0</v>
      </c>
      <c r="H16" s="24">
        <f>'Нові випадки'!H16+'НЛ за 1ю категорією'!H16+Рецидиви!H16+'Інші повторні випадки'!H16</f>
        <v>0</v>
      </c>
      <c r="I16" s="24">
        <f>'Нові випадки'!I16+'НЛ за 1ю категорією'!I16+Рецидиви!I16+'Інші повторні випадки'!I16</f>
        <v>4</v>
      </c>
      <c r="J16" s="33">
        <f>'Нові випадки'!J16+'НЛ за 1ю категорією'!J16+Рецидиви!J16+'Інші повторні випадки'!J16</f>
        <v>0</v>
      </c>
    </row>
    <row r="17" spans="1:10" ht="12.75">
      <c r="A17" s="1">
        <v>9</v>
      </c>
      <c r="B17" s="2" t="s">
        <v>10</v>
      </c>
      <c r="C17" s="24">
        <f>'Нові випадки'!C17+'НЛ за 1ю категорією'!C17+Рецидиви!C17+'Інші повторні випадки'!C17</f>
        <v>31</v>
      </c>
      <c r="D17" s="24">
        <f>'Нові випадки'!D17+'НЛ за 1ю категорією'!D17+Рецидиви!D17+'Інші повторні випадки'!D17</f>
        <v>8</v>
      </c>
      <c r="E17" s="24">
        <f>'Нові випадки'!E17+'НЛ за 1ю категорією'!E17+Рецидиви!E17+'Інші повторні випадки'!E17</f>
        <v>6</v>
      </c>
      <c r="F17" s="24">
        <f>'Нові випадки'!F17+'НЛ за 1ю категорією'!F17+Рецидиви!F17+'Інші повторні випадки'!F17</f>
        <v>4</v>
      </c>
      <c r="G17" s="24">
        <f>'Нові випадки'!G17+'НЛ за 1ю категорією'!G17+Рецидиви!G17+'Інші повторні випадки'!G17</f>
        <v>1</v>
      </c>
      <c r="H17" s="24">
        <f>'Нові випадки'!H17+'НЛ за 1ю категорією'!H17+Рецидиви!H17+'Інші повторні випадки'!H17</f>
        <v>5</v>
      </c>
      <c r="I17" s="24">
        <f>'Нові випадки'!I17+'НЛ за 1ю категорією'!I17+Рецидиви!I17+'Інші повторні випадки'!I17</f>
        <v>7</v>
      </c>
      <c r="J17" s="33">
        <f>'Нові випадки'!J17+'НЛ за 1ю категорією'!J17+Рецидиви!J17+'Інші повторні випадки'!J17</f>
        <v>0</v>
      </c>
    </row>
    <row r="18" spans="1:10" ht="12.75">
      <c r="A18" s="1">
        <v>10</v>
      </c>
      <c r="B18" s="2" t="s">
        <v>11</v>
      </c>
      <c r="C18" s="24">
        <f>'Нові випадки'!C18+'НЛ за 1ю категорією'!C18+Рецидиви!C18+'Інші повторні випадки'!C18</f>
        <v>31</v>
      </c>
      <c r="D18" s="24">
        <f>'Нові випадки'!D18+'НЛ за 1ю категорією'!D18+Рецидиви!D18+'Інші повторні випадки'!D18</f>
        <v>29</v>
      </c>
      <c r="E18" s="24">
        <f>'Нові випадки'!E18+'НЛ за 1ю категорією'!E18+Рецидиви!E18+'Інші повторні випадки'!E18</f>
        <v>0</v>
      </c>
      <c r="F18" s="24">
        <f>'Нові випадки'!F18+'НЛ за 1ю категорією'!F18+Рецидиви!F18+'Інші повторні випадки'!F18</f>
        <v>0</v>
      </c>
      <c r="G18" s="24">
        <f>'Нові випадки'!G18+'НЛ за 1ю категорією'!G18+Рецидиви!G18+'Інші повторні випадки'!G18</f>
        <v>0</v>
      </c>
      <c r="H18" s="24">
        <f>'Нові випадки'!H18+'НЛ за 1ю категорією'!H18+Рецидиви!H18+'Інші повторні випадки'!H18</f>
        <v>1</v>
      </c>
      <c r="I18" s="24">
        <f>'Нові випадки'!I18+'НЛ за 1ю категорією'!I18+Рецидиви!I18+'Інші повторні випадки'!I18</f>
        <v>1</v>
      </c>
      <c r="J18" s="33">
        <f>'Нові випадки'!J18+'НЛ за 1ю категорією'!J18+Рецидиви!J18+'Інші повторні випадки'!J18</f>
        <v>0</v>
      </c>
    </row>
    <row r="19" spans="1:10" ht="12.75">
      <c r="A19" s="1">
        <v>11</v>
      </c>
      <c r="B19" s="2" t="s">
        <v>12</v>
      </c>
      <c r="C19" s="24">
        <f>'Нові випадки'!C19+'НЛ за 1ю категорією'!C19+Рецидиви!C19+'Інші повторні випадки'!C19</f>
        <v>18</v>
      </c>
      <c r="D19" s="24">
        <f>'Нові випадки'!D19+'НЛ за 1ю категорією'!D19+Рецидиви!D19+'Інші повторні випадки'!D19</f>
        <v>1</v>
      </c>
      <c r="E19" s="24">
        <f>'Нові випадки'!E19+'НЛ за 1ю категорією'!E19+Рецидиви!E19+'Інші повторні випадки'!E19</f>
        <v>3</v>
      </c>
      <c r="F19" s="24">
        <f>'Нові випадки'!F19+'НЛ за 1ю категорією'!F19+Рецидиви!F19+'Інші повторні випадки'!F19</f>
        <v>0</v>
      </c>
      <c r="G19" s="24">
        <f>'Нові випадки'!G19+'НЛ за 1ю категорією'!G19+Рецидиви!G19+'Інші повторні випадки'!G19</f>
        <v>0</v>
      </c>
      <c r="H19" s="24">
        <f>'Нові випадки'!H19+'НЛ за 1ю категорією'!H19+Рецидиви!H19+'Інші повторні випадки'!H19</f>
        <v>1</v>
      </c>
      <c r="I19" s="24">
        <f>'Нові випадки'!I19+'НЛ за 1ю категорією'!I19+Рецидиви!I19+'Інші повторні випадки'!I19</f>
        <v>13</v>
      </c>
      <c r="J19" s="33">
        <f>'Нові випадки'!J19+'НЛ за 1ю категорією'!J19+Рецидиви!J19+'Інші повторні випадки'!J19</f>
        <v>0</v>
      </c>
    </row>
    <row r="20" spans="1:10" ht="12.75">
      <c r="A20" s="1">
        <v>12</v>
      </c>
      <c r="B20" s="2" t="s">
        <v>13</v>
      </c>
      <c r="C20" s="24">
        <f>'Нові випадки'!C20+'НЛ за 1ю категорією'!C20+Рецидиви!C20+'Інші повторні випадки'!C20</f>
        <v>46</v>
      </c>
      <c r="D20" s="24">
        <f>'Нові випадки'!D20+'НЛ за 1ю категорією'!D20+Рецидиви!D20+'Інші повторні випадки'!D20</f>
        <v>34</v>
      </c>
      <c r="E20" s="24">
        <f>'Нові випадки'!E20+'НЛ за 1ю категорією'!E20+Рецидиви!E20+'Інші повторні випадки'!E20</f>
        <v>0</v>
      </c>
      <c r="F20" s="24">
        <f>'Нові випадки'!F20+'НЛ за 1ю категорією'!F20+Рецидиви!F20+'Інші повторні випадки'!F20</f>
        <v>0</v>
      </c>
      <c r="G20" s="24">
        <f>'Нові випадки'!G20+'НЛ за 1ю категорією'!G20+Рецидиви!G20+'Інші повторні випадки'!G20</f>
        <v>6</v>
      </c>
      <c r="H20" s="24">
        <f>'Нові випадки'!H20+'НЛ за 1ю категорією'!H20+Рецидиви!H20+'Інші повторні випадки'!H20</f>
        <v>4</v>
      </c>
      <c r="I20" s="24">
        <f>'Нові випадки'!I20+'НЛ за 1ю категорією'!I20+Рецидиви!I20+'Інші повторні випадки'!I20</f>
        <v>2</v>
      </c>
      <c r="J20" s="33">
        <f>'Нові випадки'!J20+'НЛ за 1ю категорією'!J20+Рецидиви!J20+'Інші повторні випадки'!J20</f>
        <v>0</v>
      </c>
    </row>
    <row r="21" spans="1:10" ht="12.75">
      <c r="A21" s="1">
        <v>13</v>
      </c>
      <c r="B21" s="2" t="s">
        <v>14</v>
      </c>
      <c r="C21" s="24">
        <f>'Нові випадки'!C21+'НЛ за 1ю категорією'!C21+Рецидиви!C21+'Інші повторні випадки'!C21</f>
        <v>39</v>
      </c>
      <c r="D21" s="24">
        <f>'Нові випадки'!D21+'НЛ за 1ю категорією'!D21+Рецидиви!D21+'Інші повторні випадки'!D21</f>
        <v>28</v>
      </c>
      <c r="E21" s="24">
        <f>'Нові випадки'!E21+'НЛ за 1ю категорією'!E21+Рецидиви!E21+'Інші повторні випадки'!E21</f>
        <v>2</v>
      </c>
      <c r="F21" s="24">
        <f>'Нові випадки'!F21+'НЛ за 1ю категорією'!F21+Рецидиви!F21+'Інші повторні випадки'!F21</f>
        <v>0</v>
      </c>
      <c r="G21" s="24">
        <f>'Нові випадки'!G21+'НЛ за 1ю категорією'!G21+Рецидиви!G21+'Інші повторні випадки'!G21</f>
        <v>2</v>
      </c>
      <c r="H21" s="24">
        <f>'Нові випадки'!H21+'НЛ за 1ю категорією'!H21+Рецидиви!H21+'Інші повторні випадки'!H21</f>
        <v>4</v>
      </c>
      <c r="I21" s="24">
        <f>'Нові випадки'!I21+'НЛ за 1ю категорією'!I21+Рецидиви!I21+'Інші повторні випадки'!I21</f>
        <v>3</v>
      </c>
      <c r="J21" s="33">
        <f>'Нові випадки'!J21+'НЛ за 1ю категорією'!J21+Рецидиви!J21+'Інші повторні випадки'!J21</f>
        <v>0</v>
      </c>
    </row>
    <row r="22" spans="1:10" ht="12.75">
      <c r="A22" s="3">
        <v>14</v>
      </c>
      <c r="B22" s="4" t="s">
        <v>15</v>
      </c>
      <c r="C22" s="24">
        <f>'Нові випадки'!C22+'НЛ за 1ю категорією'!C22+Рецидиви!C22+'Інші повторні випадки'!C22</f>
        <v>97</v>
      </c>
      <c r="D22" s="24">
        <f>'Нові випадки'!D22+'НЛ за 1ю категорією'!D22+Рецидиви!D22+'Інші повторні випадки'!D22</f>
        <v>67</v>
      </c>
      <c r="E22" s="24">
        <f>'Нові випадки'!E22+'НЛ за 1ю категорією'!E22+Рецидиви!E22+'Інші повторні випадки'!E22</f>
        <v>0</v>
      </c>
      <c r="F22" s="24">
        <f>'Нові випадки'!F22+'НЛ за 1ю категорією'!F22+Рецидиви!F22+'Інші повторні випадки'!F22</f>
        <v>0</v>
      </c>
      <c r="G22" s="24">
        <f>'Нові випадки'!G22+'НЛ за 1ю категорією'!G22+Рецидиви!G22+'Інші повторні випадки'!G22</f>
        <v>10</v>
      </c>
      <c r="H22" s="24">
        <f>'Нові випадки'!H22+'НЛ за 1ю категорією'!H22+Рецидиви!H22+'Інші повторні випадки'!H22</f>
        <v>7</v>
      </c>
      <c r="I22" s="24">
        <f>'Нові випадки'!I22+'НЛ за 1ю категорією'!I22+Рецидиви!I22+'Інші повторні випадки'!I22</f>
        <v>13</v>
      </c>
      <c r="J22" s="33">
        <f>'Нові випадки'!J22+'НЛ за 1ю категорією'!J22+Рецидиви!J22+'Інші повторні випадки'!J22</f>
        <v>0</v>
      </c>
    </row>
    <row r="23" spans="1:10" ht="12.75">
      <c r="A23" s="3">
        <v>15</v>
      </c>
      <c r="B23" s="4" t="s">
        <v>16</v>
      </c>
      <c r="C23" s="24">
        <f>'Нові випадки'!C23+'НЛ за 1ю категорією'!C23+Рецидиви!C23+'Інші повторні випадки'!C23</f>
        <v>32</v>
      </c>
      <c r="D23" s="24">
        <f>'Нові випадки'!D23+'НЛ за 1ю категорією'!D23+Рецидиви!D23+'Інші повторні випадки'!D23</f>
        <v>22</v>
      </c>
      <c r="E23" s="24">
        <f>'Нові випадки'!E23+'НЛ за 1ю категорією'!E23+Рецидиви!E23+'Інші повторні випадки'!E23</f>
        <v>3</v>
      </c>
      <c r="F23" s="24">
        <f>'Нові випадки'!F23+'НЛ за 1ю категорією'!F23+Рецидиви!F23+'Інші повторні випадки'!F23</f>
        <v>0</v>
      </c>
      <c r="G23" s="24">
        <f>'Нові випадки'!G23+'НЛ за 1ю категорією'!G23+Рецидиви!G23+'Інші повторні випадки'!G23</f>
        <v>2</v>
      </c>
      <c r="H23" s="24">
        <f>'Нові випадки'!H23+'НЛ за 1ю категорією'!H23+Рецидиви!H23+'Інші повторні випадки'!H23</f>
        <v>0</v>
      </c>
      <c r="I23" s="24">
        <f>'Нові випадки'!I23+'НЛ за 1ю категорією'!I23+Рецидиви!I23+'Інші повторні випадки'!I23</f>
        <v>5</v>
      </c>
      <c r="J23" s="33">
        <f>'Нові випадки'!J23+'НЛ за 1ю категорією'!J23+Рецидиви!J23+'Інші повторні випадки'!J23</f>
        <v>0</v>
      </c>
    </row>
    <row r="24" spans="1:10" ht="12.75">
      <c r="A24" s="3">
        <v>16</v>
      </c>
      <c r="B24" s="4" t="s">
        <v>17</v>
      </c>
      <c r="C24" s="24">
        <f>'Нові випадки'!C24+'НЛ за 1ю категорією'!C24+Рецидиви!C24+'Інші повторні випадки'!C24</f>
        <v>22</v>
      </c>
      <c r="D24" s="24">
        <f>'Нові випадки'!D24+'НЛ за 1ю категорією'!D24+Рецидиви!D24+'Інші повторні випадки'!D24</f>
        <v>14</v>
      </c>
      <c r="E24" s="24">
        <f>'Нові випадки'!E24+'НЛ за 1ю категорією'!E24+Рецидиви!E24+'Інші повторні випадки'!E24</f>
        <v>0</v>
      </c>
      <c r="F24" s="24">
        <f>'Нові випадки'!F24+'НЛ за 1ю категорією'!F24+Рецидиви!F24+'Інші повторні випадки'!F24</f>
        <v>0</v>
      </c>
      <c r="G24" s="24">
        <f>'Нові випадки'!G24+'НЛ за 1ю категорією'!G24+Рецидиви!G24+'Інші повторні випадки'!G24</f>
        <v>4</v>
      </c>
      <c r="H24" s="24">
        <f>'Нові випадки'!H24+'НЛ за 1ю категорією'!H24+Рецидиви!H24+'Інші повторні випадки'!H24</f>
        <v>1</v>
      </c>
      <c r="I24" s="24">
        <f>'Нові випадки'!I24+'НЛ за 1ю категорією'!I24+Рецидиви!I24+'Інші повторні випадки'!I24</f>
        <v>3</v>
      </c>
      <c r="J24" s="33">
        <f>'Нові випадки'!J24+'НЛ за 1ю категорією'!J24+Рецидиви!J24+'Інші повторні випадки'!J24</f>
        <v>0</v>
      </c>
    </row>
    <row r="25" spans="1:10" ht="12.75">
      <c r="A25" s="1">
        <v>17</v>
      </c>
      <c r="B25" s="2" t="s">
        <v>18</v>
      </c>
      <c r="C25" s="24">
        <f>'Нові випадки'!C25+'НЛ за 1ю категорією'!C25+Рецидиви!C25+'Інші повторні випадки'!C25</f>
        <v>25</v>
      </c>
      <c r="D25" s="24">
        <f>'Нові випадки'!D25+'НЛ за 1ю категорією'!D25+Рецидиви!D25+'Інші повторні випадки'!D25</f>
        <v>17</v>
      </c>
      <c r="E25" s="24">
        <f>'Нові випадки'!E25+'НЛ за 1ю категорією'!E25+Рецидиви!E25+'Інші повторні випадки'!E25</f>
        <v>1</v>
      </c>
      <c r="F25" s="24">
        <f>'Нові випадки'!F25+'НЛ за 1ю категорією'!F25+Рецидиви!F25+'Інші повторні випадки'!F25</f>
        <v>0</v>
      </c>
      <c r="G25" s="24">
        <f>'Нові випадки'!G25+'НЛ за 1ю категорією'!G25+Рецидиви!G25+'Інші повторні випадки'!G25</f>
        <v>4</v>
      </c>
      <c r="H25" s="24">
        <f>'Нові випадки'!H25+'НЛ за 1ю категорією'!H25+Рецидиви!H25+'Інші повторні випадки'!H25</f>
        <v>1</v>
      </c>
      <c r="I25" s="24">
        <f>'Нові випадки'!I25+'НЛ за 1ю категорією'!I25+Рецидиви!I25+'Інші повторні випадки'!I25</f>
        <v>2</v>
      </c>
      <c r="J25" s="33">
        <f>'Нові випадки'!J25+'НЛ за 1ю категорією'!J25+Рецидиви!J25+'Інші повторні випадки'!J25</f>
        <v>0</v>
      </c>
    </row>
    <row r="26" spans="1:10" ht="12.75">
      <c r="A26" s="1">
        <v>18</v>
      </c>
      <c r="B26" s="2" t="s">
        <v>19</v>
      </c>
      <c r="C26" s="24">
        <f>'Нові випадки'!C26+'НЛ за 1ю категорією'!C26+Рецидиви!C26+'Інші повторні випадки'!C26</f>
        <v>11</v>
      </c>
      <c r="D26" s="24">
        <f>'Нові випадки'!D26+'НЛ за 1ю категорією'!D26+Рецидиви!D26+'Інші повторні випадки'!D26</f>
        <v>4</v>
      </c>
      <c r="E26" s="24">
        <f>'Нові випадки'!E26+'НЛ за 1ю категорією'!E26+Рецидиви!E26+'Інші повторні випадки'!E26</f>
        <v>0</v>
      </c>
      <c r="F26" s="24">
        <f>'Нові випадки'!F26+'НЛ за 1ю категорією'!F26+Рецидиви!F26+'Інші повторні випадки'!F26</f>
        <v>0</v>
      </c>
      <c r="G26" s="24">
        <f>'Нові випадки'!G26+'НЛ за 1ю категорією'!G26+Рецидиви!G26+'Інші повторні випадки'!G26</f>
        <v>3</v>
      </c>
      <c r="H26" s="24">
        <f>'Нові випадки'!H26+'НЛ за 1ю категорією'!H26+Рецидиви!H26+'Інші повторні випадки'!H26</f>
        <v>1</v>
      </c>
      <c r="I26" s="24">
        <f>'Нові випадки'!I26+'НЛ за 1ю категорією'!I26+Рецидиви!I26+'Інші повторні випадки'!I26</f>
        <v>3</v>
      </c>
      <c r="J26" s="33">
        <f>'Нові випадки'!J26+'НЛ за 1ю категорією'!J26+Рецидиви!J26+'Інші повторні випадки'!J26</f>
        <v>0</v>
      </c>
    </row>
    <row r="27" spans="1:10" ht="12.75">
      <c r="A27" s="3">
        <v>19</v>
      </c>
      <c r="B27" s="4" t="s">
        <v>20</v>
      </c>
      <c r="C27" s="24">
        <f>'Нові випадки'!C27+'НЛ за 1ю категорією'!C27+Рецидиви!C27+'Інші повторні випадки'!C27</f>
        <v>38</v>
      </c>
      <c r="D27" s="24">
        <f>'Нові випадки'!D27+'НЛ за 1ю категорією'!D27+Рецидиви!D27+'Інші повторні випадки'!D27</f>
        <v>20</v>
      </c>
      <c r="E27" s="24">
        <f>'Нові випадки'!E27+'НЛ за 1ю категорією'!E27+Рецидиви!E27+'Інші повторні випадки'!E27</f>
        <v>2</v>
      </c>
      <c r="F27" s="24">
        <f>'Нові випадки'!F27+'НЛ за 1ю категорією'!F27+Рецидиви!F27+'Інші повторні випадки'!F27</f>
        <v>2</v>
      </c>
      <c r="G27" s="24">
        <f>'Нові випадки'!G27+'НЛ за 1ю категорією'!G27+Рецидиви!G27+'Інші повторні випадки'!G27</f>
        <v>3</v>
      </c>
      <c r="H27" s="24">
        <f>'Нові випадки'!H27+'НЛ за 1ю категорією'!H27+Рецидиви!H27+'Інші повторні випадки'!H27</f>
        <v>3</v>
      </c>
      <c r="I27" s="24">
        <f>'Нові випадки'!I27+'НЛ за 1ю категорією'!I27+Рецидиви!I27+'Інші повторні випадки'!I27</f>
        <v>8</v>
      </c>
      <c r="J27" s="33">
        <f>'Нові випадки'!J27+'НЛ за 1ю категорією'!J27+Рецидиви!J27+'Інші повторні випадки'!J27</f>
        <v>0</v>
      </c>
    </row>
    <row r="28" spans="1:10" ht="12.75">
      <c r="A28" s="1">
        <v>20</v>
      </c>
      <c r="B28" s="2" t="s">
        <v>21</v>
      </c>
      <c r="C28" s="24">
        <f>'Нові випадки'!C28+'НЛ за 1ю категорією'!C28+Рецидиви!C28+'Інші повторні випадки'!C28</f>
        <v>37</v>
      </c>
      <c r="D28" s="24">
        <f>'Нові випадки'!D28+'НЛ за 1ю категорією'!D28+Рецидиви!D28+'Інші повторні випадки'!D28</f>
        <v>15</v>
      </c>
      <c r="E28" s="24">
        <f>'Нові випадки'!E28+'НЛ за 1ю категорією'!E28+Рецидиви!E28+'Інші повторні випадки'!E28</f>
        <v>0</v>
      </c>
      <c r="F28" s="24">
        <f>'Нові випадки'!F28+'НЛ за 1ю категорією'!F28+Рецидиви!F28+'Інші повторні випадки'!F28</f>
        <v>2</v>
      </c>
      <c r="G28" s="24">
        <f>'Нові випадки'!G28+'НЛ за 1ю категорією'!G28+Рецидиви!G28+'Інші повторні випадки'!G28</f>
        <v>1</v>
      </c>
      <c r="H28" s="24">
        <f>'Нові випадки'!H28+'НЛ за 1ю категорією'!H28+Рецидиви!H28+'Інші повторні випадки'!H28</f>
        <v>3</v>
      </c>
      <c r="I28" s="24">
        <f>'Нові випадки'!I28+'НЛ за 1ю категорією'!I28+Рецидиви!I28+'Інші повторні випадки'!I28</f>
        <v>16</v>
      </c>
      <c r="J28" s="33">
        <f>'Нові випадки'!J28+'НЛ за 1ю категорією'!J28+Рецидиви!J28+'Інші повторні випадки'!J28</f>
        <v>0</v>
      </c>
    </row>
    <row r="29" spans="1:10" ht="12.75">
      <c r="A29" s="1">
        <v>21</v>
      </c>
      <c r="B29" s="2" t="s">
        <v>22</v>
      </c>
      <c r="C29" s="24">
        <f>'Нові випадки'!C29+'НЛ за 1ю категорією'!C29+Рецидиви!C29+'Інші повторні випадки'!C29</f>
        <v>13</v>
      </c>
      <c r="D29" s="24">
        <f>'Нові випадки'!D29+'НЛ за 1ю категорією'!D29+Рецидиви!D29+'Інші повторні випадки'!D29</f>
        <v>10</v>
      </c>
      <c r="E29" s="24">
        <f>'Нові випадки'!E29+'НЛ за 1ю категорією'!E29+Рецидиви!E29+'Інші повторні випадки'!E29</f>
        <v>0</v>
      </c>
      <c r="F29" s="24">
        <f>'Нові випадки'!F29+'НЛ за 1ю категорією'!F29+Рецидиви!F29+'Інші повторні випадки'!F29</f>
        <v>0</v>
      </c>
      <c r="G29" s="24">
        <f>'Нові випадки'!G29+'НЛ за 1ю категорією'!G29+Рецидиви!G29+'Інші повторні випадки'!G29</f>
        <v>1</v>
      </c>
      <c r="H29" s="24">
        <f>'Нові випадки'!H29+'НЛ за 1ю категорією'!H29+Рецидиви!H29+'Інші повторні випадки'!H29</f>
        <v>1</v>
      </c>
      <c r="I29" s="24">
        <f>'Нові випадки'!I29+'НЛ за 1ю категорією'!I29+Рецидиви!I29+'Інші повторні випадки'!I29</f>
        <v>1</v>
      </c>
      <c r="J29" s="33">
        <f>'Нові випадки'!J29+'НЛ за 1ю категорією'!J29+Рецидиви!J29+'Інші повторні випадки'!J29</f>
        <v>0</v>
      </c>
    </row>
    <row r="30" spans="1:10" ht="12.75">
      <c r="A30" s="1">
        <v>22</v>
      </c>
      <c r="B30" s="2" t="s">
        <v>23</v>
      </c>
      <c r="C30" s="24">
        <f>'Нові випадки'!C30+'НЛ за 1ю категорією'!C30+Рецидиви!C30+'Інші повторні випадки'!C30</f>
        <v>32</v>
      </c>
      <c r="D30" s="24">
        <f>'Нові випадки'!D30+'НЛ за 1ю категорією'!D30+Рецидиви!D30+'Інші повторні випадки'!D30</f>
        <v>20</v>
      </c>
      <c r="E30" s="24">
        <f>'Нові випадки'!E30+'НЛ за 1ю категорією'!E30+Рецидиви!E30+'Інші повторні випадки'!E30</f>
        <v>5</v>
      </c>
      <c r="F30" s="24">
        <f>'Нові випадки'!F30+'НЛ за 1ю категорією'!F30+Рецидиви!F30+'Інші повторні випадки'!F30</f>
        <v>0</v>
      </c>
      <c r="G30" s="24">
        <f>'Нові випадки'!G30+'НЛ за 1ю категорією'!G30+Рецидиви!G30+'Інші повторні випадки'!G30</f>
        <v>5</v>
      </c>
      <c r="H30" s="24">
        <f>'Нові випадки'!H30+'НЛ за 1ю категорією'!H30+Рецидиви!H30+'Інші повторні випадки'!H30</f>
        <v>2</v>
      </c>
      <c r="I30" s="24">
        <f>'Нові випадки'!I30+'НЛ за 1ю категорією'!I30+Рецидиви!I30+'Інші повторні випадки'!I30</f>
        <v>0</v>
      </c>
      <c r="J30" s="33">
        <f>'Нові випадки'!J30+'НЛ за 1ю категорією'!J30+Рецидиви!J30+'Інші повторні випадки'!J30</f>
        <v>0</v>
      </c>
    </row>
    <row r="31" spans="1:10" ht="12.75">
      <c r="A31" s="1">
        <v>23</v>
      </c>
      <c r="B31" s="2" t="s">
        <v>24</v>
      </c>
      <c r="C31" s="24">
        <f>'Нові випадки'!C31+'НЛ за 1ю категорією'!C31+Рецидиви!C31+'Інші повторні випадки'!C31</f>
        <v>6</v>
      </c>
      <c r="D31" s="24">
        <f>'Нові випадки'!D31+'НЛ за 1ю категорією'!D31+Рецидиви!D31+'Інші повторні випадки'!D31</f>
        <v>3</v>
      </c>
      <c r="E31" s="24">
        <f>'Нові випадки'!E31+'НЛ за 1ю категорією'!E31+Рецидиви!E31+'Інші повторні випадки'!E31</f>
        <v>0</v>
      </c>
      <c r="F31" s="24">
        <f>'Нові випадки'!F31+'НЛ за 1ю категорією'!F31+Рецидиви!F31+'Інші повторні випадки'!F31</f>
        <v>0</v>
      </c>
      <c r="G31" s="24">
        <f>'Нові випадки'!G31+'НЛ за 1ю категорією'!G31+Рецидиви!G31+'Інші повторні випадки'!G31</f>
        <v>2</v>
      </c>
      <c r="H31" s="24">
        <f>'Нові випадки'!H31+'НЛ за 1ю категорією'!H31+Рецидиви!H31+'Інші повторні випадки'!H31</f>
        <v>1</v>
      </c>
      <c r="I31" s="24">
        <f>'Нові випадки'!I31+'НЛ за 1ю категорією'!I31+Рецидиви!I31+'Інші повторні випадки'!I31</f>
        <v>0</v>
      </c>
      <c r="J31" s="33">
        <f>'Нові випадки'!J31+'НЛ за 1ю категорією'!J31+Рецидиви!J31+'Інші повторні випадки'!J31</f>
        <v>0</v>
      </c>
    </row>
    <row r="32" spans="1:10" ht="12.75">
      <c r="A32" s="1">
        <v>24</v>
      </c>
      <c r="B32" s="2" t="s">
        <v>25</v>
      </c>
      <c r="C32" s="24">
        <f>'Нові випадки'!C32+'НЛ за 1ю категорією'!C32+Рецидиви!C32+'Інші повторні випадки'!C32</f>
        <v>16</v>
      </c>
      <c r="D32" s="24">
        <f>'Нові випадки'!D32+'НЛ за 1ю категорією'!D32+Рецидиви!D32+'Інші повторні випадки'!D32</f>
        <v>11</v>
      </c>
      <c r="E32" s="24">
        <f>'Нові випадки'!E32+'НЛ за 1ю категорією'!E32+Рецидиви!E32+'Інші повторні випадки'!E32</f>
        <v>1</v>
      </c>
      <c r="F32" s="24">
        <f>'Нові випадки'!F32+'НЛ за 1ю категорією'!F32+Рецидиви!F32+'Інші повторні випадки'!F32</f>
        <v>0</v>
      </c>
      <c r="G32" s="24">
        <f>'Нові випадки'!G32+'НЛ за 1ю категорією'!G32+Рецидиви!G32+'Інші повторні випадки'!G32</f>
        <v>0</v>
      </c>
      <c r="H32" s="24">
        <f>'Нові випадки'!H32+'НЛ за 1ю категорією'!H32+Рецидиви!H32+'Інші повторні випадки'!H32</f>
        <v>0</v>
      </c>
      <c r="I32" s="24">
        <f>'Нові випадки'!I32+'НЛ за 1ю категорією'!I32+Рецидиви!I32+'Інші повторні випадки'!I32</f>
        <v>4</v>
      </c>
      <c r="J32" s="33">
        <f>'Нові випадки'!J32+'НЛ за 1ю категорією'!J32+Рецидиви!J32+'Інші повторні випадки'!J32</f>
        <v>0</v>
      </c>
    </row>
    <row r="33" spans="1:10" ht="12.75">
      <c r="A33" s="1">
        <v>25</v>
      </c>
      <c r="B33" s="2" t="s">
        <v>26</v>
      </c>
      <c r="C33" s="24">
        <f>'Нові випадки'!C33+'НЛ за 1ю категорією'!C33+Рецидиви!C33+'Інші повторні випадки'!C33</f>
        <v>42</v>
      </c>
      <c r="D33" s="24">
        <f>'Нові випадки'!D33+'НЛ за 1ю категорією'!D33+Рецидиви!D33+'Інші повторні випадки'!D33</f>
        <v>27</v>
      </c>
      <c r="E33" s="24">
        <f>'Нові випадки'!E33+'НЛ за 1ю категорією'!E33+Рецидиви!E33+'Інші повторні випадки'!E33</f>
        <v>3</v>
      </c>
      <c r="F33" s="24">
        <f>'Нові випадки'!F33+'НЛ за 1ю категорією'!F33+Рецидиви!F33+'Інші повторні випадки'!F33</f>
        <v>2</v>
      </c>
      <c r="G33" s="24">
        <f>'Нові випадки'!G33+'НЛ за 1ю категорією'!G33+Рецидиви!G33+'Інші повторні випадки'!G33</f>
        <v>4</v>
      </c>
      <c r="H33" s="24">
        <f>'Нові випадки'!H33+'НЛ за 1ю категорією'!H33+Рецидиви!H33+'Інші повторні випадки'!H33</f>
        <v>0</v>
      </c>
      <c r="I33" s="24">
        <f>'Нові випадки'!I33+'НЛ за 1ю категорією'!I33+Рецидиви!I33+'Інші повторні випадки'!I33</f>
        <v>6</v>
      </c>
      <c r="J33" s="33">
        <f>'Нові випадки'!J33+'НЛ за 1ю категорією'!J33+Рецидиви!J33+'Інші повторні випадки'!J33</f>
        <v>0</v>
      </c>
    </row>
    <row r="34" spans="1:10" ht="14.25" customHeight="1">
      <c r="A34" s="1">
        <v>26</v>
      </c>
      <c r="B34" s="42" t="s">
        <v>59</v>
      </c>
      <c r="C34" s="24">
        <f>'Нові випадки'!C34+'НЛ за 1ю категорією'!C34+Рецидиви!C34+'Інші повторні випадки'!C34</f>
        <v>61</v>
      </c>
      <c r="D34" s="24">
        <f>'Нові випадки'!D34+'НЛ за 1ю категорією'!D34+Рецидиви!D34+'Інші повторні випадки'!D34</f>
        <v>35</v>
      </c>
      <c r="E34" s="24">
        <f>'Нові випадки'!E34+'НЛ за 1ю категорією'!E34+Рецидиви!E34+'Інші повторні випадки'!E34</f>
        <v>8</v>
      </c>
      <c r="F34" s="24">
        <f>'Нові випадки'!F34+'НЛ за 1ю категорією'!F34+Рецидиви!F34+'Інші повторні випадки'!F34</f>
        <v>0</v>
      </c>
      <c r="G34" s="24">
        <f>'Нові випадки'!G34+'НЛ за 1ю категорією'!G34+Рецидиви!G34+'Інші повторні випадки'!G34</f>
        <v>1</v>
      </c>
      <c r="H34" s="24">
        <f>'Нові випадки'!H34+'НЛ за 1ю категорією'!H34+Рецидиви!H34+'Інші повторні випадки'!H34</f>
        <v>1</v>
      </c>
      <c r="I34" s="24">
        <f>'Нові випадки'!I34+'НЛ за 1ю категорією'!I34+Рецидиви!I34+'Інші повторні випадки'!I34</f>
        <v>11</v>
      </c>
      <c r="J34" s="33">
        <f>'Нові випадки'!J34+'НЛ за 1ю категорією'!J34+Рецидиви!J34+'Інші повторні випадки'!J34</f>
        <v>5</v>
      </c>
    </row>
    <row r="35" spans="1:10" ht="14.25" customHeight="1">
      <c r="A35" s="1">
        <v>27</v>
      </c>
      <c r="B35" s="43" t="s">
        <v>61</v>
      </c>
      <c r="C35" s="24">
        <f>'Нові випадки'!C35+'НЛ за 1ю категорією'!C35+Рецидиви!C35+'Інші повторні випадки'!C35</f>
        <v>2</v>
      </c>
      <c r="D35" s="24">
        <f>'Нові випадки'!D35+'НЛ за 1ю категорією'!D35+Рецидиви!D35+'Інші повторні випадки'!D35</f>
        <v>2</v>
      </c>
      <c r="E35" s="24">
        <f>'Нові випадки'!E35+'НЛ за 1ю категорією'!E35+Рецидиви!E35+'Інші повторні випадки'!E35</f>
        <v>0</v>
      </c>
      <c r="F35" s="24">
        <f>'Нові випадки'!F35+'НЛ за 1ю категорією'!F35+Рецидиви!F35+'Інші повторні випадки'!F35</f>
        <v>0</v>
      </c>
      <c r="G35" s="24">
        <f>'Нові випадки'!G35+'НЛ за 1ю категорією'!G35+Рецидиви!G35+'Інші повторні випадки'!G35</f>
        <v>0</v>
      </c>
      <c r="H35" s="24">
        <f>'Нові випадки'!H35+'НЛ за 1ю категорією'!H35+Рецидиви!H35+'Інші повторні випадки'!H35</f>
        <v>0</v>
      </c>
      <c r="I35" s="24">
        <f>'Нові випадки'!I35+'НЛ за 1ю категорією'!I35+Рецидиви!I35+'Інші повторні випадки'!I35</f>
        <v>0</v>
      </c>
      <c r="J35" s="33">
        <f>'Нові випадки'!J35+'НЛ за 1ю категорією'!J35+Рецидиви!J35+'Інші повторні випадки'!J35</f>
        <v>0</v>
      </c>
    </row>
    <row r="36" spans="1:10" ht="14.25" customHeight="1">
      <c r="A36" s="1">
        <v>28</v>
      </c>
      <c r="B36" s="43" t="s">
        <v>62</v>
      </c>
      <c r="C36" s="24">
        <f>'Нові випадки'!C36+'НЛ за 1ю категорією'!C36+Рецидиви!C36+'Інші повторні випадки'!C36</f>
        <v>0</v>
      </c>
      <c r="D36" s="24">
        <f>'Нові випадки'!D36+'НЛ за 1ю категорією'!D36+Рецидиви!D36+'Інші повторні випадки'!D36</f>
        <v>0</v>
      </c>
      <c r="E36" s="24">
        <f>'Нові випадки'!E36+'НЛ за 1ю категорією'!E36+Рецидиви!E36+'Інші повторні випадки'!E36</f>
        <v>0</v>
      </c>
      <c r="F36" s="24">
        <f>'Нові випадки'!F36+'НЛ за 1ю категорією'!F36+Рецидиви!F36+'Інші повторні випадки'!F36</f>
        <v>0</v>
      </c>
      <c r="G36" s="24">
        <f>'Нові випадки'!G36+'НЛ за 1ю категорією'!G36+Рецидиви!G36+'Інші повторні випадки'!G36</f>
        <v>0</v>
      </c>
      <c r="H36" s="24">
        <f>'Нові випадки'!H36+'НЛ за 1ю категорією'!H36+Рецидиви!H36+'Інші повторні випадки'!H36</f>
        <v>0</v>
      </c>
      <c r="I36" s="24">
        <f>'Нові випадки'!I36+'НЛ за 1ю категорією'!I36+Рецидиви!I36+'Інші повторні випадки'!I36</f>
        <v>0</v>
      </c>
      <c r="J36" s="33">
        <f>'Нові випадки'!J36+'НЛ за 1ю категорією'!J36+Рецидиви!J36+'Інші повторні випадки'!J36</f>
        <v>0</v>
      </c>
    </row>
    <row r="37" spans="1:10" ht="12.75" customHeight="1" thickBot="1">
      <c r="A37" s="1">
        <v>29</v>
      </c>
      <c r="B37" s="7" t="s">
        <v>60</v>
      </c>
      <c r="C37" s="24">
        <f>'Нові випадки'!C37+'НЛ за 1ю категорією'!C37+Рецидиви!C37+'Інші повторні випадки'!C37</f>
        <v>1</v>
      </c>
      <c r="D37" s="24">
        <f>'Нові випадки'!D37+'НЛ за 1ю категорією'!D37+Рецидиви!D37+'Інші повторні випадки'!D37</f>
        <v>0</v>
      </c>
      <c r="E37" s="24">
        <f>'Нові випадки'!E37+'НЛ за 1ю категорією'!E37+Рецидиви!E37+'Інші повторні випадки'!E37</f>
        <v>0</v>
      </c>
      <c r="F37" s="24">
        <f>'Нові випадки'!F37+'НЛ за 1ю категорією'!F37+Рецидиви!F37+'Інші повторні випадки'!F37</f>
        <v>0</v>
      </c>
      <c r="G37" s="24">
        <f>'Нові випадки'!G37+'НЛ за 1ю категорією'!G37+Рецидиви!G37+'Інші повторні випадки'!G37</f>
        <v>0</v>
      </c>
      <c r="H37" s="24">
        <f>'Нові випадки'!H37+'НЛ за 1ю категорією'!H37+Рецидиви!H37+'Інші повторні випадки'!H37</f>
        <v>1</v>
      </c>
      <c r="I37" s="24">
        <f>'Нові випадки'!I37+'НЛ за 1ю категорією'!I37+Рецидиви!I37+'Інші повторні випадки'!I37</f>
        <v>0</v>
      </c>
      <c r="J37" s="33">
        <f>'Нові випадки'!J37+'НЛ за 1ю категорією'!J37+Рецидиви!J37+'Інші повторні випадки'!J37</f>
        <v>0</v>
      </c>
    </row>
    <row r="38" spans="1:10" ht="13.5" thickBot="1">
      <c r="A38" s="71" t="s">
        <v>28</v>
      </c>
      <c r="B38" s="72"/>
      <c r="C38" s="11">
        <f aca="true" t="shared" si="0" ref="C38:J38">SUM(C9:C37)</f>
        <v>1093</v>
      </c>
      <c r="D38" s="12">
        <f t="shared" si="0"/>
        <v>707</v>
      </c>
      <c r="E38" s="12">
        <f t="shared" si="0"/>
        <v>49</v>
      </c>
      <c r="F38" s="12">
        <f t="shared" si="0"/>
        <v>16</v>
      </c>
      <c r="G38" s="12">
        <f t="shared" si="0"/>
        <v>80</v>
      </c>
      <c r="H38" s="12">
        <f t="shared" si="0"/>
        <v>64</v>
      </c>
      <c r="I38" s="12">
        <f t="shared" si="0"/>
        <v>172</v>
      </c>
      <c r="J38" s="13">
        <f t="shared" si="0"/>
        <v>5</v>
      </c>
    </row>
    <row r="39" spans="1:10" ht="13.5" thickBot="1">
      <c r="A39" s="73" t="s">
        <v>29</v>
      </c>
      <c r="B39" s="74"/>
      <c r="C39" s="14">
        <f aca="true" t="shared" si="1" ref="C39:J39">SUM(C9:C33)</f>
        <v>1029</v>
      </c>
      <c r="D39" s="15">
        <f t="shared" si="1"/>
        <v>670</v>
      </c>
      <c r="E39" s="15">
        <f t="shared" si="1"/>
        <v>41</v>
      </c>
      <c r="F39" s="15">
        <f t="shared" si="1"/>
        <v>16</v>
      </c>
      <c r="G39" s="15">
        <f t="shared" si="1"/>
        <v>79</v>
      </c>
      <c r="H39" s="15">
        <f t="shared" si="1"/>
        <v>62</v>
      </c>
      <c r="I39" s="15">
        <f t="shared" si="1"/>
        <v>161</v>
      </c>
      <c r="J39" s="16">
        <f t="shared" si="1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3" ht="16.5" thickBot="1">
      <c r="A42" s="86" t="s">
        <v>31</v>
      </c>
      <c r="B42" s="87"/>
      <c r="C42" s="28" t="s">
        <v>48</v>
      </c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'Нові випадки'!C46+'НЛ за 1ю категорією'!C46+Рецидиви!C46+'Інші повторні випадки'!C46</f>
        <v>33</v>
      </c>
      <c r="D46" s="24">
        <f>'Нові випадки'!D46+'НЛ за 1ю категорією'!D46+Рецидиви!D46+'Інші повторні випадки'!D46</f>
        <v>24</v>
      </c>
      <c r="E46" s="24">
        <f>'Нові випадки'!E46+'НЛ за 1ю категорією'!E46+Рецидиви!E46+'Інші повторні випадки'!E46</f>
        <v>1</v>
      </c>
      <c r="F46" s="24">
        <f>'Нові випадки'!F46+'НЛ за 1ю категорією'!F46+Рецидиви!F46+'Інші повторні випадки'!F46</f>
        <v>0</v>
      </c>
      <c r="G46" s="24">
        <f>'Нові випадки'!G46+'НЛ за 1ю категорією'!G46+Рецидиви!G46+'Інші повторні випадки'!G46</f>
        <v>5</v>
      </c>
      <c r="H46" s="24">
        <f>'Нові випадки'!H46+'НЛ за 1ю категорією'!H46+Рецидиви!H46+'Інші повторні випадки'!H46</f>
        <v>1</v>
      </c>
      <c r="I46" s="24">
        <f>'Нові випадки'!I46+'НЛ за 1ю категорією'!I46+Рецидиви!I46+'Інші повторні випадки'!I46</f>
        <v>2</v>
      </c>
      <c r="J46" s="32">
        <f>'Нові випадки'!J46+'НЛ за 1ю категорією'!J46+Рецидиви!J46+'Інші повторні випадки'!J46</f>
        <v>0</v>
      </c>
    </row>
    <row r="47" spans="1:10" ht="12.75">
      <c r="A47" s="1">
        <v>2</v>
      </c>
      <c r="B47" s="2" t="s">
        <v>3</v>
      </c>
      <c r="C47" s="24">
        <f>'Нові випадки'!C47+'НЛ за 1ю категорією'!C47+Рецидиви!C47+'Інші повторні випадки'!C47</f>
        <v>24</v>
      </c>
      <c r="D47" s="24">
        <f>'Нові випадки'!D47+'НЛ за 1ю категорією'!D47+Рецидиви!D47+'Інші повторні випадки'!D47</f>
        <v>19</v>
      </c>
      <c r="E47" s="24">
        <f>'Нові випадки'!E47+'НЛ за 1ю категорією'!E47+Рецидиви!E47+'Інші повторні випадки'!E47</f>
        <v>1</v>
      </c>
      <c r="F47" s="24">
        <f>'Нові випадки'!F47+'НЛ за 1ю категорією'!F47+Рецидиви!F47+'Інші повторні випадки'!F47</f>
        <v>0</v>
      </c>
      <c r="G47" s="24">
        <f>'Нові випадки'!G47+'НЛ за 1ю категорією'!G47+Рецидиви!G47+'Інші повторні випадки'!G47</f>
        <v>2</v>
      </c>
      <c r="H47" s="24">
        <f>'Нові випадки'!H47+'НЛ за 1ю категорією'!H47+Рецидиви!H47+'Інші повторні випадки'!H47</f>
        <v>2</v>
      </c>
      <c r="I47" s="24">
        <f>'Нові випадки'!I47+'НЛ за 1ю категорією'!I47+Рецидиви!I47+'Інші повторні випадки'!I47</f>
        <v>0</v>
      </c>
      <c r="J47" s="33">
        <f>'Нові випадки'!J47+'НЛ за 1ю категорією'!J47+Рецидиви!J47+'Інші повторні випадки'!J47</f>
        <v>0</v>
      </c>
    </row>
    <row r="48" spans="1:10" ht="12.75">
      <c r="A48" s="1">
        <v>3</v>
      </c>
      <c r="B48" s="2" t="s">
        <v>4</v>
      </c>
      <c r="C48" s="24">
        <f>'Нові випадки'!C48+'НЛ за 1ю категорією'!C48+Рецидиви!C48+'Інші повторні випадки'!C48</f>
        <v>189</v>
      </c>
      <c r="D48" s="24">
        <f>'Нові випадки'!D48+'НЛ за 1ю категорією'!D48+Рецидиви!D48+'Інші повторні випадки'!D48</f>
        <v>128</v>
      </c>
      <c r="E48" s="24">
        <f>'Нові випадки'!E48+'НЛ за 1ю категорією'!E48+Рецидиви!E48+'Інші повторні випадки'!E48</f>
        <v>5</v>
      </c>
      <c r="F48" s="24">
        <f>'Нові випадки'!F48+'НЛ за 1ю категорією'!F48+Рецидиви!F48+'Інші повторні випадки'!F48</f>
        <v>7</v>
      </c>
      <c r="G48" s="24">
        <f>'Нові випадки'!G48+'НЛ за 1ю категорією'!G48+Рецидиви!G48+'Інші повторні випадки'!G48</f>
        <v>10</v>
      </c>
      <c r="H48" s="24">
        <f>'Нові випадки'!H48+'НЛ за 1ю категорією'!H48+Рецидиви!H48+'Інші повторні випадки'!H48</f>
        <v>18</v>
      </c>
      <c r="I48" s="24">
        <f>'Нові випадки'!I48+'НЛ за 1ю категорією'!I48+Рецидиви!I48+'Інші повторні випадки'!I48</f>
        <v>21</v>
      </c>
      <c r="J48" s="33">
        <f>'Нові випадки'!J48+'НЛ за 1ю категорією'!J48+Рецидиви!J48+'Інші повторні випадки'!J48</f>
        <v>0</v>
      </c>
    </row>
    <row r="49" spans="1:10" ht="12.75">
      <c r="A49" s="1">
        <v>4</v>
      </c>
      <c r="B49" s="2" t="s">
        <v>5</v>
      </c>
      <c r="C49" s="24">
        <f>'Нові випадки'!C49+'НЛ за 1ю категорією'!C49+Рецидиви!C49+'Інші повторні випадки'!C49</f>
        <v>5</v>
      </c>
      <c r="D49" s="24">
        <f>'Нові випадки'!D49+'НЛ за 1ю категорією'!D49+Рецидиви!D49+'Інші повторні випадки'!D49</f>
        <v>2</v>
      </c>
      <c r="E49" s="24">
        <f>'Нові випадки'!E49+'НЛ за 1ю категорією'!E49+Рецидиви!E49+'Інші повторні випадки'!E49</f>
        <v>0</v>
      </c>
      <c r="F49" s="24">
        <f>'Нові випадки'!F49+'НЛ за 1ю категорією'!F49+Рецидиви!F49+'Інші повторні випадки'!F49</f>
        <v>0</v>
      </c>
      <c r="G49" s="24">
        <f>'Нові випадки'!G49+'НЛ за 1ю категорією'!G49+Рецидиви!G49+'Інші повторні випадки'!G49</f>
        <v>0</v>
      </c>
      <c r="H49" s="24">
        <f>'Нові випадки'!H49+'НЛ за 1ю категорією'!H49+Рецидиви!H49+'Інші повторні випадки'!H49</f>
        <v>0</v>
      </c>
      <c r="I49" s="24">
        <f>'Нові випадки'!I49+'НЛ за 1ю категорією'!I49+Рецидиви!I49+'Інші повторні випадки'!I49</f>
        <v>3</v>
      </c>
      <c r="J49" s="33">
        <f>'Нові випадки'!J49+'НЛ за 1ю категорією'!J49+Рецидиви!J49+'Інші повторні випадки'!J49</f>
        <v>0</v>
      </c>
    </row>
    <row r="50" spans="1:10" ht="12.75">
      <c r="A50" s="1">
        <v>5</v>
      </c>
      <c r="B50" s="2" t="s">
        <v>6</v>
      </c>
      <c r="C50" s="24">
        <f>'Нові випадки'!C50+'НЛ за 1ю категорією'!C50+Рецидиви!C50+'Інші повторні випадки'!C50</f>
        <v>35</v>
      </c>
      <c r="D50" s="24">
        <f>'Нові випадки'!D50+'НЛ за 1ю категорією'!D50+Рецидиви!D50+'Інші повторні випадки'!D50</f>
        <v>25</v>
      </c>
      <c r="E50" s="24">
        <f>'Нові випадки'!E50+'НЛ за 1ю категорією'!E50+Рецидиви!E50+'Інші повторні випадки'!E50</f>
        <v>1</v>
      </c>
      <c r="F50" s="24">
        <f>'Нові випадки'!F50+'НЛ за 1ю категорією'!F50+Рецидиви!F50+'Інші повторні випадки'!F50</f>
        <v>0</v>
      </c>
      <c r="G50" s="24">
        <f>'Нові випадки'!G50+'НЛ за 1ю категорією'!G50+Рецидиви!G50+'Інші повторні випадки'!G50</f>
        <v>4</v>
      </c>
      <c r="H50" s="24">
        <f>'Нові випадки'!H50+'НЛ за 1ю категорією'!H50+Рецидиви!H50+'Інші повторні випадки'!H50</f>
        <v>3</v>
      </c>
      <c r="I50" s="24">
        <f>'Нові випадки'!I50+'НЛ за 1ю категорією'!I50+Рецидиви!I50+'Інші повторні випадки'!I50</f>
        <v>2</v>
      </c>
      <c r="J50" s="33">
        <f>'Нові випадки'!J50+'НЛ за 1ю категорією'!J50+Рецидиви!J50+'Інші повторні випадки'!J50</f>
        <v>0</v>
      </c>
    </row>
    <row r="51" spans="1:10" ht="12.75">
      <c r="A51" s="1">
        <v>6</v>
      </c>
      <c r="B51" s="2" t="s">
        <v>7</v>
      </c>
      <c r="C51" s="24">
        <f>'Нові випадки'!C51+'НЛ за 1ю категорією'!C51+Рецидиви!C51+'Інші повторні випадки'!C51</f>
        <v>40</v>
      </c>
      <c r="D51" s="24">
        <f>'Нові випадки'!D51+'НЛ за 1ю категорією'!D51+Рецидиви!D51+'Інші повторні випадки'!D51</f>
        <v>29</v>
      </c>
      <c r="E51" s="24">
        <f>'Нові випадки'!E51+'НЛ за 1ю категорією'!E51+Рецидиви!E51+'Інші повторні випадки'!E51</f>
        <v>1</v>
      </c>
      <c r="F51" s="24">
        <f>'Нові випадки'!F51+'НЛ за 1ю категорією'!F51+Рецидиви!F51+'Інші повторні випадки'!F51</f>
        <v>0</v>
      </c>
      <c r="G51" s="24">
        <f>'Нові випадки'!G51+'НЛ за 1ю категорією'!G51+Рецидиви!G51+'Інші повторні випадки'!G51</f>
        <v>0</v>
      </c>
      <c r="H51" s="24">
        <f>'Нові випадки'!H51+'НЛ за 1ю категорією'!H51+Рецидиви!H51+'Інші повторні випадки'!H51</f>
        <v>3</v>
      </c>
      <c r="I51" s="24">
        <f>'Нові випадки'!I51+'НЛ за 1ю категорією'!I51+Рецидиви!I51+'Інші повторні випадки'!I51</f>
        <v>7</v>
      </c>
      <c r="J51" s="33">
        <f>'Нові випадки'!J51+'НЛ за 1ю категорією'!J51+Рецидиви!J51+'Інші повторні випадки'!J51</f>
        <v>0</v>
      </c>
    </row>
    <row r="52" spans="1:10" ht="12.75">
      <c r="A52" s="1">
        <v>7</v>
      </c>
      <c r="B52" s="2" t="s">
        <v>8</v>
      </c>
      <c r="C52" s="24">
        <f>'Нові випадки'!C52+'НЛ за 1ю категорією'!C52+Рецидиви!C52+'Інші повторні випадки'!C52</f>
        <v>38</v>
      </c>
      <c r="D52" s="24">
        <f>'Нові випадки'!D52+'НЛ за 1ю категорією'!D52+Рецидиви!D52+'Інші повторні випадки'!D52</f>
        <v>18</v>
      </c>
      <c r="E52" s="24">
        <f>'Нові випадки'!E52+'НЛ за 1ю категорією'!E52+Рецидиви!E52+'Інші повторні випадки'!E52</f>
        <v>1</v>
      </c>
      <c r="F52" s="24">
        <f>'Нові випадки'!F52+'НЛ за 1ю категорією'!F52+Рецидиви!F52+'Інші повторні випадки'!F52</f>
        <v>8</v>
      </c>
      <c r="G52" s="24">
        <f>'Нові випадки'!G52+'НЛ за 1ю категорією'!G52+Рецидиви!G52+'Інші повторні випадки'!G52</f>
        <v>3</v>
      </c>
      <c r="H52" s="24">
        <f>'Нові випадки'!H52+'НЛ за 1ю категорією'!H52+Рецидиви!H52+'Інші повторні випадки'!H52</f>
        <v>4</v>
      </c>
      <c r="I52" s="24">
        <f>'Нові випадки'!I52+'НЛ за 1ю категорією'!I52+Рецидиви!I52+'Інші повторні випадки'!I52</f>
        <v>4</v>
      </c>
      <c r="J52" s="33">
        <f>'Нові випадки'!J52+'НЛ за 1ю категорією'!J52+Рецидиви!J52+'Інші повторні випадки'!J52</f>
        <v>0</v>
      </c>
    </row>
    <row r="53" spans="1:10" ht="12.75">
      <c r="A53" s="3">
        <v>8</v>
      </c>
      <c r="B53" s="4" t="s">
        <v>9</v>
      </c>
      <c r="C53" s="24">
        <f>'Нові випадки'!C53+'НЛ за 1ю категорією'!C53+Рецидиви!C53+'Інші повторні випадки'!C53</f>
        <v>26</v>
      </c>
      <c r="D53" s="24">
        <f>'Нові випадки'!D53+'НЛ за 1ю категорією'!D53+Рецидиви!D53+'Інші повторні випадки'!D53</f>
        <v>22</v>
      </c>
      <c r="E53" s="24">
        <f>'Нові випадки'!E53+'НЛ за 1ю категорією'!E53+Рецидиви!E53+'Інші повторні випадки'!E53</f>
        <v>0</v>
      </c>
      <c r="F53" s="24">
        <f>'Нові випадки'!F53+'НЛ за 1ю категорією'!F53+Рецидиви!F53+'Інші повторні випадки'!F53</f>
        <v>0</v>
      </c>
      <c r="G53" s="24">
        <f>'Нові випадки'!G53+'НЛ за 1ю категорією'!G53+Рецидиви!G53+'Інші повторні випадки'!G53</f>
        <v>2</v>
      </c>
      <c r="H53" s="24">
        <f>'Нові випадки'!H53+'НЛ за 1ю категорією'!H53+Рецидиви!H53+'Інші повторні випадки'!H53</f>
        <v>1</v>
      </c>
      <c r="I53" s="24">
        <f>'Нові випадки'!I53+'НЛ за 1ю категорією'!I53+Рецидиви!I53+'Інші повторні випадки'!I53</f>
        <v>1</v>
      </c>
      <c r="J53" s="33">
        <f>'Нові випадки'!J53+'НЛ за 1ю категорією'!J53+Рецидиви!J53+'Інші повторні випадки'!J53</f>
        <v>0</v>
      </c>
    </row>
    <row r="54" spans="1:10" ht="12.75">
      <c r="A54" s="1">
        <v>9</v>
      </c>
      <c r="B54" s="2" t="s">
        <v>10</v>
      </c>
      <c r="C54" s="24">
        <f>'Нові випадки'!C54+'НЛ за 1ю категорією'!C54+Рецидиви!C54+'Інші повторні випадки'!C54</f>
        <v>40</v>
      </c>
      <c r="D54" s="24">
        <f>'Нові випадки'!D54+'НЛ за 1ю категорією'!D54+Рецидиви!D54+'Інші повторні випадки'!D54</f>
        <v>18</v>
      </c>
      <c r="E54" s="24">
        <f>'Нові випадки'!E54+'НЛ за 1ю категорією'!E54+Рецидиви!E54+'Інші повторні випадки'!E54</f>
        <v>9</v>
      </c>
      <c r="F54" s="24">
        <f>'Нові випадки'!F54+'НЛ за 1ю категорією'!F54+Рецидиви!F54+'Інші повторні випадки'!F54</f>
        <v>4</v>
      </c>
      <c r="G54" s="24">
        <f>'Нові випадки'!G54+'НЛ за 1ю категорією'!G54+Рецидиви!G54+'Інші повторні випадки'!G54</f>
        <v>4</v>
      </c>
      <c r="H54" s="24">
        <f>'Нові випадки'!H54+'НЛ за 1ю категорією'!H54+Рецидиви!H54+'Інші повторні випадки'!H54</f>
        <v>1</v>
      </c>
      <c r="I54" s="24">
        <f>'Нові випадки'!I54+'НЛ за 1ю категорією'!I54+Рецидиви!I54+'Інші повторні випадки'!I54</f>
        <v>4</v>
      </c>
      <c r="J54" s="33">
        <f>'Нові випадки'!J54+'НЛ за 1ю категорією'!J54+Рецидиви!J54+'Інші повторні випадки'!J54</f>
        <v>0</v>
      </c>
    </row>
    <row r="55" spans="1:10" ht="12.75">
      <c r="A55" s="1">
        <v>10</v>
      </c>
      <c r="B55" s="2" t="s">
        <v>11</v>
      </c>
      <c r="C55" s="24">
        <f>'Нові випадки'!C55+'НЛ за 1ю категорією'!C55+Рецидиви!C55+'Інші повторні випадки'!C55</f>
        <v>21</v>
      </c>
      <c r="D55" s="24">
        <f>'Нові випадки'!D55+'НЛ за 1ю категорією'!D55+Рецидиви!D55+'Інші повторні випадки'!D55</f>
        <v>18</v>
      </c>
      <c r="E55" s="24">
        <f>'Нові випадки'!E55+'НЛ за 1ю категорією'!E55+Рецидиви!E55+'Інші повторні випадки'!E55</f>
        <v>2</v>
      </c>
      <c r="F55" s="24">
        <f>'Нові випадки'!F55+'НЛ за 1ю категорією'!F55+Рецидиви!F55+'Інші повторні випадки'!F55</f>
        <v>0</v>
      </c>
      <c r="G55" s="24">
        <f>'Нові випадки'!G55+'НЛ за 1ю категорією'!G55+Рецидиви!G55+'Інші повторні випадки'!G55</f>
        <v>0</v>
      </c>
      <c r="H55" s="24">
        <f>'Нові випадки'!H55+'НЛ за 1ю категорією'!H55+Рецидиви!H55+'Інші повторні випадки'!H55</f>
        <v>0</v>
      </c>
      <c r="I55" s="24">
        <f>'Нові випадки'!I55+'НЛ за 1ю категорією'!I55+Рецидиви!I55+'Інші повторні випадки'!I55</f>
        <v>1</v>
      </c>
      <c r="J55" s="33">
        <f>'Нові випадки'!J55+'НЛ за 1ю категорією'!J55+Рецидиви!J55+'Інші повторні випадки'!J55</f>
        <v>0</v>
      </c>
    </row>
    <row r="56" spans="1:10" ht="12.75">
      <c r="A56" s="1">
        <v>11</v>
      </c>
      <c r="B56" s="2" t="s">
        <v>12</v>
      </c>
      <c r="C56" s="24">
        <f>'Нові випадки'!C56+'НЛ за 1ю категорією'!C56+Рецидиви!C56+'Інші повторні випадки'!C56</f>
        <v>0</v>
      </c>
      <c r="D56" s="24">
        <f>'Нові випадки'!D56+'НЛ за 1ю категорією'!D56+Рецидиви!D56+'Інші повторні випадки'!D56</f>
        <v>0</v>
      </c>
      <c r="E56" s="24">
        <f>'Нові випадки'!E56+'НЛ за 1ю категорією'!E56+Рецидиви!E56+'Інші повторні випадки'!E56</f>
        <v>0</v>
      </c>
      <c r="F56" s="24">
        <f>'Нові випадки'!F56+'НЛ за 1ю категорією'!F56+Рецидиви!F56+'Інші повторні випадки'!F56</f>
        <v>0</v>
      </c>
      <c r="G56" s="24">
        <f>'Нові випадки'!G56+'НЛ за 1ю категорією'!G56+Рецидиви!G56+'Інші повторні випадки'!G56</f>
        <v>0</v>
      </c>
      <c r="H56" s="24">
        <f>'Нові випадки'!H56+'НЛ за 1ю категорією'!H56+Рецидиви!H56+'Інші повторні випадки'!H56</f>
        <v>0</v>
      </c>
      <c r="I56" s="24">
        <f>'Нові випадки'!I56+'НЛ за 1ю категорією'!I56+Рецидиви!I56+'Інші повторні випадки'!I56</f>
        <v>0</v>
      </c>
      <c r="J56" s="33">
        <f>'Нові випадки'!J56+'НЛ за 1ю категорією'!J56+Рецидиви!J56+'Інші повторні випадки'!J56</f>
        <v>0</v>
      </c>
    </row>
    <row r="57" spans="1:10" ht="12.75">
      <c r="A57" s="1">
        <v>12</v>
      </c>
      <c r="B57" s="2" t="s">
        <v>13</v>
      </c>
      <c r="C57" s="24">
        <f>'Нові випадки'!C57+'НЛ за 1ю категорією'!C57+Рецидиви!C57+'Інші повторні випадки'!C57</f>
        <v>67</v>
      </c>
      <c r="D57" s="24">
        <f>'Нові випадки'!D57+'НЛ за 1ю категорією'!D57+Рецидиви!D57+'Інші повторні випадки'!D57</f>
        <v>44</v>
      </c>
      <c r="E57" s="24">
        <f>'Нові випадки'!E57+'НЛ за 1ю категорією'!E57+Рецидиви!E57+'Інші повторні випадки'!E57</f>
        <v>1</v>
      </c>
      <c r="F57" s="24">
        <f>'Нові випадки'!F57+'НЛ за 1ю категорією'!F57+Рецидиви!F57+'Інші повторні випадки'!F57</f>
        <v>0</v>
      </c>
      <c r="G57" s="24">
        <f>'Нові випадки'!G57+'НЛ за 1ю категорією'!G57+Рецидиви!G57+'Інші повторні випадки'!G57</f>
        <v>9</v>
      </c>
      <c r="H57" s="24">
        <f>'Нові випадки'!H57+'НЛ за 1ю категорією'!H57+Рецидиви!H57+'Інші повторні випадки'!H57</f>
        <v>4</v>
      </c>
      <c r="I57" s="24">
        <f>'Нові випадки'!I57+'НЛ за 1ю категорією'!I57+Рецидиви!I57+'Інші повторні випадки'!I57</f>
        <v>9</v>
      </c>
      <c r="J57" s="33">
        <f>'Нові випадки'!J57+'НЛ за 1ю категорією'!J57+Рецидиви!J57+'Інші повторні випадки'!J57</f>
        <v>0</v>
      </c>
    </row>
    <row r="58" spans="1:10" ht="12.75">
      <c r="A58" s="1">
        <v>13</v>
      </c>
      <c r="B58" s="2" t="s">
        <v>14</v>
      </c>
      <c r="C58" s="24">
        <f>'Нові випадки'!C58+'НЛ за 1ю категорією'!C58+Рецидиви!C58+'Інші повторні випадки'!C58</f>
        <v>56</v>
      </c>
      <c r="D58" s="24">
        <f>'Нові випадки'!D58+'НЛ за 1ю категорією'!D58+Рецидиви!D58+'Інші повторні випадки'!D58</f>
        <v>37</v>
      </c>
      <c r="E58" s="24">
        <f>'Нові випадки'!E58+'НЛ за 1ю категорією'!E58+Рецидиви!E58+'Інші повторні випадки'!E58</f>
        <v>5</v>
      </c>
      <c r="F58" s="24">
        <f>'Нові випадки'!F58+'НЛ за 1ю категорією'!F58+Рецидиви!F58+'Інші повторні випадки'!F58</f>
        <v>0</v>
      </c>
      <c r="G58" s="24">
        <f>'Нові випадки'!G58+'НЛ за 1ю категорією'!G58+Рецидиви!G58+'Інші повторні випадки'!G58</f>
        <v>2</v>
      </c>
      <c r="H58" s="24">
        <f>'Нові випадки'!H58+'НЛ за 1ю категорією'!H58+Рецидиви!H58+'Інші повторні випадки'!H58</f>
        <v>3</v>
      </c>
      <c r="I58" s="24">
        <f>'Нові випадки'!I58+'НЛ за 1ю категорією'!I58+Рецидиви!I58+'Інші повторні випадки'!I58</f>
        <v>9</v>
      </c>
      <c r="J58" s="33">
        <f>'Нові випадки'!J58+'НЛ за 1ю категорією'!J58+Рецидиви!J58+'Інші повторні випадки'!J58</f>
        <v>0</v>
      </c>
    </row>
    <row r="59" spans="1:10" ht="12.75">
      <c r="A59" s="3">
        <v>14</v>
      </c>
      <c r="B59" s="4" t="s">
        <v>15</v>
      </c>
      <c r="C59" s="24">
        <f>'Нові випадки'!C59+'НЛ за 1ю категорією'!C59+Рецидиви!C59+'Інші повторні випадки'!C59</f>
        <v>111</v>
      </c>
      <c r="D59" s="24">
        <f>'Нові випадки'!D59+'НЛ за 1ю категорією'!D59+Рецидиви!D59+'Інші повторні випадки'!D59</f>
        <v>81</v>
      </c>
      <c r="E59" s="24">
        <f>'Нові випадки'!E59+'НЛ за 1ю категорією'!E59+Рецидиви!E59+'Інші повторні випадки'!E59</f>
        <v>3</v>
      </c>
      <c r="F59" s="24">
        <f>'Нові випадки'!F59+'НЛ за 1ю категорією'!F59+Рецидиви!F59+'Інші повторні випадки'!F59</f>
        <v>0</v>
      </c>
      <c r="G59" s="24">
        <f>'Нові випадки'!G59+'НЛ за 1ю категорією'!G59+Рецидиви!G59+'Інші повторні випадки'!G59</f>
        <v>7</v>
      </c>
      <c r="H59" s="24">
        <f>'Нові випадки'!H59+'НЛ за 1ю категорією'!H59+Рецидиви!H59+'Інші повторні випадки'!H59</f>
        <v>6</v>
      </c>
      <c r="I59" s="24">
        <f>'Нові випадки'!I59+'НЛ за 1ю категорією'!I59+Рецидиви!I59+'Інші повторні випадки'!I59</f>
        <v>12</v>
      </c>
      <c r="J59" s="33">
        <f>'Нові випадки'!J59+'НЛ за 1ю категорією'!J59+Рецидиви!J59+'Інші повторні випадки'!J59</f>
        <v>2</v>
      </c>
    </row>
    <row r="60" spans="1:10" ht="12.75">
      <c r="A60" s="3">
        <v>15</v>
      </c>
      <c r="B60" s="4" t="s">
        <v>16</v>
      </c>
      <c r="C60" s="24">
        <f>'Нові випадки'!C60+'НЛ за 1ю категорією'!C60+Рецидиви!C60+'Інші повторні випадки'!C60</f>
        <v>70</v>
      </c>
      <c r="D60" s="24">
        <f>'Нові випадки'!D60+'НЛ за 1ю категорією'!D60+Рецидиви!D60+'Інші повторні випадки'!D60</f>
        <v>45</v>
      </c>
      <c r="E60" s="24">
        <f>'Нові випадки'!E60+'НЛ за 1ю категорією'!E60+Рецидиви!E60+'Інші повторні випадки'!E60</f>
        <v>4</v>
      </c>
      <c r="F60" s="24">
        <f>'Нові випадки'!F60+'НЛ за 1ю категорією'!F60+Рецидиви!F60+'Інші повторні випадки'!F60</f>
        <v>0</v>
      </c>
      <c r="G60" s="24">
        <f>'Нові випадки'!G60+'НЛ за 1ю категорією'!G60+Рецидиви!G60+'Інші повторні випадки'!G60</f>
        <v>4</v>
      </c>
      <c r="H60" s="24">
        <f>'Нові випадки'!H60+'НЛ за 1ю категорією'!H60+Рецидиви!H60+'Інші повторні випадки'!H60</f>
        <v>6</v>
      </c>
      <c r="I60" s="24">
        <f>'Нові випадки'!I60+'НЛ за 1ю категорією'!I60+Рецидиви!I60+'Інші повторні випадки'!I60</f>
        <v>11</v>
      </c>
      <c r="J60" s="33">
        <f>'Нові випадки'!J60+'НЛ за 1ю категорією'!J60+Рецидиви!J60+'Інші повторні випадки'!J60</f>
        <v>0</v>
      </c>
    </row>
    <row r="61" spans="1:10" ht="12.75">
      <c r="A61" s="3">
        <v>16</v>
      </c>
      <c r="B61" s="4" t="s">
        <v>17</v>
      </c>
      <c r="C61" s="24">
        <f>'Нові випадки'!C61+'НЛ за 1ю категорією'!C61+Рецидиви!C61+'Інші повторні випадки'!C61</f>
        <v>24</v>
      </c>
      <c r="D61" s="24">
        <f>'Нові випадки'!D61+'НЛ за 1ю категорією'!D61+Рецидиви!D61+'Інші повторні випадки'!D61</f>
        <v>19</v>
      </c>
      <c r="E61" s="24">
        <f>'Нові випадки'!E61+'НЛ за 1ю категорією'!E61+Рецидиви!E61+'Інші повторні випадки'!E61</f>
        <v>0</v>
      </c>
      <c r="F61" s="24">
        <f>'Нові випадки'!F61+'НЛ за 1ю категорією'!F61+Рецидиви!F61+'Інші повторні випадки'!F61</f>
        <v>0</v>
      </c>
      <c r="G61" s="24">
        <f>'Нові випадки'!G61+'НЛ за 1ю категорією'!G61+Рецидиви!G61+'Інші повторні випадки'!G61</f>
        <v>1</v>
      </c>
      <c r="H61" s="24">
        <f>'Нові випадки'!H61+'НЛ за 1ю категорією'!H61+Рецидиви!H61+'Інші повторні випадки'!H61</f>
        <v>3</v>
      </c>
      <c r="I61" s="24">
        <f>'Нові випадки'!I61+'НЛ за 1ю категорією'!I61+Рецидиви!I61+'Інші повторні випадки'!I61</f>
        <v>1</v>
      </c>
      <c r="J61" s="33">
        <f>'Нові випадки'!J61+'НЛ за 1ю категорією'!J61+Рецидиви!J61+'Інші повторні випадки'!J61</f>
        <v>0</v>
      </c>
    </row>
    <row r="62" spans="1:10" ht="12.75">
      <c r="A62" s="1">
        <v>17</v>
      </c>
      <c r="B62" s="2" t="s">
        <v>18</v>
      </c>
      <c r="C62" s="24">
        <f>'Нові випадки'!C62+'НЛ за 1ю категорією'!C62+Рецидиви!C62+'Інші повторні випадки'!C62</f>
        <v>25</v>
      </c>
      <c r="D62" s="24">
        <f>'Нові випадки'!D62+'НЛ за 1ю категорією'!D62+Рецидиви!D62+'Інші повторні випадки'!D62</f>
        <v>16</v>
      </c>
      <c r="E62" s="24">
        <f>'Нові випадки'!E62+'НЛ за 1ю категорією'!E62+Рецидиви!E62+'Інші повторні випадки'!E62</f>
        <v>2</v>
      </c>
      <c r="F62" s="24">
        <f>'Нові випадки'!F62+'НЛ за 1ю категорією'!F62+Рецидиви!F62+'Інші повторні випадки'!F62</f>
        <v>2</v>
      </c>
      <c r="G62" s="24">
        <f>'Нові випадки'!G62+'НЛ за 1ю категорією'!G62+Рецидиви!G62+'Інші повторні випадки'!G62</f>
        <v>3</v>
      </c>
      <c r="H62" s="24">
        <f>'Нові випадки'!H62+'НЛ за 1ю категорією'!H62+Рецидиви!H62+'Інші повторні випадки'!H62</f>
        <v>0</v>
      </c>
      <c r="I62" s="24">
        <f>'Нові випадки'!I62+'НЛ за 1ю категорією'!I62+Рецидиви!I62+'Інші повторні випадки'!I62</f>
        <v>2</v>
      </c>
      <c r="J62" s="33">
        <f>'Нові випадки'!J62+'НЛ за 1ю категорією'!J62+Рецидиви!J62+'Інші повторні випадки'!J62</f>
        <v>0</v>
      </c>
    </row>
    <row r="63" spans="1:10" ht="12.75">
      <c r="A63" s="1">
        <v>18</v>
      </c>
      <c r="B63" s="2" t="s">
        <v>19</v>
      </c>
      <c r="C63" s="24">
        <f>'Нові випадки'!C63+'НЛ за 1ю категорією'!C63+Рецидиви!C63+'Інші повторні випадки'!C63</f>
        <v>15</v>
      </c>
      <c r="D63" s="24">
        <f>'Нові випадки'!D63+'НЛ за 1ю категорією'!D63+Рецидиви!D63+'Інші повторні випадки'!D63</f>
        <v>12</v>
      </c>
      <c r="E63" s="24">
        <f>'Нові випадки'!E63+'НЛ за 1ю категорією'!E63+Рецидиви!E63+'Інші повторні випадки'!E63</f>
        <v>1</v>
      </c>
      <c r="F63" s="24">
        <f>'Нові випадки'!F63+'НЛ за 1ю категорією'!F63+Рецидиви!F63+'Інші повторні випадки'!F63</f>
        <v>0</v>
      </c>
      <c r="G63" s="24">
        <f>'Нові випадки'!G63+'НЛ за 1ю категорією'!G63+Рецидиви!G63+'Інші повторні випадки'!G63</f>
        <v>0</v>
      </c>
      <c r="H63" s="24">
        <f>'Нові випадки'!H63+'НЛ за 1ю категорією'!H63+Рецидиви!H63+'Інші повторні випадки'!H63</f>
        <v>0</v>
      </c>
      <c r="I63" s="24">
        <f>'Нові випадки'!I63+'НЛ за 1ю категорією'!I63+Рецидиви!I63+'Інші повторні випадки'!I63</f>
        <v>2</v>
      </c>
      <c r="J63" s="33">
        <f>'Нові випадки'!J63+'НЛ за 1ю категорією'!J63+Рецидиви!J63+'Інші повторні випадки'!J63</f>
        <v>0</v>
      </c>
    </row>
    <row r="64" spans="1:10" ht="12.75">
      <c r="A64" s="3">
        <v>19</v>
      </c>
      <c r="B64" s="4" t="s">
        <v>20</v>
      </c>
      <c r="C64" s="24">
        <f>'Нові випадки'!C64+'НЛ за 1ю категорією'!C64+Рецидиви!C64+'Інші повторні випадки'!C64</f>
        <v>31</v>
      </c>
      <c r="D64" s="24">
        <f>'Нові випадки'!D64+'НЛ за 1ю категорією'!D64+Рецидиви!D64+'Інші повторні випадки'!D64</f>
        <v>17</v>
      </c>
      <c r="E64" s="24">
        <f>'Нові випадки'!E64+'НЛ за 1ю категорією'!E64+Рецидиви!E64+'Інші повторні випадки'!E64</f>
        <v>3</v>
      </c>
      <c r="F64" s="24">
        <f>'Нові випадки'!F64+'НЛ за 1ю категорією'!F64+Рецидиви!F64+'Інші повторні випадки'!F64</f>
        <v>0</v>
      </c>
      <c r="G64" s="24">
        <f>'Нові випадки'!G64+'НЛ за 1ю категорією'!G64+Рецидиви!G64+'Інші повторні випадки'!G64</f>
        <v>5</v>
      </c>
      <c r="H64" s="24">
        <f>'Нові випадки'!H64+'НЛ за 1ю категорією'!H64+Рецидиви!H64+'Інші повторні випадки'!H64</f>
        <v>2</v>
      </c>
      <c r="I64" s="24">
        <f>'Нові випадки'!I64+'НЛ за 1ю категорією'!I64+Рецидиви!I64+'Інші повторні випадки'!I64</f>
        <v>4</v>
      </c>
      <c r="J64" s="33">
        <f>'Нові випадки'!J64+'НЛ за 1ю категорією'!J64+Рецидиви!J64+'Інші повторні випадки'!J64</f>
        <v>0</v>
      </c>
    </row>
    <row r="65" spans="1:10" ht="12.75">
      <c r="A65" s="1">
        <v>20</v>
      </c>
      <c r="B65" s="2" t="s">
        <v>21</v>
      </c>
      <c r="C65" s="24">
        <f>'Нові випадки'!C65+'НЛ за 1ю категорією'!C65+Рецидиви!C65+'Інші повторні випадки'!C65</f>
        <v>31</v>
      </c>
      <c r="D65" s="24">
        <f>'Нові випадки'!D65+'НЛ за 1ю категорією'!D65+Рецидиви!D65+'Інші повторні випадки'!D65</f>
        <v>14</v>
      </c>
      <c r="E65" s="24">
        <f>'Нові випадки'!E65+'НЛ за 1ю категорією'!E65+Рецидиви!E65+'Інші повторні випадки'!E65</f>
        <v>3</v>
      </c>
      <c r="F65" s="24">
        <f>'Нові випадки'!F65+'НЛ за 1ю категорією'!F65+Рецидиви!F65+'Інші повторні випадки'!F65</f>
        <v>3</v>
      </c>
      <c r="G65" s="24">
        <f>'Нові випадки'!G65+'НЛ за 1ю категорією'!G65+Рецидиви!G65+'Інші повторні випадки'!G65</f>
        <v>1</v>
      </c>
      <c r="H65" s="24">
        <f>'Нові випадки'!H65+'НЛ за 1ю категорією'!H65+Рецидиви!H65+'Інші повторні випадки'!H65</f>
        <v>1</v>
      </c>
      <c r="I65" s="24">
        <f>'Нові випадки'!I65+'НЛ за 1ю категорією'!I65+Рецидиви!I65+'Інші повторні випадки'!I65</f>
        <v>9</v>
      </c>
      <c r="J65" s="33">
        <f>'Нові випадки'!J65+'НЛ за 1ю категорією'!J65+Рецидиви!J65+'Інші повторні випадки'!J65</f>
        <v>0</v>
      </c>
    </row>
    <row r="66" spans="1:10" ht="12.75">
      <c r="A66" s="1">
        <v>21</v>
      </c>
      <c r="B66" s="2" t="s">
        <v>22</v>
      </c>
      <c r="C66" s="24">
        <f>'Нові випадки'!C66+'НЛ за 1ю категорією'!C66+Рецидиви!C66+'Інші повторні випадки'!C66</f>
        <v>20</v>
      </c>
      <c r="D66" s="24">
        <f>'Нові випадки'!D66+'НЛ за 1ю категорією'!D66+Рецидиви!D66+'Інші повторні випадки'!D66</f>
        <v>18</v>
      </c>
      <c r="E66" s="24">
        <f>'Нові випадки'!E66+'НЛ за 1ю категорією'!E66+Рецидиви!E66+'Інші повторні випадки'!E66</f>
        <v>1</v>
      </c>
      <c r="F66" s="24">
        <f>'Нові випадки'!F66+'НЛ за 1ю категорією'!F66+Рецидиви!F66+'Інші повторні випадки'!F66</f>
        <v>0</v>
      </c>
      <c r="G66" s="24">
        <f>'Нові випадки'!G66+'НЛ за 1ю категорією'!G66+Рецидиви!G66+'Інші повторні випадки'!G66</f>
        <v>0</v>
      </c>
      <c r="H66" s="24">
        <f>'Нові випадки'!H66+'НЛ за 1ю категорією'!H66+Рецидиви!H66+'Інші повторні випадки'!H66</f>
        <v>0</v>
      </c>
      <c r="I66" s="24">
        <f>'Нові випадки'!I66+'НЛ за 1ю категорією'!I66+Рецидиви!I66+'Інші повторні випадки'!I66</f>
        <v>0</v>
      </c>
      <c r="J66" s="33">
        <f>'Нові випадки'!J66+'НЛ за 1ю категорією'!J66+Рецидиви!J66+'Інші повторні випадки'!J66</f>
        <v>1</v>
      </c>
    </row>
    <row r="67" spans="1:10" ht="12.75">
      <c r="A67" s="1">
        <v>22</v>
      </c>
      <c r="B67" s="2" t="s">
        <v>23</v>
      </c>
      <c r="C67" s="24">
        <f>'Нові випадки'!C67+'НЛ за 1ю категорією'!C67+Рецидиви!C67+'Інші повторні випадки'!C67</f>
        <v>35</v>
      </c>
      <c r="D67" s="24">
        <f>'Нові випадки'!D67+'НЛ за 1ю категорією'!D67+Рецидиви!D67+'Інші повторні випадки'!D67</f>
        <v>19</v>
      </c>
      <c r="E67" s="24">
        <f>'Нові випадки'!E67+'НЛ за 1ю категорією'!E67+Рецидиви!E67+'Інші повторні випадки'!E67</f>
        <v>7</v>
      </c>
      <c r="F67" s="24">
        <f>'Нові випадки'!F67+'НЛ за 1ю категорією'!F67+Рецидиви!F67+'Інші повторні випадки'!F67</f>
        <v>0</v>
      </c>
      <c r="G67" s="24">
        <f>'Нові випадки'!G67+'НЛ за 1ю категорією'!G67+Рецидиви!G67+'Інші повторні випадки'!G67</f>
        <v>3</v>
      </c>
      <c r="H67" s="24">
        <f>'Нові випадки'!H67+'НЛ за 1ю категорією'!H67+Рецидиви!H67+'Інші повторні випадки'!H67</f>
        <v>0</v>
      </c>
      <c r="I67" s="24">
        <f>'Нові випадки'!I67+'НЛ за 1ю категорією'!I67+Рецидиви!I67+'Інші повторні випадки'!I67</f>
        <v>6</v>
      </c>
      <c r="J67" s="33">
        <f>'Нові випадки'!J67+'НЛ за 1ю категорією'!J67+Рецидиви!J67+'Інші повторні випадки'!J67</f>
        <v>0</v>
      </c>
    </row>
    <row r="68" spans="1:10" ht="12.75">
      <c r="A68" s="1">
        <v>23</v>
      </c>
      <c r="B68" s="2" t="s">
        <v>24</v>
      </c>
      <c r="C68" s="24">
        <f>'Нові випадки'!C68+'НЛ за 1ю категорією'!C68+Рецидиви!C68+'Інші повторні випадки'!C68</f>
        <v>13</v>
      </c>
      <c r="D68" s="24">
        <f>'Нові випадки'!D68+'НЛ за 1ю категорією'!D68+Рецидиви!D68+'Інші повторні випадки'!D68</f>
        <v>9</v>
      </c>
      <c r="E68" s="24">
        <f>'Нові випадки'!E68+'НЛ за 1ю категорією'!E68+Рецидиви!E68+'Інші повторні випадки'!E68</f>
        <v>0</v>
      </c>
      <c r="F68" s="24">
        <f>'Нові випадки'!F68+'НЛ за 1ю категорією'!F68+Рецидиви!F68+'Інші повторні випадки'!F68</f>
        <v>0</v>
      </c>
      <c r="G68" s="24">
        <f>'Нові випадки'!G68+'НЛ за 1ю категорією'!G68+Рецидиви!G68+'Інші повторні випадки'!G68</f>
        <v>0</v>
      </c>
      <c r="H68" s="24">
        <f>'Нові випадки'!H68+'НЛ за 1ю категорією'!H68+Рецидиви!H68+'Інші повторні випадки'!H68</f>
        <v>1</v>
      </c>
      <c r="I68" s="24">
        <f>'Нові випадки'!I68+'НЛ за 1ю категорією'!I68+Рецидиви!I68+'Інші повторні випадки'!I68</f>
        <v>3</v>
      </c>
      <c r="J68" s="33">
        <f>'Нові випадки'!J68+'НЛ за 1ю категорією'!J68+Рецидиви!J68+'Інші повторні випадки'!J68</f>
        <v>0</v>
      </c>
    </row>
    <row r="69" spans="1:10" ht="12.75">
      <c r="A69" s="1">
        <v>24</v>
      </c>
      <c r="B69" s="2" t="s">
        <v>25</v>
      </c>
      <c r="C69" s="24">
        <f>'Нові випадки'!C69+'НЛ за 1ю категорією'!C69+Рецидиви!C69+'Інші повторні випадки'!C69</f>
        <v>20</v>
      </c>
      <c r="D69" s="24">
        <f>'Нові випадки'!D69+'НЛ за 1ю категорією'!D69+Рецидиви!D69+'Інші повторні випадки'!D69</f>
        <v>13</v>
      </c>
      <c r="E69" s="24">
        <f>'Нові випадки'!E69+'НЛ за 1ю категорією'!E69+Рецидиви!E69+'Інші повторні випадки'!E69</f>
        <v>0</v>
      </c>
      <c r="F69" s="24">
        <f>'Нові випадки'!F69+'НЛ за 1ю категорією'!F69+Рецидиви!F69+'Інші повторні випадки'!F69</f>
        <v>0</v>
      </c>
      <c r="G69" s="24">
        <f>'Нові випадки'!G69+'НЛ за 1ю категорією'!G69+Рецидиви!G69+'Інші повторні випадки'!G69</f>
        <v>4</v>
      </c>
      <c r="H69" s="24">
        <f>'Нові випадки'!H69+'НЛ за 1ю категорією'!H69+Рецидиви!H69+'Інші повторні випадки'!H69</f>
        <v>3</v>
      </c>
      <c r="I69" s="24">
        <f>'Нові випадки'!I69+'НЛ за 1ю категорією'!I69+Рецидиви!I69+'Інші повторні випадки'!I69</f>
        <v>0</v>
      </c>
      <c r="J69" s="33">
        <f>'Нові випадки'!J69+'НЛ за 1ю категорією'!J69+Рецидиви!J69+'Інші повторні випадки'!J69</f>
        <v>0</v>
      </c>
    </row>
    <row r="70" spans="1:10" ht="12.75">
      <c r="A70" s="1">
        <v>25</v>
      </c>
      <c r="B70" s="2" t="s">
        <v>26</v>
      </c>
      <c r="C70" s="24">
        <f>'Нові випадки'!C70+'НЛ за 1ю категорією'!C70+Рецидиви!C70+'Інші повторні випадки'!C70</f>
        <v>40</v>
      </c>
      <c r="D70" s="24">
        <f>'Нові випадки'!D70+'НЛ за 1ю категорією'!D70+Рецидиви!D70+'Інші повторні випадки'!D70</f>
        <v>27</v>
      </c>
      <c r="E70" s="24">
        <f>'Нові випадки'!E70+'НЛ за 1ю категорією'!E70+Рецидиви!E70+'Інші повторні випадки'!E70</f>
        <v>6</v>
      </c>
      <c r="F70" s="24">
        <f>'Нові випадки'!F70+'НЛ за 1ю категорією'!F70+Рецидиви!F70+'Інші повторні випадки'!F70</f>
        <v>1</v>
      </c>
      <c r="G70" s="24">
        <f>'Нові випадки'!G70+'НЛ за 1ю категорією'!G70+Рецидиви!G70+'Інші повторні випадки'!G70</f>
        <v>1</v>
      </c>
      <c r="H70" s="24">
        <f>'Нові випадки'!H70+'НЛ за 1ю категорією'!H70+Рецидиви!H70+'Інші повторні випадки'!H70</f>
        <v>1</v>
      </c>
      <c r="I70" s="24">
        <f>'Нові випадки'!I70+'НЛ за 1ю категорією'!I70+Рецидиви!I70+'Інші повторні випадки'!I70</f>
        <v>4</v>
      </c>
      <c r="J70" s="33">
        <f>'Нові випадки'!J70+'НЛ за 1ю категорією'!J70+Рецидиви!J70+'Інші повторні випадки'!J70</f>
        <v>0</v>
      </c>
    </row>
    <row r="71" spans="1:10" ht="12.75">
      <c r="A71" s="1">
        <v>26</v>
      </c>
      <c r="B71" s="42" t="s">
        <v>59</v>
      </c>
      <c r="C71" s="24">
        <f>'Нові випадки'!C71+'НЛ за 1ю категорією'!C71+Рецидиви!C71+'Інші повторні випадки'!C71</f>
        <v>43</v>
      </c>
      <c r="D71" s="24">
        <f>'Нові випадки'!D71+'НЛ за 1ю категорією'!D71+Рецидиви!D71+'Інші повторні випадки'!D71</f>
        <v>20</v>
      </c>
      <c r="E71" s="24">
        <f>'Нові випадки'!E71+'НЛ за 1ю категорією'!E71+Рецидиви!E71+'Інші повторні випадки'!E71</f>
        <v>9</v>
      </c>
      <c r="F71" s="24">
        <f>'Нові випадки'!F71+'НЛ за 1ю категорією'!F71+Рецидиви!F71+'Інші повторні випадки'!F71</f>
        <v>2</v>
      </c>
      <c r="G71" s="24">
        <f>'Нові випадки'!G71+'НЛ за 1ю категорією'!G71+Рецидиви!G71+'Інші повторні випадки'!G71</f>
        <v>0</v>
      </c>
      <c r="H71" s="24">
        <f>'Нові випадки'!H71+'НЛ за 1ю категорією'!H71+Рецидиви!H71+'Інші повторні випадки'!H71</f>
        <v>1</v>
      </c>
      <c r="I71" s="24">
        <f>'Нові випадки'!I71+'НЛ за 1ю категорією'!I71+Рецидиви!I71+'Інші повторні випадки'!I71</f>
        <v>8</v>
      </c>
      <c r="J71" s="33">
        <f>'Нові випадки'!J71+'НЛ за 1ю категорією'!J71+Рецидиви!J71+'Інші повторні випадки'!J71</f>
        <v>3</v>
      </c>
    </row>
    <row r="72" spans="1:10" ht="12.75">
      <c r="A72" s="1">
        <v>27</v>
      </c>
      <c r="B72" s="43" t="s">
        <v>61</v>
      </c>
      <c r="C72" s="24">
        <f>'Нові випадки'!C72+'НЛ за 1ю категорією'!C72+Рецидиви!C72+'Інші повторні випадки'!C72</f>
        <v>6</v>
      </c>
      <c r="D72" s="24">
        <f>'Нові випадки'!D72+'НЛ за 1ю категорією'!D72+Рецидиви!D72+'Інші повторні випадки'!D72</f>
        <v>4</v>
      </c>
      <c r="E72" s="24">
        <f>'Нові випадки'!E72+'НЛ за 1ю категорією'!E72+Рецидиви!E72+'Інші повторні випадки'!E72</f>
        <v>0</v>
      </c>
      <c r="F72" s="24">
        <f>'Нові випадки'!F72+'НЛ за 1ю категорією'!F72+Рецидиви!F72+'Інші повторні випадки'!F72</f>
        <v>0</v>
      </c>
      <c r="G72" s="24">
        <f>'Нові випадки'!G72+'НЛ за 1ю категорією'!G72+Рецидиви!G72+'Інші повторні випадки'!G72</f>
        <v>0</v>
      </c>
      <c r="H72" s="24">
        <f>'Нові випадки'!H72+'НЛ за 1ю категорією'!H72+Рецидиви!H72+'Інші повторні випадки'!H72</f>
        <v>0</v>
      </c>
      <c r="I72" s="24">
        <f>'Нові випадки'!I72+'НЛ за 1ю категорією'!I72+Рецидиви!I72+'Інші повторні випадки'!I72</f>
        <v>2</v>
      </c>
      <c r="J72" s="33">
        <f>'Нові випадки'!J72+'НЛ за 1ю категорією'!J72+Рецидиви!J72+'Інші повторні випадки'!J72</f>
        <v>0</v>
      </c>
    </row>
    <row r="73" spans="1:10" ht="12.75">
      <c r="A73" s="1">
        <v>28</v>
      </c>
      <c r="B73" s="43" t="s">
        <v>62</v>
      </c>
      <c r="C73" s="24">
        <f>'Нові випадки'!C73+'НЛ за 1ю категорією'!C73+Рецидиви!C73+'Інші повторні випадки'!C73</f>
        <v>0</v>
      </c>
      <c r="D73" s="24">
        <f>'Нові випадки'!D73+'НЛ за 1ю категорією'!D73+Рецидиви!D73+'Інші повторні випадки'!D73</f>
        <v>0</v>
      </c>
      <c r="E73" s="24">
        <f>'Нові випадки'!E73+'НЛ за 1ю категорією'!E73+Рецидиви!E73+'Інші повторні випадки'!E73</f>
        <v>0</v>
      </c>
      <c r="F73" s="24">
        <f>'Нові випадки'!F73+'НЛ за 1ю категорією'!F73+Рецидиви!F73+'Інші повторні випадки'!F73</f>
        <v>0</v>
      </c>
      <c r="G73" s="24">
        <f>'Нові випадки'!G73+'НЛ за 1ю категорією'!G73+Рецидиви!G73+'Інші повторні випадки'!G73</f>
        <v>0</v>
      </c>
      <c r="H73" s="24">
        <f>'Нові випадки'!H73+'НЛ за 1ю категорією'!H73+Рецидиви!H73+'Інші повторні випадки'!H73</f>
        <v>0</v>
      </c>
      <c r="I73" s="24">
        <f>'Нові випадки'!I73+'НЛ за 1ю категорією'!I73+Рецидиви!I73+'Інші повторні випадки'!I73</f>
        <v>0</v>
      </c>
      <c r="J73" s="33">
        <f>'Нові випадки'!J73+'НЛ за 1ю категорією'!J73+Рецидиви!J73+'Інші повторні випадки'!J73</f>
        <v>0</v>
      </c>
    </row>
    <row r="74" spans="1:10" ht="12.75" customHeight="1" thickBot="1">
      <c r="A74" s="1">
        <v>29</v>
      </c>
      <c r="B74" s="43" t="s">
        <v>60</v>
      </c>
      <c r="C74" s="24">
        <f>'Нові випадки'!C74+'НЛ за 1ю категорією'!C74+Рецидиви!C74+'Інші повторні випадки'!C74</f>
        <v>2</v>
      </c>
      <c r="D74" s="24">
        <f>'Нові випадки'!D74+'НЛ за 1ю категорією'!D74+Рецидиви!D74+'Інші повторні випадки'!D74</f>
        <v>2</v>
      </c>
      <c r="E74" s="24">
        <f>'Нові випадки'!E74+'НЛ за 1ю категорією'!E74+Рецидиви!E74+'Інші повторні випадки'!E74</f>
        <v>0</v>
      </c>
      <c r="F74" s="24">
        <f>'Нові випадки'!F74+'НЛ за 1ю категорією'!F74+Рецидиви!F74+'Інші повторні випадки'!F74</f>
        <v>0</v>
      </c>
      <c r="G74" s="24">
        <f>'Нові випадки'!G74+'НЛ за 1ю категорією'!G74+Рецидиви!G74+'Інші повторні випадки'!G74</f>
        <v>0</v>
      </c>
      <c r="H74" s="24">
        <f>'Нові випадки'!H74+'НЛ за 1ю категорією'!H74+Рецидиви!H74+'Інші повторні випадки'!H74</f>
        <v>0</v>
      </c>
      <c r="I74" s="24">
        <f>'Нові випадки'!I74+'НЛ за 1ю категорією'!I74+Рецидиви!I74+'Інші повторні випадки'!I74</f>
        <v>0</v>
      </c>
      <c r="J74" s="33">
        <f>'Нові випадки'!J74+'НЛ за 1ю категорією'!J74+Рецидиви!J74+'Інші повторні випадки'!J74</f>
        <v>0</v>
      </c>
    </row>
    <row r="75" spans="1:10" ht="13.5" thickBot="1">
      <c r="A75" s="71" t="s">
        <v>28</v>
      </c>
      <c r="B75" s="72"/>
      <c r="C75" s="11">
        <f>'Нові випадки'!C75+'НЛ за 1ю категорією'!C75+Рецидиви!C75+'Інші повторні випадки'!C75</f>
        <v>1060</v>
      </c>
      <c r="D75" s="12">
        <f aca="true" t="shared" si="2" ref="D75:J75">SUM(D46:D74)</f>
        <v>700</v>
      </c>
      <c r="E75" s="12">
        <f t="shared" si="2"/>
        <v>66</v>
      </c>
      <c r="F75" s="12">
        <f t="shared" si="2"/>
        <v>27</v>
      </c>
      <c r="G75" s="12">
        <f t="shared" si="2"/>
        <v>70</v>
      </c>
      <c r="H75" s="12">
        <f t="shared" si="2"/>
        <v>64</v>
      </c>
      <c r="I75" s="12">
        <f t="shared" si="2"/>
        <v>127</v>
      </c>
      <c r="J75" s="13">
        <f t="shared" si="2"/>
        <v>6</v>
      </c>
    </row>
    <row r="76" spans="1:10" ht="13.5" thickBot="1">
      <c r="A76" s="73" t="s">
        <v>29</v>
      </c>
      <c r="B76" s="74"/>
      <c r="C76" s="14">
        <f>'Нові випадки'!C76+'НЛ за 1ю категорією'!C76+Рецидиви!C76+'Інші повторні випадки'!C76</f>
        <v>1009</v>
      </c>
      <c r="D76" s="15">
        <f aca="true" t="shared" si="3" ref="D76:J76">SUM(D46:D70)</f>
        <v>674</v>
      </c>
      <c r="E76" s="15">
        <f t="shared" si="3"/>
        <v>57</v>
      </c>
      <c r="F76" s="15">
        <f t="shared" si="3"/>
        <v>25</v>
      </c>
      <c r="G76" s="15">
        <f t="shared" si="3"/>
        <v>70</v>
      </c>
      <c r="H76" s="15">
        <f t="shared" si="3"/>
        <v>63</v>
      </c>
      <c r="I76" s="15">
        <f t="shared" si="3"/>
        <v>117</v>
      </c>
      <c r="J76" s="16">
        <f t="shared" si="3"/>
        <v>3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3" ht="16.5" thickBot="1">
      <c r="A79" s="86" t="s">
        <v>32</v>
      </c>
      <c r="B79" s="87"/>
      <c r="C79" s="28" t="s">
        <v>48</v>
      </c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'Нові випадки'!C83+'НЛ за 1ю категорією'!C83+Рецидиви!C83+'Інші повторні випадки'!C83</f>
        <v>32</v>
      </c>
      <c r="D83" s="24">
        <f>'Нові випадки'!D83+'НЛ за 1ю категорією'!D83+Рецидиви!D83+'Інші повторні випадки'!D83</f>
        <v>23</v>
      </c>
      <c r="E83" s="24">
        <f>'Нові випадки'!E83+'НЛ за 1ю категорією'!E83+Рецидиви!E83+'Інші повторні випадки'!E83</f>
        <v>0</v>
      </c>
      <c r="F83" s="24">
        <f>'Нові випадки'!F83+'НЛ за 1ю категорією'!F83+Рецидиви!F83+'Інші повторні випадки'!F83</f>
        <v>0</v>
      </c>
      <c r="G83" s="24">
        <f>'Нові випадки'!G83+'НЛ за 1ю категорією'!G83+Рецидиви!G83+'Інші повторні випадки'!G83</f>
        <v>5</v>
      </c>
      <c r="H83" s="24">
        <f>'Нові випадки'!H83+'НЛ за 1ю категорією'!H83+Рецидиви!H83+'Інші повторні випадки'!H83</f>
        <v>3</v>
      </c>
      <c r="I83" s="24">
        <f>'Нові випадки'!I83+'НЛ за 1ю категорією'!I83+Рецидиви!I83+'Інші повторні випадки'!I83</f>
        <v>1</v>
      </c>
      <c r="J83" s="32">
        <f>'Нові випадки'!J83+'НЛ за 1ю категорією'!J83+Рецидиви!J83+'Інші повторні випадки'!J83</f>
        <v>0</v>
      </c>
    </row>
    <row r="84" spans="1:10" ht="12.75">
      <c r="A84" s="1">
        <v>2</v>
      </c>
      <c r="B84" s="2" t="s">
        <v>3</v>
      </c>
      <c r="C84" s="24">
        <f>'Нові випадки'!C84+'НЛ за 1ю категорією'!C84+Рецидиви!C84+'Інші повторні випадки'!C84</f>
        <v>26</v>
      </c>
      <c r="D84" s="24">
        <f>'Нові випадки'!D84+'НЛ за 1ю категорією'!D84+Рецидиви!D84+'Інші повторні випадки'!D84</f>
        <v>21</v>
      </c>
      <c r="E84" s="24">
        <f>'Нові випадки'!E84+'НЛ за 1ю категорією'!E84+Рецидиви!E84+'Інші повторні випадки'!E84</f>
        <v>1</v>
      </c>
      <c r="F84" s="24">
        <f>'Нові випадки'!F84+'НЛ за 1ю категорією'!F84+Рецидиви!F84+'Інші повторні випадки'!F84</f>
        <v>0</v>
      </c>
      <c r="G84" s="24">
        <f>'Нові випадки'!G84+'НЛ за 1ю категорією'!G84+Рецидиви!G84+'Інші повторні випадки'!G84</f>
        <v>3</v>
      </c>
      <c r="H84" s="24">
        <f>'Нові випадки'!H84+'НЛ за 1ю категорією'!H84+Рецидиви!H84+'Інші повторні випадки'!H84</f>
        <v>0</v>
      </c>
      <c r="I84" s="24">
        <f>'Нові випадки'!I84+'НЛ за 1ю категорією'!I84+Рецидиви!I84+'Інші повторні випадки'!I84</f>
        <v>1</v>
      </c>
      <c r="J84" s="33">
        <f>'Нові випадки'!J84+'НЛ за 1ю категорією'!J84+Рецидиви!J84+'Інші повторні випадки'!J84</f>
        <v>0</v>
      </c>
    </row>
    <row r="85" spans="1:10" ht="12.75">
      <c r="A85" s="1">
        <v>3</v>
      </c>
      <c r="B85" s="2" t="s">
        <v>4</v>
      </c>
      <c r="C85" s="24">
        <f>'Нові випадки'!C85+'НЛ за 1ю категорією'!C85+Рецидиви!C85+'Інші повторні випадки'!C85</f>
        <v>198</v>
      </c>
      <c r="D85" s="24">
        <f>'Нові випадки'!D85+'НЛ за 1ю категорією'!D85+Рецидиви!D85+'Інші повторні випадки'!D85</f>
        <v>145</v>
      </c>
      <c r="E85" s="24">
        <f>'Нові випадки'!E85+'НЛ за 1ю категорією'!E85+Рецидиви!E85+'Інші повторні випадки'!E85</f>
        <v>6</v>
      </c>
      <c r="F85" s="24">
        <f>'Нові випадки'!F85+'НЛ за 1ю категорією'!F85+Рецидиви!F85+'Інші повторні випадки'!F85</f>
        <v>9</v>
      </c>
      <c r="G85" s="24">
        <f>'Нові випадки'!G85+'НЛ за 1ю категорією'!G85+Рецидиви!G85+'Інші повторні випадки'!G85</f>
        <v>9</v>
      </c>
      <c r="H85" s="24">
        <f>'Нові випадки'!H85+'НЛ за 1ю категорією'!H85+Рецидиви!H85+'Інші повторні випадки'!H85</f>
        <v>12</v>
      </c>
      <c r="I85" s="24">
        <f>'Нові випадки'!I85+'НЛ за 1ю категорією'!I85+Рецидиви!I85+'Інші повторні випадки'!I85</f>
        <v>17</v>
      </c>
      <c r="J85" s="33">
        <f>'Нові випадки'!J85+'НЛ за 1ю категорією'!J85+Рецидиви!J85+'Інші повторні випадки'!J85</f>
        <v>0</v>
      </c>
    </row>
    <row r="86" spans="1:10" ht="12.75">
      <c r="A86" s="1">
        <v>4</v>
      </c>
      <c r="B86" s="2" t="s">
        <v>5</v>
      </c>
      <c r="C86" s="24">
        <f>'Нові випадки'!C86+'НЛ за 1ю категорією'!C86+Рецидиви!C86+'Інші повторні випадки'!C86</f>
        <v>12</v>
      </c>
      <c r="D86" s="24">
        <f>'Нові випадки'!D86+'НЛ за 1ю категорією'!D86+Рецидиви!D86+'Інші повторні випадки'!D86</f>
        <v>9</v>
      </c>
      <c r="E86" s="24">
        <f>'Нові випадки'!E86+'НЛ за 1ю категорією'!E86+Рецидиви!E86+'Інші повторні випадки'!E86</f>
        <v>0</v>
      </c>
      <c r="F86" s="24">
        <f>'Нові випадки'!F86+'НЛ за 1ю категорією'!F86+Рецидиви!F86+'Інші повторні випадки'!F86</f>
        <v>0</v>
      </c>
      <c r="G86" s="24">
        <f>'Нові випадки'!G86+'НЛ за 1ю категорією'!G86+Рецидиви!G86+'Інші повторні випадки'!G86</f>
        <v>1</v>
      </c>
      <c r="H86" s="24">
        <f>'Нові випадки'!H86+'НЛ за 1ю категорією'!H86+Рецидиви!H86+'Інші повторні випадки'!H86</f>
        <v>0</v>
      </c>
      <c r="I86" s="24">
        <f>'Нові випадки'!I86+'НЛ за 1ю категорією'!I86+Рецидиви!I86+'Інші повторні випадки'!I86</f>
        <v>2</v>
      </c>
      <c r="J86" s="33">
        <f>'Нові випадки'!J86+'НЛ за 1ю категорією'!J86+Рецидиви!J86+'Інші повторні випадки'!J86</f>
        <v>0</v>
      </c>
    </row>
    <row r="87" spans="1:10" ht="12.75">
      <c r="A87" s="1">
        <v>5</v>
      </c>
      <c r="B87" s="2" t="s">
        <v>6</v>
      </c>
      <c r="C87" s="24">
        <f>'Нові випадки'!C87+'НЛ за 1ю категорією'!C87+Рецидиви!C87+'Інші повторні випадки'!C87</f>
        <v>28</v>
      </c>
      <c r="D87" s="24">
        <f>'Нові випадки'!D87+'НЛ за 1ю категорією'!D87+Рецидиви!D87+'Інші повторні випадки'!D87</f>
        <v>19</v>
      </c>
      <c r="E87" s="24">
        <f>'Нові випадки'!E87+'НЛ за 1ю категорією'!E87+Рецидиви!E87+'Інші повторні випадки'!E87</f>
        <v>1</v>
      </c>
      <c r="F87" s="24">
        <f>'Нові випадки'!F87+'НЛ за 1ю категорією'!F87+Рецидиви!F87+'Інші повторні випадки'!F87</f>
        <v>0</v>
      </c>
      <c r="G87" s="24">
        <f>'Нові випадки'!G87+'НЛ за 1ю категорією'!G87+Рецидиви!G87+'Інші повторні випадки'!G87</f>
        <v>3</v>
      </c>
      <c r="H87" s="24">
        <f>'Нові випадки'!H87+'НЛ за 1ю категорією'!H87+Рецидиви!H87+'Інші повторні випадки'!H87</f>
        <v>4</v>
      </c>
      <c r="I87" s="24">
        <f>'Нові випадки'!I87+'НЛ за 1ю категорією'!I87+Рецидиви!I87+'Інші повторні випадки'!I87</f>
        <v>1</v>
      </c>
      <c r="J87" s="33">
        <f>'Нові випадки'!J87+'НЛ за 1ю категорією'!J87+Рецидиви!J87+'Інші повторні випадки'!J87</f>
        <v>0</v>
      </c>
    </row>
    <row r="88" spans="1:10" ht="12.75">
      <c r="A88" s="1">
        <v>6</v>
      </c>
      <c r="B88" s="2" t="s">
        <v>7</v>
      </c>
      <c r="C88" s="24">
        <f>'Нові випадки'!C88+'НЛ за 1ю категорією'!C88+Рецидиви!C88+'Інші повторні випадки'!C88</f>
        <v>28</v>
      </c>
      <c r="D88" s="24">
        <f>'Нові випадки'!D88+'НЛ за 1ю категорією'!D88+Рецидиви!D88+'Інші повторні випадки'!D88</f>
        <v>20</v>
      </c>
      <c r="E88" s="24">
        <f>'Нові випадки'!E88+'НЛ за 1ю категорією'!E88+Рецидиви!E88+'Інші повторні випадки'!E88</f>
        <v>1</v>
      </c>
      <c r="F88" s="24">
        <f>'Нові випадки'!F88+'НЛ за 1ю категорією'!F88+Рецидиви!F88+'Інші повторні випадки'!F88</f>
        <v>0</v>
      </c>
      <c r="G88" s="24">
        <f>'Нові випадки'!G88+'НЛ за 1ю категорією'!G88+Рецидиви!G88+'Інші повторні випадки'!G88</f>
        <v>2</v>
      </c>
      <c r="H88" s="24">
        <f>'Нові випадки'!H88+'НЛ за 1ю категорією'!H88+Рецидиви!H88+'Інші повторні випадки'!H88</f>
        <v>1</v>
      </c>
      <c r="I88" s="24">
        <f>'Нові випадки'!I88+'НЛ за 1ю категорією'!I88+Рецидиви!I88+'Інші повторні випадки'!I88</f>
        <v>4</v>
      </c>
      <c r="J88" s="33">
        <f>'Нові випадки'!J88+'НЛ за 1ю категорією'!J88+Рецидиви!J88+'Інші повторні випадки'!J88</f>
        <v>0</v>
      </c>
    </row>
    <row r="89" spans="1:10" ht="12.75">
      <c r="A89" s="1">
        <v>7</v>
      </c>
      <c r="B89" s="2" t="s">
        <v>8</v>
      </c>
      <c r="C89" s="24">
        <f>'Нові випадки'!C89+'НЛ за 1ю категорією'!C89+Рецидиви!C89+'Інші повторні випадки'!C89</f>
        <v>24</v>
      </c>
      <c r="D89" s="24">
        <f>'Нові випадки'!D89+'НЛ за 1ю категорією'!D89+Рецидиви!D89+'Інші повторні випадки'!D89</f>
        <v>16</v>
      </c>
      <c r="E89" s="24">
        <f>'Нові випадки'!E89+'НЛ за 1ю категорією'!E89+Рецидиви!E89+'Інші повторні випадки'!E89</f>
        <v>1</v>
      </c>
      <c r="F89" s="24">
        <f>'Нові випадки'!F89+'НЛ за 1ю категорією'!F89+Рецидиви!F89+'Інші повторні випадки'!F89</f>
        <v>0</v>
      </c>
      <c r="G89" s="24">
        <f>'Нові випадки'!G89+'НЛ за 1ю категорією'!G89+Рецидиви!G89+'Інші повторні випадки'!G89</f>
        <v>3</v>
      </c>
      <c r="H89" s="24">
        <f>'Нові випадки'!H89+'НЛ за 1ю категорією'!H89+Рецидиви!H89+'Інші повторні випадки'!H89</f>
        <v>0</v>
      </c>
      <c r="I89" s="24">
        <f>'Нові випадки'!I89+'НЛ за 1ю категорією'!I89+Рецидиви!I89+'Інші повторні випадки'!I89</f>
        <v>4</v>
      </c>
      <c r="J89" s="33">
        <f>'Нові випадки'!J89+'НЛ за 1ю категорією'!J89+Рецидиви!J89+'Інші повторні випадки'!J89</f>
        <v>0</v>
      </c>
    </row>
    <row r="90" spans="1:10" ht="12.75">
      <c r="A90" s="3">
        <v>8</v>
      </c>
      <c r="B90" s="4" t="s">
        <v>9</v>
      </c>
      <c r="C90" s="24">
        <f>'Нові випадки'!C90+'НЛ за 1ю категорією'!C90+Рецидиви!C90+'Інші повторні випадки'!C90</f>
        <v>27</v>
      </c>
      <c r="D90" s="24">
        <f>'Нові випадки'!D90+'НЛ за 1ю категорією'!D90+Рецидиви!D90+'Інші повторні випадки'!D90</f>
        <v>19</v>
      </c>
      <c r="E90" s="24">
        <f>'Нові випадки'!E90+'НЛ за 1ю категорією'!E90+Рецидиви!E90+'Інші повторні випадки'!E90</f>
        <v>1</v>
      </c>
      <c r="F90" s="24">
        <f>'Нові випадки'!F90+'НЛ за 1ю категорією'!F90+Рецидиви!F90+'Інші повторні випадки'!F90</f>
        <v>2</v>
      </c>
      <c r="G90" s="24">
        <f>'Нові випадки'!G90+'НЛ за 1ю категорією'!G90+Рецидиви!G90+'Інші повторні випадки'!G90</f>
        <v>3</v>
      </c>
      <c r="H90" s="24">
        <f>'Нові випадки'!H90+'НЛ за 1ю категорією'!H90+Рецидиви!H90+'Інші повторні випадки'!H90</f>
        <v>2</v>
      </c>
      <c r="I90" s="24">
        <f>'Нові випадки'!I90+'НЛ за 1ю категорією'!I90+Рецидиви!I90+'Інші повторні випадки'!I90</f>
        <v>0</v>
      </c>
      <c r="J90" s="33">
        <f>'Нові випадки'!J90+'НЛ за 1ю категорією'!J90+Рецидиви!J90+'Інші повторні випадки'!J90</f>
        <v>0</v>
      </c>
    </row>
    <row r="91" spans="1:10" ht="12.75">
      <c r="A91" s="1">
        <v>9</v>
      </c>
      <c r="B91" s="2" t="s">
        <v>10</v>
      </c>
      <c r="C91" s="24">
        <f>'Нові випадки'!C91+'НЛ за 1ю категорією'!C91+Рецидиви!C91+'Інші повторні випадки'!C91</f>
        <v>41</v>
      </c>
      <c r="D91" s="24">
        <f>'Нові випадки'!D91+'НЛ за 1ю категорією'!D91+Рецидиви!D91+'Інші повторні випадки'!D91</f>
        <v>19</v>
      </c>
      <c r="E91" s="24">
        <f>'Нові випадки'!E91+'НЛ за 1ю категорією'!E91+Рецидиви!E91+'Інші повторні випадки'!E91</f>
        <v>10</v>
      </c>
      <c r="F91" s="24">
        <f>'Нові випадки'!F91+'НЛ за 1ю категорією'!F91+Рецидиви!F91+'Інші повторні випадки'!F91</f>
        <v>0</v>
      </c>
      <c r="G91" s="24">
        <f>'Нові випадки'!G91+'НЛ за 1ю категорією'!G91+Рецидиви!G91+'Інші повторні випадки'!G91</f>
        <v>7</v>
      </c>
      <c r="H91" s="24">
        <f>'Нові випадки'!H91+'НЛ за 1ю категорією'!H91+Рецидиви!H91+'Інші повторні випадки'!H91</f>
        <v>4</v>
      </c>
      <c r="I91" s="24">
        <f>'Нові випадки'!I91+'НЛ за 1ю категорією'!I91+Рецидиви!I91+'Інші повторні випадки'!I91</f>
        <v>1</v>
      </c>
      <c r="J91" s="33">
        <f>'Нові випадки'!J91+'НЛ за 1ю категорією'!J91+Рецидиви!J91+'Інші повторні випадки'!J91</f>
        <v>0</v>
      </c>
    </row>
    <row r="92" spans="1:10" ht="12.75">
      <c r="A92" s="1">
        <v>10</v>
      </c>
      <c r="B92" s="2" t="s">
        <v>11</v>
      </c>
      <c r="C92" s="24">
        <f>'Нові випадки'!C92+'НЛ за 1ю категорією'!C92+Рецидиви!C92+'Інші повторні випадки'!C92</f>
        <v>29</v>
      </c>
      <c r="D92" s="24">
        <f>'Нові випадки'!D92+'НЛ за 1ю категорією'!D92+Рецидиви!D92+'Інші повторні випадки'!D92</f>
        <v>28</v>
      </c>
      <c r="E92" s="24">
        <f>'Нові випадки'!E92+'НЛ за 1ю категорією'!E92+Рецидиви!E92+'Інші повторні випадки'!E92</f>
        <v>0</v>
      </c>
      <c r="F92" s="24">
        <f>'Нові випадки'!F92+'НЛ за 1ю категорією'!F92+Рецидиви!F92+'Інші повторні випадки'!F92</f>
        <v>0</v>
      </c>
      <c r="G92" s="24">
        <f>'Нові випадки'!G92+'НЛ за 1ю категорією'!G92+Рецидиви!G92+'Інші повторні випадки'!G92</f>
        <v>1</v>
      </c>
      <c r="H92" s="24">
        <f>'Нові випадки'!H92+'НЛ за 1ю категорією'!H92+Рецидиви!H92+'Інші повторні випадки'!H92</f>
        <v>0</v>
      </c>
      <c r="I92" s="24">
        <f>'Нові випадки'!I92+'НЛ за 1ю категорією'!I92+Рецидиви!I92+'Інші повторні випадки'!I92</f>
        <v>0</v>
      </c>
      <c r="J92" s="33">
        <f>'Нові випадки'!J92+'НЛ за 1ю категорією'!J92+Рецидиви!J92+'Інші повторні випадки'!J92</f>
        <v>0</v>
      </c>
    </row>
    <row r="93" spans="1:10" ht="12.75">
      <c r="A93" s="1">
        <v>11</v>
      </c>
      <c r="B93" s="2" t="s">
        <v>12</v>
      </c>
      <c r="C93" s="24">
        <f>'Нові випадки'!C93+'НЛ за 1ю категорією'!C93+Рецидиви!C93+'Інші повторні випадки'!C93</f>
        <v>0</v>
      </c>
      <c r="D93" s="24">
        <f>'Нові випадки'!D93+'НЛ за 1ю категорією'!D93+Рецидиви!D93+'Інші повторні випадки'!D93</f>
        <v>0</v>
      </c>
      <c r="E93" s="24">
        <f>'Нові випадки'!E93+'НЛ за 1ю категорією'!E93+Рецидиви!E93+'Інші повторні випадки'!E93</f>
        <v>0</v>
      </c>
      <c r="F93" s="24">
        <f>'Нові випадки'!F93+'НЛ за 1ю категорією'!F93+Рецидиви!F93+'Інші повторні випадки'!F93</f>
        <v>0</v>
      </c>
      <c r="G93" s="24">
        <f>'Нові випадки'!G93+'НЛ за 1ю категорією'!G93+Рецидиви!G93+'Інші повторні випадки'!G93</f>
        <v>0</v>
      </c>
      <c r="H93" s="24">
        <f>'Нові випадки'!H93+'НЛ за 1ю категорією'!H93+Рецидиви!H93+'Інші повторні випадки'!H93</f>
        <v>0</v>
      </c>
      <c r="I93" s="24">
        <f>'Нові випадки'!I93+'НЛ за 1ю категорією'!I93+Рецидиви!I93+'Інші повторні випадки'!I93</f>
        <v>0</v>
      </c>
      <c r="J93" s="33">
        <f>'Нові випадки'!J93+'НЛ за 1ю категорією'!J93+Рецидиви!J93+'Інші повторні випадки'!J93</f>
        <v>0</v>
      </c>
    </row>
    <row r="94" spans="1:10" ht="12.75">
      <c r="A94" s="1">
        <v>12</v>
      </c>
      <c r="B94" s="2" t="s">
        <v>13</v>
      </c>
      <c r="C94" s="24">
        <f>'Нові випадки'!C94+'НЛ за 1ю категорією'!C94+Рецидиви!C94+'Інші повторні випадки'!C94</f>
        <v>54</v>
      </c>
      <c r="D94" s="24">
        <f>'Нові випадки'!D94+'НЛ за 1ю категорією'!D94+Рецидиви!D94+'Інші повторні випадки'!D94</f>
        <v>39</v>
      </c>
      <c r="E94" s="24">
        <f>'Нові випадки'!E94+'НЛ за 1ю категорією'!E94+Рецидиви!E94+'Інші повторні випадки'!E94</f>
        <v>1</v>
      </c>
      <c r="F94" s="24">
        <f>'Нові випадки'!F94+'НЛ за 1ю категорією'!F94+Рецидиви!F94+'Інші повторні випадки'!F94</f>
        <v>0</v>
      </c>
      <c r="G94" s="24">
        <f>'Нові випадки'!G94+'НЛ за 1ю категорією'!G94+Рецидиви!G94+'Інші повторні випадки'!G94</f>
        <v>3</v>
      </c>
      <c r="H94" s="24">
        <f>'Нові випадки'!H94+'НЛ за 1ю категорією'!H94+Рецидиви!H94+'Інші повторні випадки'!H94</f>
        <v>6</v>
      </c>
      <c r="I94" s="24">
        <f>'Нові випадки'!I94+'НЛ за 1ю категорією'!I94+Рецидиви!I94+'Інші повторні випадки'!I94</f>
        <v>5</v>
      </c>
      <c r="J94" s="33">
        <f>'Нові випадки'!J94+'НЛ за 1ю категорією'!J94+Рецидиви!J94+'Інші повторні випадки'!J94</f>
        <v>0</v>
      </c>
    </row>
    <row r="95" spans="1:10" ht="12.75">
      <c r="A95" s="1">
        <v>13</v>
      </c>
      <c r="B95" s="2" t="s">
        <v>14</v>
      </c>
      <c r="C95" s="24">
        <f>'Нові випадки'!C95+'НЛ за 1ю категорією'!C95+Рецидиви!C95+'Інші повторні випадки'!C95</f>
        <v>43</v>
      </c>
      <c r="D95" s="24">
        <f>'Нові випадки'!D95+'НЛ за 1ю категорією'!D95+Рецидиви!D95+'Інші повторні випадки'!D95</f>
        <v>36</v>
      </c>
      <c r="E95" s="24">
        <f>'Нові випадки'!E95+'НЛ за 1ю категорією'!E95+Рецидиви!E95+'Інші повторні випадки'!E95</f>
        <v>2</v>
      </c>
      <c r="F95" s="24">
        <f>'Нові випадки'!F95+'НЛ за 1ю категорією'!F95+Рецидиви!F95+'Інші повторні випадки'!F95</f>
        <v>0</v>
      </c>
      <c r="G95" s="24">
        <f>'Нові випадки'!G95+'НЛ за 1ю категорією'!G95+Рецидиви!G95+'Інші повторні випадки'!G95</f>
        <v>1</v>
      </c>
      <c r="H95" s="24">
        <f>'Нові випадки'!H95+'НЛ за 1ю категорією'!H95+Рецидиви!H95+'Інші повторні випадки'!H95</f>
        <v>2</v>
      </c>
      <c r="I95" s="24">
        <f>'Нові випадки'!I95+'НЛ за 1ю категорією'!I95+Рецидиви!I95+'Інші повторні випадки'!I95</f>
        <v>2</v>
      </c>
      <c r="J95" s="33">
        <f>'Нові випадки'!J95+'НЛ за 1ю категорією'!J95+Рецидиви!J95+'Інші повторні випадки'!J95</f>
        <v>0</v>
      </c>
    </row>
    <row r="96" spans="1:10" ht="12.75">
      <c r="A96" s="3">
        <v>14</v>
      </c>
      <c r="B96" s="4" t="s">
        <v>15</v>
      </c>
      <c r="C96" s="24">
        <f>'Нові випадки'!C96+'НЛ за 1ю категорією'!C96+Рецидиви!C96+'Інші повторні випадки'!C96</f>
        <v>120</v>
      </c>
      <c r="D96" s="24">
        <f>'Нові випадки'!D96+'НЛ за 1ю категорією'!D96+Рецидиви!D96+'Інші повторні випадки'!D96</f>
        <v>89</v>
      </c>
      <c r="E96" s="24">
        <f>'Нові випадки'!E96+'НЛ за 1ю категорією'!E96+Рецидиви!E96+'Інші повторні випадки'!E96</f>
        <v>4</v>
      </c>
      <c r="F96" s="24">
        <f>'Нові випадки'!F96+'НЛ за 1ю категорією'!F96+Рецидиви!F96+'Інші повторні випадки'!F96</f>
        <v>0</v>
      </c>
      <c r="G96" s="24">
        <f>'Нові випадки'!G96+'НЛ за 1ю категорією'!G96+Рецидиви!G96+'Інші повторні випадки'!G96</f>
        <v>4</v>
      </c>
      <c r="H96" s="24">
        <f>'Нові випадки'!H96+'НЛ за 1ю категорією'!H96+Рецидиви!H96+'Інші повторні випадки'!H96</f>
        <v>11</v>
      </c>
      <c r="I96" s="24">
        <f>'Нові випадки'!I96+'НЛ за 1ю категорією'!I96+Рецидиви!I96+'Інші повторні випадки'!I96</f>
        <v>12</v>
      </c>
      <c r="J96" s="33">
        <f>'Нові випадки'!J96+'НЛ за 1ю категорією'!J96+Рецидиви!J96+'Інші повторні випадки'!J96</f>
        <v>0</v>
      </c>
    </row>
    <row r="97" spans="1:10" ht="12.75">
      <c r="A97" s="3">
        <v>15</v>
      </c>
      <c r="B97" s="4" t="s">
        <v>16</v>
      </c>
      <c r="C97" s="24">
        <f>'Нові випадки'!C97+'НЛ за 1ю категорією'!C97+Рецидиви!C97+'Інші повторні випадки'!C97</f>
        <v>52</v>
      </c>
      <c r="D97" s="24">
        <f>'Нові випадки'!D97+'НЛ за 1ю категорією'!D97+Рецидиви!D97+'Інші повторні випадки'!D97</f>
        <v>33</v>
      </c>
      <c r="E97" s="24">
        <f>'Нові випадки'!E97+'НЛ за 1ю категорією'!E97+Рецидиви!E97+'Інші повторні випадки'!E97</f>
        <v>2</v>
      </c>
      <c r="F97" s="24">
        <f>'Нові випадки'!F97+'НЛ за 1ю категорією'!F97+Рецидиви!F97+'Інші повторні випадки'!F97</f>
        <v>0</v>
      </c>
      <c r="G97" s="24">
        <f>'Нові випадки'!G97+'НЛ за 1ю категорією'!G97+Рецидиви!G97+'Інші повторні випадки'!G97</f>
        <v>4</v>
      </c>
      <c r="H97" s="24">
        <f>'Нові випадки'!H97+'НЛ за 1ю категорією'!H97+Рецидиви!H97+'Інші повторні випадки'!H97</f>
        <v>7</v>
      </c>
      <c r="I97" s="24">
        <f>'Нові випадки'!I97+'НЛ за 1ю категорією'!I97+Рецидиви!I97+'Інші повторні випадки'!I97</f>
        <v>6</v>
      </c>
      <c r="J97" s="33">
        <f>'Нові випадки'!J97+'НЛ за 1ю категорією'!J97+Рецидиви!J97+'Інші повторні випадки'!J97</f>
        <v>0</v>
      </c>
    </row>
    <row r="98" spans="1:10" ht="12.75">
      <c r="A98" s="3">
        <v>16</v>
      </c>
      <c r="B98" s="4" t="s">
        <v>17</v>
      </c>
      <c r="C98" s="24">
        <f>'Нові випадки'!C98+'НЛ за 1ю категорією'!C98+Рецидиви!C98+'Інші повторні випадки'!C98</f>
        <v>17</v>
      </c>
      <c r="D98" s="24">
        <f>'Нові випадки'!D98+'НЛ за 1ю категорією'!D98+Рецидиви!D98+'Інші повторні випадки'!D98</f>
        <v>12</v>
      </c>
      <c r="E98" s="24">
        <f>'Нові випадки'!E98+'НЛ за 1ю категорією'!E98+Рецидиви!E98+'Інші повторні випадки'!E98</f>
        <v>0</v>
      </c>
      <c r="F98" s="24">
        <f>'Нові випадки'!F98+'НЛ за 1ю категорією'!F98+Рецидиви!F98+'Інші повторні випадки'!F98</f>
        <v>0</v>
      </c>
      <c r="G98" s="24">
        <f>'Нові випадки'!G98+'НЛ за 1ю категорією'!G98+Рецидиви!G98+'Інші повторні випадки'!G98</f>
        <v>3</v>
      </c>
      <c r="H98" s="24">
        <f>'Нові випадки'!H98+'НЛ за 1ю категорією'!H98+Рецидиви!H98+'Інші повторні випадки'!H98</f>
        <v>1</v>
      </c>
      <c r="I98" s="24">
        <f>'Нові випадки'!I98+'НЛ за 1ю категорією'!I98+Рецидиви!I98+'Інші повторні випадки'!I98</f>
        <v>0</v>
      </c>
      <c r="J98" s="33">
        <f>'Нові випадки'!J98+'НЛ за 1ю категорією'!J98+Рецидиви!J98+'Інші повторні випадки'!J98</f>
        <v>1</v>
      </c>
    </row>
    <row r="99" spans="1:10" ht="12.75">
      <c r="A99" s="1">
        <v>17</v>
      </c>
      <c r="B99" s="2" t="s">
        <v>18</v>
      </c>
      <c r="C99" s="24">
        <f>'Нові випадки'!C99+'НЛ за 1ю категорією'!C99+Рецидиви!C99+'Інші повторні випадки'!C99</f>
        <v>10</v>
      </c>
      <c r="D99" s="24">
        <f>'Нові випадки'!D99+'НЛ за 1ю категорією'!D99+Рецидиви!D99+'Інші повторні випадки'!D99</f>
        <v>7</v>
      </c>
      <c r="E99" s="24">
        <f>'Нові випадки'!E99+'НЛ за 1ю категорією'!E99+Рецидиви!E99+'Інші повторні випадки'!E99</f>
        <v>2</v>
      </c>
      <c r="F99" s="24">
        <f>'Нові випадки'!F99+'НЛ за 1ю категорією'!F99+Рецидиви!F99+'Інші повторні випадки'!F99</f>
        <v>1</v>
      </c>
      <c r="G99" s="24">
        <f>'Нові випадки'!G99+'НЛ за 1ю категорією'!G99+Рецидиви!G99+'Інші повторні випадки'!G99</f>
        <v>0</v>
      </c>
      <c r="H99" s="24">
        <f>'Нові випадки'!H99+'НЛ за 1ю категорією'!H99+Рецидиви!H99+'Інші повторні випадки'!H99</f>
        <v>0</v>
      </c>
      <c r="I99" s="24">
        <f>'Нові випадки'!I99+'НЛ за 1ю категорією'!I99+Рецидиви!I99+'Інші повторні випадки'!I99</f>
        <v>0</v>
      </c>
      <c r="J99" s="33">
        <f>'Нові випадки'!J99+'НЛ за 1ю категорією'!J99+Рецидиви!J99+'Інші повторні випадки'!J99</f>
        <v>0</v>
      </c>
    </row>
    <row r="100" spans="1:10" ht="12.75">
      <c r="A100" s="1">
        <v>18</v>
      </c>
      <c r="B100" s="2" t="s">
        <v>19</v>
      </c>
      <c r="C100" s="24">
        <f>'Нові випадки'!C100+'НЛ за 1ю категорією'!C100+Рецидиви!C100+'Інші повторні випадки'!C100</f>
        <v>14</v>
      </c>
      <c r="D100" s="24">
        <f>'Нові випадки'!D100+'НЛ за 1ю категорією'!D100+Рецидиви!D100+'Інші повторні випадки'!D100</f>
        <v>11</v>
      </c>
      <c r="E100" s="24">
        <f>'Нові випадки'!E100+'НЛ за 1ю категорією'!E100+Рецидиви!E100+'Інші повторні випадки'!E100</f>
        <v>0</v>
      </c>
      <c r="F100" s="24">
        <f>'Нові випадки'!F100+'НЛ за 1ю категорією'!F100+Рецидиви!F100+'Інші повторні випадки'!F100</f>
        <v>0</v>
      </c>
      <c r="G100" s="24">
        <f>'Нові випадки'!G100+'НЛ за 1ю категорією'!G100+Рецидиви!G100+'Інші повторні випадки'!G100</f>
        <v>1</v>
      </c>
      <c r="H100" s="24">
        <f>'Нові випадки'!H100+'НЛ за 1ю категорією'!H100+Рецидиви!H100+'Інші повторні випадки'!H100</f>
        <v>0</v>
      </c>
      <c r="I100" s="24">
        <f>'Нові випадки'!I100+'НЛ за 1ю категорією'!I100+Рецидиви!I100+'Інші повторні випадки'!I100</f>
        <v>2</v>
      </c>
      <c r="J100" s="33">
        <f>'Нові випадки'!J100+'НЛ за 1ю категорією'!J100+Рецидиви!J100+'Інші повторні випадки'!J100</f>
        <v>0</v>
      </c>
    </row>
    <row r="101" spans="1:10" ht="12.75">
      <c r="A101" s="3">
        <v>19</v>
      </c>
      <c r="B101" s="4" t="s">
        <v>20</v>
      </c>
      <c r="C101" s="24">
        <f>'Нові випадки'!C101+'НЛ за 1ю категорією'!C101+Рецидиви!C101+'Інші повторні випадки'!C101</f>
        <v>32</v>
      </c>
      <c r="D101" s="24">
        <f>'Нові випадки'!D101+'НЛ за 1ю категорією'!D101+Рецидиви!D101+'Інші повторні випадки'!D101</f>
        <v>25</v>
      </c>
      <c r="E101" s="24">
        <f>'Нові випадки'!E101+'НЛ за 1ю категорією'!E101+Рецидиви!E101+'Інші повторні випадки'!E101</f>
        <v>0</v>
      </c>
      <c r="F101" s="24">
        <f>'Нові випадки'!F101+'НЛ за 1ю категорією'!F101+Рецидиви!F101+'Інші повторні випадки'!F101</f>
        <v>0</v>
      </c>
      <c r="G101" s="24">
        <f>'Нові випадки'!G101+'НЛ за 1ю категорією'!G101+Рецидиви!G101+'Інші повторні випадки'!G101</f>
        <v>2</v>
      </c>
      <c r="H101" s="24">
        <f>'Нові випадки'!H101+'НЛ за 1ю категорією'!H101+Рецидиви!H101+'Інші повторні випадки'!H101</f>
        <v>1</v>
      </c>
      <c r="I101" s="24">
        <f>'Нові випадки'!I101+'НЛ за 1ю категорією'!I101+Рецидиви!I101+'Інші повторні випадки'!I101</f>
        <v>4</v>
      </c>
      <c r="J101" s="33">
        <f>'Нові випадки'!J101+'НЛ за 1ю категорією'!J101+Рецидиви!J101+'Інші повторні випадки'!J101</f>
        <v>0</v>
      </c>
    </row>
    <row r="102" spans="1:10" ht="12.75">
      <c r="A102" s="1">
        <v>20</v>
      </c>
      <c r="B102" s="2" t="s">
        <v>21</v>
      </c>
      <c r="C102" s="24">
        <f>'Нові випадки'!C102+'НЛ за 1ю категорією'!C102+Рецидиви!C102+'Інші повторні випадки'!C102</f>
        <v>14</v>
      </c>
      <c r="D102" s="24">
        <f>'Нові випадки'!D102+'НЛ за 1ю категорією'!D102+Рецидиви!D102+'Інші повторні випадки'!D102</f>
        <v>4</v>
      </c>
      <c r="E102" s="24">
        <f>'Нові випадки'!E102+'НЛ за 1ю категорією'!E102+Рецидиви!E102+'Інші повторні випадки'!E102</f>
        <v>0</v>
      </c>
      <c r="F102" s="24">
        <f>'Нові випадки'!F102+'НЛ за 1ю категорією'!F102+Рецидиви!F102+'Інші повторні випадки'!F102</f>
        <v>4</v>
      </c>
      <c r="G102" s="24">
        <f>'Нові випадки'!G102+'НЛ за 1ю категорією'!G102+Рецидиви!G102+'Інші повторні випадки'!G102</f>
        <v>0</v>
      </c>
      <c r="H102" s="24">
        <f>'Нові випадки'!H102+'НЛ за 1ю категорією'!H102+Рецидиви!H102+'Інші повторні випадки'!H102</f>
        <v>3</v>
      </c>
      <c r="I102" s="24">
        <f>'Нові випадки'!I102+'НЛ за 1ю категорією'!I102+Рецидиви!I102+'Інші повторні випадки'!I102</f>
        <v>3</v>
      </c>
      <c r="J102" s="33">
        <f>'Нові випадки'!J102+'НЛ за 1ю категорією'!J102+Рецидиви!J102+'Інші повторні випадки'!J102</f>
        <v>0</v>
      </c>
    </row>
    <row r="103" spans="1:10" ht="12.75">
      <c r="A103" s="1">
        <v>21</v>
      </c>
      <c r="B103" s="2" t="s">
        <v>22</v>
      </c>
      <c r="C103" s="24">
        <f>'Нові випадки'!C103+'НЛ за 1ю категорією'!C103+Рецидиви!C103+'Інші повторні випадки'!C103</f>
        <v>20</v>
      </c>
      <c r="D103" s="24">
        <f>'Нові випадки'!D103+'НЛ за 1ю категорією'!D103+Рецидиви!D103+'Інші повторні випадки'!D103</f>
        <v>16</v>
      </c>
      <c r="E103" s="24">
        <f>'Нові випадки'!E103+'НЛ за 1ю категорією'!E103+Рецидиви!E103+'Інші повторні випадки'!E103</f>
        <v>0</v>
      </c>
      <c r="F103" s="24">
        <f>'Нові випадки'!F103+'НЛ за 1ю категорією'!F103+Рецидиви!F103+'Інші повторні випадки'!F103</f>
        <v>0</v>
      </c>
      <c r="G103" s="24">
        <f>'Нові випадки'!G103+'НЛ за 1ю категорією'!G103+Рецидиви!G103+'Інші повторні випадки'!G103</f>
        <v>2</v>
      </c>
      <c r="H103" s="24">
        <f>'Нові випадки'!H103+'НЛ за 1ю категорією'!H103+Рецидиви!H103+'Інші повторні випадки'!H103</f>
        <v>1</v>
      </c>
      <c r="I103" s="24">
        <f>'Нові випадки'!I103+'НЛ за 1ю категорією'!I103+Рецидиви!I103+'Інші повторні випадки'!I103</f>
        <v>1</v>
      </c>
      <c r="J103" s="33">
        <f>'Нові випадки'!J103+'НЛ за 1ю категорією'!J103+Рецидиви!J103+'Інші повторні випадки'!J103</f>
        <v>0</v>
      </c>
    </row>
    <row r="104" spans="1:10" ht="12.75">
      <c r="A104" s="1">
        <v>22</v>
      </c>
      <c r="B104" s="2" t="s">
        <v>23</v>
      </c>
      <c r="C104" s="24">
        <f>'Нові випадки'!C104+'НЛ за 1ю категорією'!C104+Рецидиви!C104+'Інші повторні випадки'!C104</f>
        <v>36</v>
      </c>
      <c r="D104" s="24">
        <f>'Нові випадки'!D104+'НЛ за 1ю категорією'!D104+Рецидиви!D104+'Інші повторні випадки'!D104</f>
        <v>26</v>
      </c>
      <c r="E104" s="24">
        <f>'Нові випадки'!E104+'НЛ за 1ю категорією'!E104+Рецидиви!E104+'Інші повторні випадки'!E104</f>
        <v>4</v>
      </c>
      <c r="F104" s="24">
        <f>'Нові випадки'!F104+'НЛ за 1ю категорією'!F104+Рецидиви!F104+'Інші повторні випадки'!F104</f>
        <v>0</v>
      </c>
      <c r="G104" s="24">
        <f>'Нові випадки'!G104+'НЛ за 1ю категорією'!G104+Рецидиви!G104+'Інші повторні випадки'!G104</f>
        <v>4</v>
      </c>
      <c r="H104" s="24">
        <f>'Нові випадки'!H104+'НЛ за 1ю категорією'!H104+Рецидиви!H104+'Інші повторні випадки'!H104</f>
        <v>0</v>
      </c>
      <c r="I104" s="24">
        <f>'Нові випадки'!I104+'НЛ за 1ю категорією'!I104+Рецидиви!I104+'Інші повторні випадки'!I104</f>
        <v>2</v>
      </c>
      <c r="J104" s="33">
        <f>'Нові випадки'!J104+'НЛ за 1ю категорією'!J104+Рецидиви!J104+'Інші повторні випадки'!J104</f>
        <v>0</v>
      </c>
    </row>
    <row r="105" spans="1:10" ht="12.75">
      <c r="A105" s="1">
        <v>23</v>
      </c>
      <c r="B105" s="2" t="s">
        <v>24</v>
      </c>
      <c r="C105" s="24">
        <f>'Нові випадки'!C105+'НЛ за 1ю категорією'!C105+Рецидиви!C105+'Інші повторні випадки'!C105</f>
        <v>18</v>
      </c>
      <c r="D105" s="24">
        <f>'Нові випадки'!D105+'НЛ за 1ю категорією'!D105+Рецидиви!D105+'Інші повторні випадки'!D105</f>
        <v>16</v>
      </c>
      <c r="E105" s="24">
        <f>'Нові випадки'!E105+'НЛ за 1ю категорією'!E105+Рецидиви!E105+'Інші повторні випадки'!E105</f>
        <v>2</v>
      </c>
      <c r="F105" s="24">
        <f>'Нові випадки'!F105+'НЛ за 1ю категорією'!F105+Рецидиви!F105+'Інші повторні випадки'!F105</f>
        <v>0</v>
      </c>
      <c r="G105" s="24">
        <f>'Нові випадки'!G105+'НЛ за 1ю категорією'!G105+Рецидиви!G105+'Інші повторні випадки'!G105</f>
        <v>0</v>
      </c>
      <c r="H105" s="24">
        <f>'Нові випадки'!H105+'НЛ за 1ю категорією'!H105+Рецидиви!H105+'Інші повторні випадки'!H105</f>
        <v>0</v>
      </c>
      <c r="I105" s="24">
        <f>'Нові випадки'!I105+'НЛ за 1ю категорією'!I105+Рецидиви!I105+'Інші повторні випадки'!I105</f>
        <v>0</v>
      </c>
      <c r="J105" s="33">
        <f>'Нові випадки'!J105+'НЛ за 1ю категорією'!J105+Рецидиви!J105+'Інші повторні випадки'!J105</f>
        <v>0</v>
      </c>
    </row>
    <row r="106" spans="1:10" ht="12.75">
      <c r="A106" s="1">
        <v>24</v>
      </c>
      <c r="B106" s="2" t="s">
        <v>25</v>
      </c>
      <c r="C106" s="24">
        <f>'Нові випадки'!C106+'НЛ за 1ю категорією'!C106+Рецидиви!C106+'Інші повторні випадки'!C106</f>
        <v>21</v>
      </c>
      <c r="D106" s="24">
        <f>'Нові випадки'!D106+'НЛ за 1ю категорією'!D106+Рецидиви!D106+'Інші повторні випадки'!D106</f>
        <v>20</v>
      </c>
      <c r="E106" s="24">
        <f>'Нові випадки'!E106+'НЛ за 1ю категорією'!E106+Рецидиви!E106+'Інші повторні випадки'!E106</f>
        <v>1</v>
      </c>
      <c r="F106" s="24">
        <f>'Нові випадки'!F106+'НЛ за 1ю категорією'!F106+Рецидиви!F106+'Інші повторні випадки'!F106</f>
        <v>0</v>
      </c>
      <c r="G106" s="24">
        <f>'Нові випадки'!G106+'НЛ за 1ю категорією'!G106+Рецидиви!G106+'Інші повторні випадки'!G106</f>
        <v>0</v>
      </c>
      <c r="H106" s="24">
        <f>'Нові випадки'!H106+'НЛ за 1ю категорією'!H106+Рецидиви!H106+'Інші повторні випадки'!H106</f>
        <v>0</v>
      </c>
      <c r="I106" s="24">
        <f>'Нові випадки'!I106+'НЛ за 1ю категорією'!I106+Рецидиви!I106+'Інші повторні випадки'!I106</f>
        <v>0</v>
      </c>
      <c r="J106" s="33">
        <f>'Нові випадки'!J106+'НЛ за 1ю категорією'!J106+Рецидиви!J106+'Інші повторні випадки'!J106</f>
        <v>0</v>
      </c>
    </row>
    <row r="107" spans="1:10" ht="12.75">
      <c r="A107" s="1">
        <v>25</v>
      </c>
      <c r="B107" s="2" t="s">
        <v>26</v>
      </c>
      <c r="C107" s="24">
        <f>'Нові випадки'!C107+'НЛ за 1ю категорією'!C107+Рецидиви!C107+'Інші повторні випадки'!C107</f>
        <v>40</v>
      </c>
      <c r="D107" s="24">
        <f>'Нові випадки'!D107+'НЛ за 1ю категорією'!D107+Рецидиви!D107+'Інші повторні випадки'!D107</f>
        <v>32</v>
      </c>
      <c r="E107" s="24">
        <f>'Нові випадки'!E107+'НЛ за 1ю категорією'!E107+Рецидиви!E107+'Інші повторні випадки'!E107</f>
        <v>1</v>
      </c>
      <c r="F107" s="24">
        <f>'Нові випадки'!F107+'НЛ за 1ю категорією'!F107+Рецидиви!F107+'Інші повторні випадки'!F107</f>
        <v>1</v>
      </c>
      <c r="G107" s="24">
        <f>'Нові випадки'!G107+'НЛ за 1ю категорією'!G107+Рецидиви!G107+'Інші повторні випадки'!G107</f>
        <v>3</v>
      </c>
      <c r="H107" s="24">
        <f>'Нові випадки'!H107+'НЛ за 1ю категорією'!H107+Рецидиви!H107+'Інші повторні випадки'!H107</f>
        <v>2</v>
      </c>
      <c r="I107" s="24">
        <f>'Нові випадки'!I107+'НЛ за 1ю категорією'!I107+Рецидиви!I107+'Інші повторні випадки'!I107</f>
        <v>1</v>
      </c>
      <c r="J107" s="33">
        <f>'Нові випадки'!J107+'НЛ за 1ю категорією'!J107+Рецидиви!J107+'Інші повторні випадки'!J107</f>
        <v>0</v>
      </c>
    </row>
    <row r="108" spans="1:10" ht="12.75">
      <c r="A108" s="1">
        <v>26</v>
      </c>
      <c r="B108" s="42" t="s">
        <v>59</v>
      </c>
      <c r="C108" s="24">
        <f>'Нові випадки'!C108+'НЛ за 1ю категорією'!C108+Рецидиви!C108+'Інші повторні випадки'!C108</f>
        <v>64</v>
      </c>
      <c r="D108" s="24">
        <f>'Нові випадки'!D108+'НЛ за 1ю категорією'!D108+Рецидиви!D108+'Інші повторні випадки'!D108</f>
        <v>39</v>
      </c>
      <c r="E108" s="24">
        <f>'Нові випадки'!E108+'НЛ за 1ю категорією'!E108+Рецидиви!E108+'Інші повторні випадки'!E108</f>
        <v>9</v>
      </c>
      <c r="F108" s="24">
        <f>'Нові випадки'!F108+'НЛ за 1ю категорією'!F108+Рецидиви!F108+'Інші повторні випадки'!F108</f>
        <v>2</v>
      </c>
      <c r="G108" s="24">
        <f>'Нові випадки'!G108+'НЛ за 1ю категорією'!G108+Рецидиви!G108+'Інші повторні випадки'!G108</f>
        <v>0</v>
      </c>
      <c r="H108" s="24">
        <f>'Нові випадки'!H108+'НЛ за 1ю категорією'!H108+Рецидиви!H108+'Інші повторні випадки'!H108</f>
        <v>0</v>
      </c>
      <c r="I108" s="24">
        <f>'Нові випадки'!I108+'НЛ за 1ю категорією'!I108+Рецидиви!I108+'Інші повторні випадки'!I108</f>
        <v>10</v>
      </c>
      <c r="J108" s="33">
        <f>'Нові випадки'!J108+'НЛ за 1ю категорією'!J108+Рецидиви!J108+'Інші повторні випадки'!J108</f>
        <v>4</v>
      </c>
    </row>
    <row r="109" spans="1:10" ht="12.75">
      <c r="A109" s="1">
        <v>27</v>
      </c>
      <c r="B109" s="43" t="s">
        <v>61</v>
      </c>
      <c r="C109" s="24">
        <f>'Нові випадки'!C109+'НЛ за 1ю категорією'!C109+Рецидиви!C109+'Інші повторні випадки'!C109</f>
        <v>3</v>
      </c>
      <c r="D109" s="24">
        <f>'Нові випадки'!D109+'НЛ за 1ю категорією'!D109+Рецидиви!D109+'Інші повторні випадки'!D109</f>
        <v>2</v>
      </c>
      <c r="E109" s="24">
        <f>'Нові випадки'!E109+'НЛ за 1ю категорією'!E109+Рецидиви!E109+'Інші повторні випадки'!E109</f>
        <v>0</v>
      </c>
      <c r="F109" s="24">
        <f>'Нові випадки'!F109+'НЛ за 1ю категорією'!F109+Рецидиви!F109+'Інші повторні випадки'!F109</f>
        <v>0</v>
      </c>
      <c r="G109" s="24">
        <f>'Нові випадки'!G109+'НЛ за 1ю категорією'!G109+Рецидиви!G109+'Інші повторні випадки'!G109</f>
        <v>0</v>
      </c>
      <c r="H109" s="24">
        <f>'Нові випадки'!H109+'НЛ за 1ю категорією'!H109+Рецидиви!H109+'Інші повторні випадки'!H109</f>
        <v>0</v>
      </c>
      <c r="I109" s="24">
        <f>'Нові випадки'!I109+'НЛ за 1ю категорією'!I109+Рецидиви!I109+'Інші повторні випадки'!I109</f>
        <v>1</v>
      </c>
      <c r="J109" s="33">
        <f>'Нові випадки'!J109+'НЛ за 1ю категорією'!J109+Рецидиви!J109+'Інші повторні випадки'!J109</f>
        <v>0</v>
      </c>
    </row>
    <row r="110" spans="1:10" ht="12.75">
      <c r="A110" s="1">
        <v>28</v>
      </c>
      <c r="B110" s="43" t="s">
        <v>62</v>
      </c>
      <c r="C110" s="24">
        <f>'Нові випадки'!C110+'НЛ за 1ю категорією'!C110+Рецидиви!C110+'Інші повторні випадки'!C110</f>
        <v>0</v>
      </c>
      <c r="D110" s="24">
        <f>'Нові випадки'!D110+'НЛ за 1ю категорією'!D110+Рецидиви!D110+'Інші повторні випадки'!D110</f>
        <v>0</v>
      </c>
      <c r="E110" s="24">
        <f>'Нові випадки'!E110+'НЛ за 1ю категорією'!E110+Рецидиви!E110+'Інші повторні випадки'!E110</f>
        <v>0</v>
      </c>
      <c r="F110" s="24">
        <f>'Нові випадки'!F110+'НЛ за 1ю категорією'!F110+Рецидиви!F110+'Інші повторні випадки'!F110</f>
        <v>0</v>
      </c>
      <c r="G110" s="24">
        <f>'Нові випадки'!G110+'НЛ за 1ю категорією'!G110+Рецидиви!G110+'Інші повторні випадки'!G110</f>
        <v>0</v>
      </c>
      <c r="H110" s="24">
        <f>'Нові випадки'!H110+'НЛ за 1ю категорією'!H110+Рецидиви!H110+'Інші повторні випадки'!H110</f>
        <v>0</v>
      </c>
      <c r="I110" s="24">
        <f>'Нові випадки'!I110+'НЛ за 1ю категорією'!I110+Рецидиви!I110+'Інші повторні випадки'!I110</f>
        <v>0</v>
      </c>
      <c r="J110" s="33">
        <f>'Нові випадки'!J110+'НЛ за 1ю категорією'!J110+Рецидиви!J110+'Інші повторні випадки'!J110</f>
        <v>0</v>
      </c>
    </row>
    <row r="111" spans="1:10" ht="13.5" thickBot="1">
      <c r="A111" s="1">
        <v>29</v>
      </c>
      <c r="B111" s="7" t="s">
        <v>60</v>
      </c>
      <c r="C111" s="24">
        <f>'Нові випадки'!C111+'НЛ за 1ю категорією'!C111+Рецидиви!C111+'Інші повторні випадки'!C111</f>
        <v>0</v>
      </c>
      <c r="D111" s="24">
        <f>'Нові випадки'!D111+'НЛ за 1ю категорією'!D111+Рецидиви!D111+'Інші повторні випадки'!D111</f>
        <v>0</v>
      </c>
      <c r="E111" s="24">
        <f>'Нові випадки'!E111+'НЛ за 1ю категорією'!E111+Рецидиви!E111+'Інші повторні випадки'!E111</f>
        <v>0</v>
      </c>
      <c r="F111" s="24">
        <f>'Нові випадки'!F111+'НЛ за 1ю категорією'!F111+Рецидиви!F111+'Інші повторні випадки'!F111</f>
        <v>0</v>
      </c>
      <c r="G111" s="24">
        <f>'Нові випадки'!G111+'НЛ за 1ю категорією'!G111+Рецидиви!G111+'Інші повторні випадки'!G111</f>
        <v>0</v>
      </c>
      <c r="H111" s="24">
        <f>'Нові випадки'!H111+'НЛ за 1ю категорією'!H111+Рецидиви!H111+'Інші повторні випадки'!H111</f>
        <v>0</v>
      </c>
      <c r="I111" s="24">
        <f>'Нові випадки'!I111+'НЛ за 1ю категорією'!I111+Рецидиви!I111+'Інші повторні випадки'!I111</f>
        <v>0</v>
      </c>
      <c r="J111" s="33">
        <f>'Нові випадки'!J111+'НЛ за 1ю категорією'!J111+Рецидиви!J111+'Інші повторні випадки'!J111</f>
        <v>0</v>
      </c>
    </row>
    <row r="112" spans="1:10" ht="13.5" thickBot="1">
      <c r="A112" s="71" t="s">
        <v>28</v>
      </c>
      <c r="B112" s="72"/>
      <c r="C112" s="11">
        <f aca="true" t="shared" si="4" ref="C112:J112">SUM(C83:C111)</f>
        <v>1003</v>
      </c>
      <c r="D112" s="12">
        <f t="shared" si="4"/>
        <v>726</v>
      </c>
      <c r="E112" s="12">
        <f t="shared" si="4"/>
        <v>49</v>
      </c>
      <c r="F112" s="12">
        <f t="shared" si="4"/>
        <v>19</v>
      </c>
      <c r="G112" s="12">
        <f t="shared" si="4"/>
        <v>64</v>
      </c>
      <c r="H112" s="12">
        <f t="shared" si="4"/>
        <v>60</v>
      </c>
      <c r="I112" s="12">
        <f t="shared" si="4"/>
        <v>80</v>
      </c>
      <c r="J112" s="13">
        <f t="shared" si="4"/>
        <v>5</v>
      </c>
    </row>
    <row r="113" spans="1:10" ht="13.5" thickBot="1">
      <c r="A113" s="73" t="s">
        <v>29</v>
      </c>
      <c r="B113" s="74"/>
      <c r="C113" s="14">
        <f aca="true" t="shared" si="5" ref="C113:J113">SUM(C83:C107)</f>
        <v>936</v>
      </c>
      <c r="D113" s="15">
        <f t="shared" si="5"/>
        <v>685</v>
      </c>
      <c r="E113" s="15">
        <f t="shared" si="5"/>
        <v>40</v>
      </c>
      <c r="F113" s="15">
        <f t="shared" si="5"/>
        <v>17</v>
      </c>
      <c r="G113" s="15">
        <f t="shared" si="5"/>
        <v>64</v>
      </c>
      <c r="H113" s="15">
        <f t="shared" si="5"/>
        <v>60</v>
      </c>
      <c r="I113" s="15">
        <f t="shared" si="5"/>
        <v>69</v>
      </c>
      <c r="J113" s="16">
        <f t="shared" si="5"/>
        <v>1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3" ht="16.5" thickBot="1">
      <c r="A116" s="86" t="s">
        <v>33</v>
      </c>
      <c r="B116" s="87"/>
      <c r="C116" s="28" t="s">
        <v>48</v>
      </c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'Нові випадки'!C120+'НЛ за 1ю категорією'!C120+Рецидиви!C120+'Інші повторні випадки'!C120</f>
        <v>28</v>
      </c>
      <c r="D120" s="24">
        <f>'Нові випадки'!D120+'НЛ за 1ю категорією'!D120+Рецидиви!D120+'Інші повторні випадки'!D120</f>
        <v>18</v>
      </c>
      <c r="E120" s="24">
        <f>'Нові випадки'!E120+'НЛ за 1ю категорією'!E120+Рецидиви!E120+'Інші повторні випадки'!E120</f>
        <v>3</v>
      </c>
      <c r="F120" s="24">
        <f>'Нові випадки'!F120+'НЛ за 1ю категорією'!F120+Рецидиви!F120+'Інші повторні випадки'!F120</f>
        <v>1</v>
      </c>
      <c r="G120" s="24">
        <f>'Нові випадки'!G120+'НЛ за 1ю категорією'!G120+Рецидиви!G120+'Інші повторні випадки'!G120</f>
        <v>1</v>
      </c>
      <c r="H120" s="24">
        <f>'Нові випадки'!H120+'НЛ за 1ю категорією'!H120+Рецидиви!H120+'Інші повторні випадки'!H120</f>
        <v>2</v>
      </c>
      <c r="I120" s="24">
        <f>'Нові випадки'!I120+'НЛ за 1ю категорією'!I120+Рецидиви!I120+'Інші повторні випадки'!I120</f>
        <v>3</v>
      </c>
      <c r="J120" s="32">
        <f>'Нові випадки'!J120+'НЛ за 1ю категорією'!J120+Рецидиви!J120+'Інші повторні випадки'!J120</f>
        <v>0</v>
      </c>
    </row>
    <row r="121" spans="1:10" ht="12.75">
      <c r="A121" s="1">
        <v>2</v>
      </c>
      <c r="B121" s="2" t="s">
        <v>3</v>
      </c>
      <c r="C121" s="24">
        <f>'Нові випадки'!C121+'НЛ за 1ю категорією'!C121+Рецидиви!C121+'Інші повторні випадки'!C121</f>
        <v>40</v>
      </c>
      <c r="D121" s="24">
        <f>'Нові випадки'!D121+'НЛ за 1ю категорією'!D121+Рецидиви!D121+'Інші повторні випадки'!D121</f>
        <v>30</v>
      </c>
      <c r="E121" s="24">
        <f>'Нові випадки'!E121+'НЛ за 1ю категорією'!E121+Рецидиви!E121+'Інші повторні випадки'!E121</f>
        <v>2</v>
      </c>
      <c r="F121" s="24">
        <f>'Нові випадки'!F121+'НЛ за 1ю категорією'!F121+Рецидиви!F121+'Інші повторні випадки'!F121</f>
        <v>2</v>
      </c>
      <c r="G121" s="24">
        <f>'Нові випадки'!G121+'НЛ за 1ю категорією'!G121+Рецидиви!G121+'Інші повторні випадки'!G121</f>
        <v>2</v>
      </c>
      <c r="H121" s="24">
        <f>'Нові випадки'!H121+'НЛ за 1ю категорією'!H121+Рецидиви!H121+'Інші повторні випадки'!H121</f>
        <v>2</v>
      </c>
      <c r="I121" s="24">
        <f>'Нові випадки'!I121+'НЛ за 1ю категорією'!I121+Рецидиви!I121+'Інші повторні випадки'!I121</f>
        <v>2</v>
      </c>
      <c r="J121" s="33">
        <f>'Нові випадки'!J121+'НЛ за 1ю категорією'!J121+Рецидиви!J121+'Інші повторні випадки'!J121</f>
        <v>0</v>
      </c>
    </row>
    <row r="122" spans="1:10" ht="12.75">
      <c r="A122" s="1">
        <v>3</v>
      </c>
      <c r="B122" s="2" t="s">
        <v>4</v>
      </c>
      <c r="C122" s="24">
        <f>'Нові випадки'!C122+'НЛ за 1ю категорією'!C122+Рецидиви!C122+'Інші повторні випадки'!C122</f>
        <v>156</v>
      </c>
      <c r="D122" s="24">
        <f>'Нові випадки'!D122+'НЛ за 1ю категорією'!D122+Рецидиви!D122+'Інші повторні випадки'!D122</f>
        <v>114</v>
      </c>
      <c r="E122" s="24">
        <f>'Нові випадки'!E122+'НЛ за 1ю категорією'!E122+Рецидиви!E122+'Інші повторні випадки'!E122</f>
        <v>6</v>
      </c>
      <c r="F122" s="24">
        <f>'Нові випадки'!F122+'НЛ за 1ю категорією'!F122+Рецидиви!F122+'Інші повторні випадки'!F122</f>
        <v>0</v>
      </c>
      <c r="G122" s="24">
        <f>'Нові випадки'!G122+'НЛ за 1ю категорією'!G122+Рецидиви!G122+'Інші повторні випадки'!G122</f>
        <v>5</v>
      </c>
      <c r="H122" s="24">
        <f>'Нові випадки'!H122+'НЛ за 1ю категорією'!H122+Рецидиви!H122+'Інші повторні випадки'!H122</f>
        <v>19</v>
      </c>
      <c r="I122" s="24">
        <f>'Нові випадки'!I122+'НЛ за 1ю категорією'!I122+Рецидиви!I122+'Інші повторні випадки'!I122</f>
        <v>12</v>
      </c>
      <c r="J122" s="33">
        <f>'Нові випадки'!J122+'НЛ за 1ю категорією'!J122+Рецидиви!J122+'Інші повторні випадки'!J122</f>
        <v>0</v>
      </c>
    </row>
    <row r="123" spans="1:10" ht="12.75">
      <c r="A123" s="1">
        <v>4</v>
      </c>
      <c r="B123" s="2" t="s">
        <v>5</v>
      </c>
      <c r="C123" s="24">
        <f>'Нові випадки'!C123+'НЛ за 1ю категорією'!C123+Рецидиви!C123+'Інші повторні випадки'!C123</f>
        <v>15</v>
      </c>
      <c r="D123" s="24">
        <f>'Нові випадки'!D123+'НЛ за 1ю категорією'!D123+Рецидиви!D123+'Інші повторні випадки'!D123</f>
        <v>11</v>
      </c>
      <c r="E123" s="24">
        <f>'Нові випадки'!E123+'НЛ за 1ю категорією'!E123+Рецидиви!E123+'Інші повторні випадки'!E123</f>
        <v>0</v>
      </c>
      <c r="F123" s="24">
        <f>'Нові випадки'!F123+'НЛ за 1ю категорією'!F123+Рецидиви!F123+'Інші повторні випадки'!F123</f>
        <v>0</v>
      </c>
      <c r="G123" s="24">
        <f>'Нові випадки'!G123+'НЛ за 1ю категорією'!G123+Рецидиви!G123+'Інші повторні випадки'!G123</f>
        <v>3</v>
      </c>
      <c r="H123" s="24">
        <f>'Нові випадки'!H123+'НЛ за 1ю категорією'!H123+Рецидиви!H123+'Інші повторні випадки'!H123</f>
        <v>1</v>
      </c>
      <c r="I123" s="24">
        <f>'Нові випадки'!I123+'НЛ за 1ю категорією'!I123+Рецидиви!I123+'Інші повторні випадки'!I123</f>
        <v>0</v>
      </c>
      <c r="J123" s="33">
        <f>'Нові випадки'!J123+'НЛ за 1ю категорією'!J123+Рецидиви!J123+'Інші повторні випадки'!J123</f>
        <v>0</v>
      </c>
    </row>
    <row r="124" spans="1:10" ht="12.75">
      <c r="A124" s="1">
        <v>5</v>
      </c>
      <c r="B124" s="2" t="s">
        <v>6</v>
      </c>
      <c r="C124" s="24">
        <f>'Нові випадки'!C124+'НЛ за 1ю категорією'!C124+Рецидиви!C124+'Інші повторні випадки'!C124</f>
        <v>31</v>
      </c>
      <c r="D124" s="24">
        <f>'Нові випадки'!D124+'НЛ за 1ю категорією'!D124+Рецидиви!D124+'Інші повторні випадки'!D124</f>
        <v>25</v>
      </c>
      <c r="E124" s="24">
        <f>'Нові випадки'!E124+'НЛ за 1ю категорією'!E124+Рецидиви!E124+'Інші повторні випадки'!E124</f>
        <v>1</v>
      </c>
      <c r="F124" s="24">
        <f>'Нові випадки'!F124+'НЛ за 1ю категорією'!F124+Рецидиви!F124+'Інші повторні випадки'!F124</f>
        <v>0</v>
      </c>
      <c r="G124" s="24">
        <f>'Нові випадки'!G124+'НЛ за 1ю категорією'!G124+Рецидиви!G124+'Інші повторні випадки'!G124</f>
        <v>1</v>
      </c>
      <c r="H124" s="24">
        <f>'Нові випадки'!H124+'НЛ за 1ю категорією'!H124+Рецидиви!H124+'Інші повторні випадки'!H124</f>
        <v>2</v>
      </c>
      <c r="I124" s="24">
        <f>'Нові випадки'!I124+'НЛ за 1ю категорією'!I124+Рецидиви!I124+'Інші повторні випадки'!I124</f>
        <v>2</v>
      </c>
      <c r="J124" s="33">
        <f>'Нові випадки'!J124+'НЛ за 1ю категорією'!J124+Рецидиви!J124+'Інші повторні випадки'!J124</f>
        <v>0</v>
      </c>
    </row>
    <row r="125" spans="1:10" ht="12.75">
      <c r="A125" s="1">
        <v>6</v>
      </c>
      <c r="B125" s="2" t="s">
        <v>7</v>
      </c>
      <c r="C125" s="24">
        <f>'Нові випадки'!C125+'НЛ за 1ю категорією'!C125+Рецидиви!C125+'Інші повторні випадки'!C125</f>
        <v>33</v>
      </c>
      <c r="D125" s="24">
        <f>'Нові випадки'!D125+'НЛ за 1ю категорією'!D125+Рецидиви!D125+'Інші повторні випадки'!D125</f>
        <v>25</v>
      </c>
      <c r="E125" s="24">
        <f>'Нові випадки'!E125+'НЛ за 1ю категорією'!E125+Рецидиви!E125+'Інші повторні випадки'!E125</f>
        <v>2</v>
      </c>
      <c r="F125" s="24">
        <f>'Нові випадки'!F125+'НЛ за 1ю категорією'!F125+Рецидиви!F125+'Інші повторні випадки'!F125</f>
        <v>0</v>
      </c>
      <c r="G125" s="24">
        <f>'Нові випадки'!G125+'НЛ за 1ю категорією'!G125+Рецидиви!G125+'Інші повторні випадки'!G125</f>
        <v>1</v>
      </c>
      <c r="H125" s="24">
        <f>'Нові випадки'!H125+'НЛ за 1ю категорією'!H125+Рецидиви!H125+'Інші повторні випадки'!H125</f>
        <v>0</v>
      </c>
      <c r="I125" s="24">
        <f>'Нові випадки'!I125+'НЛ за 1ю категорією'!I125+Рецидиви!I125+'Інші повторні випадки'!I125</f>
        <v>5</v>
      </c>
      <c r="J125" s="33">
        <f>'Нові випадки'!J125+'НЛ за 1ю категорією'!J125+Рецидиви!J125+'Інші повторні випадки'!J125</f>
        <v>0</v>
      </c>
    </row>
    <row r="126" spans="1:10" ht="12.75">
      <c r="A126" s="1">
        <v>7</v>
      </c>
      <c r="B126" s="2" t="s">
        <v>8</v>
      </c>
      <c r="C126" s="24">
        <f>'Нові випадки'!C126+'НЛ за 1ю категорією'!C126+Рецидиви!C126+'Інші повторні випадки'!C126</f>
        <v>32</v>
      </c>
      <c r="D126" s="24">
        <f>'Нові випадки'!D126+'НЛ за 1ю категорією'!D126+Рецидиви!D126+'Інші повторні випадки'!D126</f>
        <v>26</v>
      </c>
      <c r="E126" s="24">
        <f>'Нові випадки'!E126+'НЛ за 1ю категорією'!E126+Рецидиви!E126+'Інші повторні випадки'!E126</f>
        <v>2</v>
      </c>
      <c r="F126" s="24">
        <f>'Нові випадки'!F126+'НЛ за 1ю категорією'!F126+Рецидиви!F126+'Інші повторні випадки'!F126</f>
        <v>0</v>
      </c>
      <c r="G126" s="24">
        <f>'Нові випадки'!G126+'НЛ за 1ю категорією'!G126+Рецидиви!G126+'Інші повторні випадки'!G126</f>
        <v>1</v>
      </c>
      <c r="H126" s="24">
        <f>'Нові випадки'!H126+'НЛ за 1ю категорією'!H126+Рецидиви!H126+'Інші повторні випадки'!H126</f>
        <v>2</v>
      </c>
      <c r="I126" s="24">
        <f>'Нові випадки'!I126+'НЛ за 1ю категорією'!I126+Рецидиви!I126+'Інші повторні випадки'!I126</f>
        <v>1</v>
      </c>
      <c r="J126" s="33">
        <f>'Нові випадки'!J126+'НЛ за 1ю категорією'!J126+Рецидиви!J126+'Інші повторні випадки'!J126</f>
        <v>0</v>
      </c>
    </row>
    <row r="127" spans="1:10" ht="12.75">
      <c r="A127" s="3">
        <v>8</v>
      </c>
      <c r="B127" s="4" t="s">
        <v>9</v>
      </c>
      <c r="C127" s="24">
        <f>'Нові випадки'!C127+'НЛ за 1ю категорією'!C127+Рецидиви!C127+'Інші повторні випадки'!C127</f>
        <v>9</v>
      </c>
      <c r="D127" s="24">
        <f>'Нові випадки'!D127+'НЛ за 1ю категорією'!D127+Рецидиви!D127+'Інші повторні випадки'!D127</f>
        <v>9</v>
      </c>
      <c r="E127" s="24">
        <f>'Нові випадки'!E127+'НЛ за 1ю категорією'!E127+Рецидиви!E127+'Інші повторні випадки'!E127</f>
        <v>0</v>
      </c>
      <c r="F127" s="24">
        <f>'Нові випадки'!F127+'НЛ за 1ю категорією'!F127+Рецидиви!F127+'Інші повторні випадки'!F127</f>
        <v>0</v>
      </c>
      <c r="G127" s="24">
        <f>'Нові випадки'!G127+'НЛ за 1ю категорією'!G127+Рецидиви!G127+'Інші повторні випадки'!G127</f>
        <v>0</v>
      </c>
      <c r="H127" s="24">
        <f>'Нові випадки'!H127+'НЛ за 1ю категорією'!H127+Рецидиви!H127+'Інші повторні випадки'!H127</f>
        <v>0</v>
      </c>
      <c r="I127" s="24">
        <f>'Нові випадки'!I127+'НЛ за 1ю категорією'!I127+Рецидиви!I127+'Інші повторні випадки'!I127</f>
        <v>0</v>
      </c>
      <c r="J127" s="33">
        <f>'Нові випадки'!J127+'НЛ за 1ю категорією'!J127+Рецидиви!J127+'Інші повторні випадки'!J127</f>
        <v>0</v>
      </c>
    </row>
    <row r="128" spans="1:10" ht="12.75">
      <c r="A128" s="1">
        <v>9</v>
      </c>
      <c r="B128" s="2" t="s">
        <v>10</v>
      </c>
      <c r="C128" s="24">
        <f>'Нові випадки'!C128+'НЛ за 1ю категорією'!C128+Рецидиви!C128+'Інші повторні випадки'!C128</f>
        <v>44</v>
      </c>
      <c r="D128" s="24">
        <f>'Нові випадки'!D128+'НЛ за 1ю категорією'!D128+Рецидиви!D128+'Інші повторні випадки'!D128</f>
        <v>32</v>
      </c>
      <c r="E128" s="24">
        <f>'Нові випадки'!E128+'НЛ за 1ю категорією'!E128+Рецидиви!E128+'Інші повторні випадки'!E128</f>
        <v>8</v>
      </c>
      <c r="F128" s="24">
        <f>'Нові випадки'!F128+'НЛ за 1ю категорією'!F128+Рецидиви!F128+'Інші повторні випадки'!F128</f>
        <v>0</v>
      </c>
      <c r="G128" s="24">
        <f>'Нові випадки'!G128+'НЛ за 1ю категорією'!G128+Рецидиви!G128+'Інші повторні випадки'!G128</f>
        <v>2</v>
      </c>
      <c r="H128" s="24">
        <f>'Нові випадки'!H128+'НЛ за 1ю категорією'!H128+Рецидиви!H128+'Інші повторні випадки'!H128</f>
        <v>1</v>
      </c>
      <c r="I128" s="24">
        <f>'Нові випадки'!I128+'НЛ за 1ю категорією'!I128+Рецидиви!I128+'Інші повторні випадки'!I128</f>
        <v>1</v>
      </c>
      <c r="J128" s="33">
        <f>'Нові випадки'!J128+'НЛ за 1ю категорією'!J128+Рецидиви!J128+'Інші повторні випадки'!J128</f>
        <v>0</v>
      </c>
    </row>
    <row r="129" spans="1:10" ht="12.75">
      <c r="A129" s="1">
        <v>10</v>
      </c>
      <c r="B129" s="2" t="s">
        <v>11</v>
      </c>
      <c r="C129" s="24">
        <f>'Нові випадки'!C129+'НЛ за 1ю категорією'!C129+Рецидиви!C129+'Інші повторні випадки'!C129</f>
        <v>35</v>
      </c>
      <c r="D129" s="24">
        <f>'Нові випадки'!D129+'НЛ за 1ю категорією'!D129+Рецидиви!D129+'Інші повторні випадки'!D129</f>
        <v>29</v>
      </c>
      <c r="E129" s="24">
        <f>'Нові випадки'!E129+'НЛ за 1ю категорією'!E129+Рецидиви!E129+'Інші повторні випадки'!E129</f>
        <v>2</v>
      </c>
      <c r="F129" s="24">
        <f>'Нові випадки'!F129+'НЛ за 1ю категорією'!F129+Рецидиви!F129+'Інші повторні випадки'!F129</f>
        <v>2</v>
      </c>
      <c r="G129" s="24">
        <f>'Нові випадки'!G129+'НЛ за 1ю категорією'!G129+Рецидиви!G129+'Інші повторні випадки'!G129</f>
        <v>1</v>
      </c>
      <c r="H129" s="24">
        <f>'Нові випадки'!H129+'НЛ за 1ю категорією'!H129+Рецидиви!H129+'Інші повторні випадки'!H129</f>
        <v>0</v>
      </c>
      <c r="I129" s="24">
        <f>'Нові випадки'!I129+'НЛ за 1ю категорією'!I129+Рецидиви!I129+'Інші повторні випадки'!I129</f>
        <v>1</v>
      </c>
      <c r="J129" s="33">
        <f>'Нові випадки'!J129+'НЛ за 1ю категорією'!J129+Рецидиви!J129+'Інші повторні випадки'!J129</f>
        <v>0</v>
      </c>
    </row>
    <row r="130" spans="1:10" ht="12.75">
      <c r="A130" s="1">
        <v>11</v>
      </c>
      <c r="B130" s="2" t="s">
        <v>12</v>
      </c>
      <c r="C130" s="24">
        <f>'Нові випадки'!C130+'НЛ за 1ю категорією'!C130+Рецидиви!C130+'Інші повторні випадки'!C130</f>
        <v>0</v>
      </c>
      <c r="D130" s="24">
        <f>'Нові випадки'!D130+'НЛ за 1ю категорією'!D130+Рецидиви!D130+'Інші повторні випадки'!D130</f>
        <v>0</v>
      </c>
      <c r="E130" s="24">
        <f>'Нові випадки'!E130+'НЛ за 1ю категорією'!E130+Рецидиви!E130+'Інші повторні випадки'!E130</f>
        <v>0</v>
      </c>
      <c r="F130" s="24">
        <f>'Нові випадки'!F130+'НЛ за 1ю категорією'!F130+Рецидиви!F130+'Інші повторні випадки'!F130</f>
        <v>0</v>
      </c>
      <c r="G130" s="24">
        <f>'Нові випадки'!G130+'НЛ за 1ю категорією'!G130+Рецидиви!G130+'Інші повторні випадки'!G130</f>
        <v>0</v>
      </c>
      <c r="H130" s="24">
        <f>'Нові випадки'!H130+'НЛ за 1ю категорією'!H130+Рецидиви!H130+'Інші повторні випадки'!H130</f>
        <v>0</v>
      </c>
      <c r="I130" s="24">
        <f>'Нові випадки'!I130+'НЛ за 1ю категорією'!I130+Рецидиви!I130+'Інші повторні випадки'!I130</f>
        <v>0</v>
      </c>
      <c r="J130" s="33">
        <f>'Нові випадки'!J130+'НЛ за 1ю категорією'!J130+Рецидиви!J130+'Інші повторні випадки'!J130</f>
        <v>0</v>
      </c>
    </row>
    <row r="131" spans="1:10" ht="12.75">
      <c r="A131" s="1">
        <v>12</v>
      </c>
      <c r="B131" s="2" t="s">
        <v>13</v>
      </c>
      <c r="C131" s="24">
        <f>'Нові випадки'!C131+'НЛ за 1ю категорією'!C131+Рецидиви!C131+'Інші повторні випадки'!C131</f>
        <v>49</v>
      </c>
      <c r="D131" s="24">
        <f>'Нові випадки'!D131+'НЛ за 1ю категорією'!D131+Рецидиви!D131+'Інші повторні випадки'!D131</f>
        <v>42</v>
      </c>
      <c r="E131" s="24">
        <f>'Нові випадки'!E131+'НЛ за 1ю категорією'!E131+Рецидиви!E131+'Інші повторні випадки'!E131</f>
        <v>0</v>
      </c>
      <c r="F131" s="24">
        <f>'Нові випадки'!F131+'НЛ за 1ю категорією'!F131+Рецидиви!F131+'Інші повторні випадки'!F131</f>
        <v>0</v>
      </c>
      <c r="G131" s="24">
        <f>'Нові випадки'!G131+'НЛ за 1ю категорією'!G131+Рецидиви!G131+'Інші повторні випадки'!G131</f>
        <v>1</v>
      </c>
      <c r="H131" s="24">
        <f>'Нові випадки'!H131+'НЛ за 1ю категорією'!H131+Рецидиви!H131+'Інші повторні випадки'!H131</f>
        <v>5</v>
      </c>
      <c r="I131" s="24">
        <f>'Нові випадки'!I131+'НЛ за 1ю категорією'!I131+Рецидиви!I131+'Інші повторні випадки'!I131</f>
        <v>1</v>
      </c>
      <c r="J131" s="33">
        <f>'Нові випадки'!J131+'НЛ за 1ю категорією'!J131+Рецидиви!J131+'Інші повторні випадки'!J131</f>
        <v>0</v>
      </c>
    </row>
    <row r="132" spans="1:10" ht="12.75">
      <c r="A132" s="1">
        <v>13</v>
      </c>
      <c r="B132" s="2" t="s">
        <v>14</v>
      </c>
      <c r="C132" s="24">
        <f>'Нові випадки'!C132+'НЛ за 1ю категорією'!C132+Рецидиви!C132+'Інші повторні випадки'!C132</f>
        <v>47</v>
      </c>
      <c r="D132" s="24">
        <f>'Нові випадки'!D132+'НЛ за 1ю категорією'!D132+Рецидиви!D132+'Інші повторні випадки'!D132</f>
        <v>39</v>
      </c>
      <c r="E132" s="24">
        <f>'Нові випадки'!E132+'НЛ за 1ю категорією'!E132+Рецидиви!E132+'Інші повторні випадки'!E132</f>
        <v>2</v>
      </c>
      <c r="F132" s="24">
        <f>'Нові випадки'!F132+'НЛ за 1ю категорією'!F132+Рецидиви!F132+'Інші повторні випадки'!F132</f>
        <v>0</v>
      </c>
      <c r="G132" s="24">
        <f>'Нові випадки'!G132+'НЛ за 1ю категорією'!G132+Рецидиви!G132+'Інші повторні випадки'!G132</f>
        <v>1</v>
      </c>
      <c r="H132" s="24">
        <f>'Нові випадки'!H132+'НЛ за 1ю категорією'!H132+Рецидиви!H132+'Інші повторні випадки'!H132</f>
        <v>2</v>
      </c>
      <c r="I132" s="24">
        <f>'Нові випадки'!I132+'НЛ за 1ю категорією'!I132+Рецидиви!I132+'Інші повторні випадки'!I132</f>
        <v>3</v>
      </c>
      <c r="J132" s="33">
        <f>'Нові випадки'!J132+'НЛ за 1ю категорією'!J132+Рецидиви!J132+'Інші повторні випадки'!J132</f>
        <v>0</v>
      </c>
    </row>
    <row r="133" spans="1:10" ht="12.75">
      <c r="A133" s="3">
        <v>14</v>
      </c>
      <c r="B133" s="4" t="s">
        <v>15</v>
      </c>
      <c r="C133" s="24">
        <f>'Нові випадки'!C133+'НЛ за 1ю категорією'!C133+Рецидиви!C133+'Інші повторні випадки'!C133</f>
        <v>92</v>
      </c>
      <c r="D133" s="24">
        <f>'Нові випадки'!D133+'НЛ за 1ю категорією'!D133+Рецидиви!D133+'Інші повторні випадки'!D133</f>
        <v>73</v>
      </c>
      <c r="E133" s="24">
        <f>'Нові випадки'!E133+'НЛ за 1ю категорією'!E133+Рецидиви!E133+'Інші повторні випадки'!E133</f>
        <v>0</v>
      </c>
      <c r="F133" s="24">
        <f>'Нові випадки'!F133+'НЛ за 1ю категорією'!F133+Рецидиви!F133+'Інші повторні випадки'!F133</f>
        <v>0</v>
      </c>
      <c r="G133" s="24">
        <f>'Нові випадки'!G133+'НЛ за 1ю категорією'!G133+Рецидиви!G133+'Інші повторні випадки'!G133</f>
        <v>2</v>
      </c>
      <c r="H133" s="24">
        <f>'Нові випадки'!H133+'НЛ за 1ю категорією'!H133+Рецидиви!H133+'Інші повторні випадки'!H133</f>
        <v>12</v>
      </c>
      <c r="I133" s="24">
        <f>'Нові випадки'!I133+'НЛ за 1ю категорією'!I133+Рецидиви!I133+'Інші повторні випадки'!I133</f>
        <v>5</v>
      </c>
      <c r="J133" s="33">
        <f>'Нові випадки'!J133+'НЛ за 1ю категорією'!J133+Рецидиви!J133+'Інші повторні випадки'!J133</f>
        <v>0</v>
      </c>
    </row>
    <row r="134" spans="1:10" ht="12.75">
      <c r="A134" s="3">
        <v>15</v>
      </c>
      <c r="B134" s="4" t="s">
        <v>16</v>
      </c>
      <c r="C134" s="24">
        <f>'Нові випадки'!C134+'НЛ за 1ю категорією'!C134+Рецидиви!C134+'Інші повторні випадки'!C134</f>
        <v>43</v>
      </c>
      <c r="D134" s="24">
        <f>'Нові випадки'!D134+'НЛ за 1ю категорією'!D134+Рецидиви!D134+'Інші повторні випадки'!D134</f>
        <v>33</v>
      </c>
      <c r="E134" s="24">
        <f>'Нові випадки'!E134+'НЛ за 1ю категорією'!E134+Рецидиви!E134+'Інші повторні випадки'!E134</f>
        <v>3</v>
      </c>
      <c r="F134" s="24">
        <f>'Нові випадки'!F134+'НЛ за 1ю категорією'!F134+Рецидиви!F134+'Інші повторні випадки'!F134</f>
        <v>0</v>
      </c>
      <c r="G134" s="24">
        <f>'Нові випадки'!G134+'НЛ за 1ю категорією'!G134+Рецидиви!G134+'Інші повторні випадки'!G134</f>
        <v>3</v>
      </c>
      <c r="H134" s="24">
        <f>'Нові випадки'!H134+'НЛ за 1ю категорією'!H134+Рецидиви!H134+'Інші повторні випадки'!H134</f>
        <v>3</v>
      </c>
      <c r="I134" s="24">
        <f>'Нові випадки'!I134+'НЛ за 1ю категорією'!I134+Рецидиви!I134+'Інші повторні випадки'!I134</f>
        <v>1</v>
      </c>
      <c r="J134" s="33">
        <f>'Нові випадки'!J134+'НЛ за 1ю категорією'!J134+Рецидиви!J134+'Інші повторні випадки'!J134</f>
        <v>0</v>
      </c>
    </row>
    <row r="135" spans="1:10" ht="12.75">
      <c r="A135" s="3">
        <v>16</v>
      </c>
      <c r="B135" s="4" t="s">
        <v>17</v>
      </c>
      <c r="C135" s="24">
        <f>'Нові випадки'!C135+'НЛ за 1ю категорією'!C135+Рецидиви!C135+'Інші повторні випадки'!C135</f>
        <v>12</v>
      </c>
      <c r="D135" s="24">
        <f>'Нові випадки'!D135+'НЛ за 1ю категорією'!D135+Рецидиви!D135+'Інші повторні випадки'!D135</f>
        <v>9</v>
      </c>
      <c r="E135" s="24">
        <f>'Нові випадки'!E135+'НЛ за 1ю категорією'!E135+Рецидиви!E135+'Інші повторні випадки'!E135</f>
        <v>0</v>
      </c>
      <c r="F135" s="24">
        <f>'Нові випадки'!F135+'НЛ за 1ю категорією'!F135+Рецидиви!F135+'Інші повторні випадки'!F135</f>
        <v>0</v>
      </c>
      <c r="G135" s="24">
        <f>'Нові випадки'!G135+'НЛ за 1ю категорією'!G135+Рецидиви!G135+'Інші повторні випадки'!G135</f>
        <v>1</v>
      </c>
      <c r="H135" s="24">
        <f>'Нові випадки'!H135+'НЛ за 1ю категорією'!H135+Рецидиви!H135+'Інші повторні випадки'!H135</f>
        <v>0</v>
      </c>
      <c r="I135" s="24">
        <f>'Нові випадки'!I135+'НЛ за 1ю категорією'!I135+Рецидиви!I135+'Інші повторні випадки'!I135</f>
        <v>1</v>
      </c>
      <c r="J135" s="33">
        <f>'Нові випадки'!J135+'НЛ за 1ю категорією'!J135+Рецидиви!J135+'Інші повторні випадки'!J135</f>
        <v>1</v>
      </c>
    </row>
    <row r="136" spans="1:10" ht="12.75">
      <c r="A136" s="1">
        <v>17</v>
      </c>
      <c r="B136" s="2" t="s">
        <v>18</v>
      </c>
      <c r="C136" s="24">
        <f>'Нові випадки'!C136+'НЛ за 1ю категорією'!C136+Рецидиви!C136+'Інші повторні випадки'!C136</f>
        <v>22</v>
      </c>
      <c r="D136" s="24">
        <f>'Нові випадки'!D136+'НЛ за 1ю категорією'!D136+Рецидиви!D136+'Інші повторні випадки'!D136</f>
        <v>17</v>
      </c>
      <c r="E136" s="24">
        <f>'Нові випадки'!E136+'НЛ за 1ю категорією'!E136+Рецидиви!E136+'Інші повторні випадки'!E136</f>
        <v>2</v>
      </c>
      <c r="F136" s="24">
        <f>'Нові випадки'!F136+'НЛ за 1ю категорією'!F136+Рецидиви!F136+'Інші повторні випадки'!F136</f>
        <v>0</v>
      </c>
      <c r="G136" s="24">
        <f>'Нові випадки'!G136+'НЛ за 1ю категорією'!G136+Рецидиви!G136+'Інші повторні випадки'!G136</f>
        <v>2</v>
      </c>
      <c r="H136" s="24">
        <f>'Нові випадки'!H136+'НЛ за 1ю категорією'!H136+Рецидиви!H136+'Інші повторні випадки'!H136</f>
        <v>1</v>
      </c>
      <c r="I136" s="24">
        <f>'Нові випадки'!I136+'НЛ за 1ю категорією'!I136+Рецидиви!I136+'Інші повторні випадки'!I136</f>
        <v>0</v>
      </c>
      <c r="J136" s="33">
        <f>'Нові випадки'!J136+'НЛ за 1ю категорією'!J136+Рецидиви!J136+'Інші повторні випадки'!J136</f>
        <v>0</v>
      </c>
    </row>
    <row r="137" spans="1:10" ht="12.75">
      <c r="A137" s="1">
        <v>18</v>
      </c>
      <c r="B137" s="2" t="s">
        <v>19</v>
      </c>
      <c r="C137" s="24">
        <f>'Нові випадки'!C137+'НЛ за 1ю категорією'!C137+Рецидиви!C137+'Інші повторні випадки'!C137</f>
        <v>6</v>
      </c>
      <c r="D137" s="24">
        <f>'Нові випадки'!D137+'НЛ за 1ю категорією'!D137+Рецидиви!D137+'Інші повторні випадки'!D137</f>
        <v>6</v>
      </c>
      <c r="E137" s="24">
        <f>'Нові випадки'!E137+'НЛ за 1ю категорією'!E137+Рецидиви!E137+'Інші повторні випадки'!E137</f>
        <v>0</v>
      </c>
      <c r="F137" s="24">
        <f>'Нові випадки'!F137+'НЛ за 1ю категорією'!F137+Рецидиви!F137+'Інші повторні випадки'!F137</f>
        <v>0</v>
      </c>
      <c r="G137" s="24">
        <f>'Нові випадки'!G137+'НЛ за 1ю категорією'!G137+Рецидиви!G137+'Інші повторні випадки'!G137</f>
        <v>0</v>
      </c>
      <c r="H137" s="24">
        <f>'Нові випадки'!H137+'НЛ за 1ю категорією'!H137+Рецидиви!H137+'Інші повторні випадки'!H137</f>
        <v>0</v>
      </c>
      <c r="I137" s="24">
        <f>'Нові випадки'!I137+'НЛ за 1ю категорією'!I137+Рецидиви!I137+'Інші повторні випадки'!I137</f>
        <v>0</v>
      </c>
      <c r="J137" s="33">
        <f>'Нові випадки'!J137+'НЛ за 1ю категорією'!J137+Рецидиви!J137+'Інші повторні випадки'!J137</f>
        <v>0</v>
      </c>
    </row>
    <row r="138" spans="1:10" ht="12.75">
      <c r="A138" s="3">
        <v>19</v>
      </c>
      <c r="B138" s="4" t="s">
        <v>20</v>
      </c>
      <c r="C138" s="24">
        <f>'Нові випадки'!C138+'НЛ за 1ю категорією'!C138+Рецидиви!C138+'Інші повторні випадки'!C138</f>
        <v>48</v>
      </c>
      <c r="D138" s="24">
        <f>'Нові випадки'!D138+'НЛ за 1ю категорією'!D138+Рецидиви!D138+'Інші повторні випадки'!D138</f>
        <v>28</v>
      </c>
      <c r="E138" s="24">
        <f>'Нові випадки'!E138+'НЛ за 1ю категорією'!E138+Рецидиви!E138+'Інші повторні випадки'!E138</f>
        <v>2</v>
      </c>
      <c r="F138" s="24">
        <f>'Нові випадки'!F138+'НЛ за 1ю категорією'!F138+Рецидиви!F138+'Інші повторні випадки'!F138</f>
        <v>1</v>
      </c>
      <c r="G138" s="24">
        <f>'Нові випадки'!G138+'НЛ за 1ю категорією'!G138+Рецидиви!G138+'Інші повторні випадки'!G138</f>
        <v>6</v>
      </c>
      <c r="H138" s="24">
        <f>'Нові випадки'!H138+'НЛ за 1ю категорією'!H138+Рецидиви!H138+'Інші повторні випадки'!H138</f>
        <v>3</v>
      </c>
      <c r="I138" s="24">
        <f>'Нові випадки'!I138+'НЛ за 1ю категорією'!I138+Рецидиви!I138+'Інші повторні випадки'!I138</f>
        <v>7</v>
      </c>
      <c r="J138" s="33">
        <f>'Нові випадки'!J138+'НЛ за 1ю категорією'!J138+Рецидиви!J138+'Інші повторні випадки'!J138</f>
        <v>1</v>
      </c>
    </row>
    <row r="139" spans="1:10" ht="12.75">
      <c r="A139" s="1">
        <v>20</v>
      </c>
      <c r="B139" s="2" t="s">
        <v>21</v>
      </c>
      <c r="C139" s="24">
        <f>'Нові випадки'!C139+'НЛ за 1ю категорією'!C139+Рецидиви!C139+'Інші повторні випадки'!C139</f>
        <v>14</v>
      </c>
      <c r="D139" s="24">
        <f>'Нові випадки'!D139+'НЛ за 1ю категорією'!D139+Рецидиви!D139+'Інші повторні випадки'!D139</f>
        <v>5</v>
      </c>
      <c r="E139" s="24">
        <f>'Нові випадки'!E139+'НЛ за 1ю категорією'!E139+Рецидиви!E139+'Інші повторні випадки'!E139</f>
        <v>1</v>
      </c>
      <c r="F139" s="24">
        <f>'Нові випадки'!F139+'НЛ за 1ю категорією'!F139+Рецидиви!F139+'Інші повторні випадки'!F139</f>
        <v>3</v>
      </c>
      <c r="G139" s="24">
        <f>'Нові випадки'!G139+'НЛ за 1ю категорією'!G139+Рецидиви!G139+'Інші повторні випадки'!G139</f>
        <v>1</v>
      </c>
      <c r="H139" s="24">
        <f>'Нові випадки'!H139+'НЛ за 1ю категорією'!H139+Рецидиви!H139+'Інші повторні випадки'!H139</f>
        <v>3</v>
      </c>
      <c r="I139" s="24">
        <f>'Нові випадки'!I139+'НЛ за 1ю категорією'!I139+Рецидиви!I139+'Інші повторні випадки'!I139</f>
        <v>1</v>
      </c>
      <c r="J139" s="33">
        <f>'Нові випадки'!J139+'НЛ за 1ю категорією'!J139+Рецидиви!J139+'Інші повторні випадки'!J139</f>
        <v>0</v>
      </c>
    </row>
    <row r="140" spans="1:10" ht="12.75">
      <c r="A140" s="1">
        <v>21</v>
      </c>
      <c r="B140" s="2" t="s">
        <v>22</v>
      </c>
      <c r="C140" s="24">
        <f>'Нові випадки'!C140+'НЛ за 1ю категорією'!C140+Рецидиви!C140+'Інші повторні випадки'!C140</f>
        <v>10</v>
      </c>
      <c r="D140" s="24">
        <f>'Нові випадки'!D140+'НЛ за 1ю категорією'!D140+Рецидиви!D140+'Інші повторні випадки'!D140</f>
        <v>6</v>
      </c>
      <c r="E140" s="24">
        <f>'Нові випадки'!E140+'НЛ за 1ю категорією'!E140+Рецидиви!E140+'Інші повторні випадки'!E140</f>
        <v>1</v>
      </c>
      <c r="F140" s="24">
        <f>'Нові випадки'!F140+'НЛ за 1ю категорією'!F140+Рецидиви!F140+'Інші повторні випадки'!F140</f>
        <v>0</v>
      </c>
      <c r="G140" s="24">
        <f>'Нові випадки'!G140+'НЛ за 1ю категорією'!G140+Рецидиви!G140+'Інші повторні випадки'!G140</f>
        <v>2</v>
      </c>
      <c r="H140" s="24">
        <f>'Нові випадки'!H140+'НЛ за 1ю категорією'!H140+Рецидиви!H140+'Інші повторні випадки'!H140</f>
        <v>0</v>
      </c>
      <c r="I140" s="24">
        <f>'Нові випадки'!I140+'НЛ за 1ю категорією'!I140+Рецидиви!I140+'Інші повторні випадки'!I140</f>
        <v>1</v>
      </c>
      <c r="J140" s="33">
        <f>'Нові випадки'!J140+'НЛ за 1ю категорією'!J140+Рецидиви!J140+'Інші повторні випадки'!J140</f>
        <v>0</v>
      </c>
    </row>
    <row r="141" spans="1:10" ht="12.75">
      <c r="A141" s="1">
        <v>22</v>
      </c>
      <c r="B141" s="2" t="s">
        <v>23</v>
      </c>
      <c r="C141" s="24">
        <f>'Нові випадки'!C141+'НЛ за 1ю категорією'!C141+Рецидиви!C141+'Інші повторні випадки'!C141</f>
        <v>25</v>
      </c>
      <c r="D141" s="24">
        <f>'Нові випадки'!D141+'НЛ за 1ю категорією'!D141+Рецидиви!D141+'Інші повторні випадки'!D141</f>
        <v>18</v>
      </c>
      <c r="E141" s="24">
        <f>'Нові випадки'!E141+'НЛ за 1ю категорією'!E141+Рецидиви!E141+'Інші повторні випадки'!E141</f>
        <v>2</v>
      </c>
      <c r="F141" s="24">
        <f>'Нові випадки'!F141+'НЛ за 1ю категорією'!F141+Рецидиви!F141+'Інші повторні випадки'!F141</f>
        <v>0</v>
      </c>
      <c r="G141" s="24">
        <f>'Нові випадки'!G141+'НЛ за 1ю категорією'!G141+Рецидиви!G141+'Інші повторні випадки'!G141</f>
        <v>1</v>
      </c>
      <c r="H141" s="24">
        <f>'Нові випадки'!H141+'НЛ за 1ю категорією'!H141+Рецидиви!H141+'Інші повторні випадки'!H141</f>
        <v>2</v>
      </c>
      <c r="I141" s="24">
        <f>'Нові випадки'!I141+'НЛ за 1ю категорією'!I141+Рецидиви!I141+'Інші повторні випадки'!I141</f>
        <v>2</v>
      </c>
      <c r="J141" s="33">
        <f>'Нові випадки'!J141+'НЛ за 1ю категорією'!J141+Рецидиви!J141+'Інші повторні випадки'!J141</f>
        <v>0</v>
      </c>
    </row>
    <row r="142" spans="1:10" ht="12.75">
      <c r="A142" s="1">
        <v>23</v>
      </c>
      <c r="B142" s="2" t="s">
        <v>24</v>
      </c>
      <c r="C142" s="24">
        <f>'Нові випадки'!C142+'НЛ за 1ю категорією'!C142+Рецидиви!C142+'Інші повторні випадки'!C142</f>
        <v>11</v>
      </c>
      <c r="D142" s="24">
        <f>'Нові випадки'!D142+'НЛ за 1ю категорією'!D142+Рецидиви!D142+'Інші повторні випадки'!D142</f>
        <v>10</v>
      </c>
      <c r="E142" s="24">
        <f>'Нові випадки'!E142+'НЛ за 1ю категорією'!E142+Рецидиви!E142+'Інші повторні випадки'!E142</f>
        <v>0</v>
      </c>
      <c r="F142" s="24">
        <f>'Нові випадки'!F142+'НЛ за 1ю категорією'!F142+Рецидиви!F142+'Інші повторні випадки'!F142</f>
        <v>1</v>
      </c>
      <c r="G142" s="24">
        <f>'Нові випадки'!G142+'НЛ за 1ю категорією'!G142+Рецидиви!G142+'Інші повторні випадки'!G142</f>
        <v>0</v>
      </c>
      <c r="H142" s="24">
        <f>'Нові випадки'!H142+'НЛ за 1ю категорією'!H142+Рецидиви!H142+'Інші повторні випадки'!H142</f>
        <v>0</v>
      </c>
      <c r="I142" s="24">
        <f>'Нові випадки'!I142+'НЛ за 1ю категорією'!I142+Рецидиви!I142+'Інші повторні випадки'!I142</f>
        <v>0</v>
      </c>
      <c r="J142" s="33">
        <f>'Нові випадки'!J142+'НЛ за 1ю категорією'!J142+Рецидиви!J142+'Інші повторні випадки'!J142</f>
        <v>0</v>
      </c>
    </row>
    <row r="143" spans="1:10" ht="12.75">
      <c r="A143" s="1">
        <v>24</v>
      </c>
      <c r="B143" s="2" t="s">
        <v>25</v>
      </c>
      <c r="C143" s="24">
        <f>'Нові випадки'!C143+'НЛ за 1ю категорією'!C143+Рецидиви!C143+'Інші повторні випадки'!C143</f>
        <v>17</v>
      </c>
      <c r="D143" s="24">
        <f>'Нові випадки'!D143+'НЛ за 1ю категорією'!D143+Рецидиви!D143+'Інші повторні випадки'!D143</f>
        <v>16</v>
      </c>
      <c r="E143" s="24">
        <f>'Нові випадки'!E143+'НЛ за 1ю категорією'!E143+Рецидиви!E143+'Інші повторні випадки'!E143</f>
        <v>0</v>
      </c>
      <c r="F143" s="24">
        <f>'Нові випадки'!F143+'НЛ за 1ю категорією'!F143+Рецидиви!F143+'Інші повторні випадки'!F143</f>
        <v>0</v>
      </c>
      <c r="G143" s="24">
        <f>'Нові випадки'!G143+'НЛ за 1ю категорією'!G143+Рецидиви!G143+'Інші повторні випадки'!G143</f>
        <v>0</v>
      </c>
      <c r="H143" s="24">
        <f>'Нові випадки'!H143+'НЛ за 1ю категорією'!H143+Рецидиви!H143+'Інші повторні випадки'!H143</f>
        <v>1</v>
      </c>
      <c r="I143" s="24">
        <f>'Нові випадки'!I143+'НЛ за 1ю категорією'!I143+Рецидиви!I143+'Інші повторні випадки'!I143</f>
        <v>0</v>
      </c>
      <c r="J143" s="33">
        <f>'Нові випадки'!J143+'НЛ за 1ю категорією'!J143+Рецидиви!J143+'Інші повторні випадки'!J143</f>
        <v>0</v>
      </c>
    </row>
    <row r="144" spans="1:10" ht="12.75">
      <c r="A144" s="1">
        <v>25</v>
      </c>
      <c r="B144" s="2" t="s">
        <v>26</v>
      </c>
      <c r="C144" s="24">
        <f>'Нові випадки'!C144+'НЛ за 1ю категорією'!C144+Рецидиви!C144+'Інші повторні випадки'!C144</f>
        <v>32</v>
      </c>
      <c r="D144" s="24">
        <f>'Нові випадки'!D144+'НЛ за 1ю категорією'!D144+Рецидиви!D144+'Інші повторні випадки'!D144</f>
        <v>23</v>
      </c>
      <c r="E144" s="24">
        <f>'Нові випадки'!E144+'НЛ за 1ю категорією'!E144+Рецидиви!E144+'Інші повторні випадки'!E144</f>
        <v>1</v>
      </c>
      <c r="F144" s="24">
        <f>'Нові випадки'!F144+'НЛ за 1ю категорією'!F144+Рецидиви!F144+'Інші повторні випадки'!F144</f>
        <v>0</v>
      </c>
      <c r="G144" s="24">
        <f>'Нові випадки'!G144+'НЛ за 1ю категорією'!G144+Рецидиви!G144+'Інші повторні випадки'!G144</f>
        <v>1</v>
      </c>
      <c r="H144" s="24">
        <f>'Нові випадки'!H144+'НЛ за 1ю категорією'!H144+Рецидиви!H144+'Інші повторні випадки'!H144</f>
        <v>3</v>
      </c>
      <c r="I144" s="24">
        <f>'Нові випадки'!I144+'НЛ за 1ю категорією'!I144+Рецидиви!I144+'Інші повторні випадки'!I144</f>
        <v>4</v>
      </c>
      <c r="J144" s="33">
        <f>'Нові випадки'!J144+'НЛ за 1ю категорією'!J144+Рецидиви!J144+'Інші повторні випадки'!J144</f>
        <v>0</v>
      </c>
    </row>
    <row r="145" spans="1:10" ht="12.75">
      <c r="A145" s="1">
        <v>26</v>
      </c>
      <c r="B145" s="42" t="s">
        <v>59</v>
      </c>
      <c r="C145" s="24">
        <f>'Нові випадки'!C145+'НЛ за 1ю категорією'!C145+Рецидиви!C145+'Інші повторні випадки'!C145</f>
        <v>50</v>
      </c>
      <c r="D145" s="24">
        <f>'Нові випадки'!D145+'НЛ за 1ю категорією'!D145+Рецидиви!D145+'Інші повторні випадки'!D145</f>
        <v>30</v>
      </c>
      <c r="E145" s="24">
        <f>'Нові випадки'!E145+'НЛ за 1ю категорією'!E145+Рецидиви!E145+'Інші повторні випадки'!E145</f>
        <v>8</v>
      </c>
      <c r="F145" s="24">
        <f>'Нові випадки'!F145+'НЛ за 1ю категорією'!F145+Рецидиви!F145+'Інші повторні випадки'!F145</f>
        <v>6</v>
      </c>
      <c r="G145" s="24">
        <f>'Нові випадки'!G145+'НЛ за 1ю категорією'!G145+Рецидиви!G145+'Інші повторні випадки'!G145</f>
        <v>2</v>
      </c>
      <c r="H145" s="24">
        <f>'Нові випадки'!H145+'НЛ за 1ю категорією'!H145+Рецидиви!H145+'Інші повторні випадки'!H145</f>
        <v>0</v>
      </c>
      <c r="I145" s="24">
        <f>'Нові випадки'!I145+'НЛ за 1ю категорією'!I145+Рецидиви!I145+'Інші повторні випадки'!I145</f>
        <v>4</v>
      </c>
      <c r="J145" s="33">
        <f>'Нові випадки'!J145+'НЛ за 1ю категорією'!J145+Рецидиви!J145+'Інші повторні випадки'!J145</f>
        <v>0</v>
      </c>
    </row>
    <row r="146" spans="1:10" ht="12.75">
      <c r="A146" s="1">
        <v>27</v>
      </c>
      <c r="B146" s="43" t="s">
        <v>61</v>
      </c>
      <c r="C146" s="24">
        <f>'Нові випадки'!C146+'НЛ за 1ю категорією'!C146+Рецидиви!C146+'Інші повторні випадки'!C146</f>
        <v>2</v>
      </c>
      <c r="D146" s="24">
        <f>'Нові випадки'!D146+'НЛ за 1ю категорією'!D146+Рецидиви!D146+'Інші повторні випадки'!D146</f>
        <v>2</v>
      </c>
      <c r="E146" s="24">
        <f>'Нові випадки'!E146+'НЛ за 1ю категорією'!E146+Рецидиви!E146+'Інші повторні випадки'!E146</f>
        <v>0</v>
      </c>
      <c r="F146" s="24">
        <f>'Нові випадки'!F146+'НЛ за 1ю категорією'!F146+Рецидиви!F146+'Інші повторні випадки'!F146</f>
        <v>0</v>
      </c>
      <c r="G146" s="24">
        <f>'Нові випадки'!G146+'НЛ за 1ю категорією'!G146+Рецидиви!G146+'Інші повторні випадки'!G146</f>
        <v>0</v>
      </c>
      <c r="H146" s="24">
        <f>'Нові випадки'!H146+'НЛ за 1ю категорією'!H146+Рецидиви!H146+'Інші повторні випадки'!H146</f>
        <v>0</v>
      </c>
      <c r="I146" s="24">
        <f>'Нові випадки'!I146+'НЛ за 1ю категорією'!I146+Рецидиви!I146+'Інші повторні випадки'!I146</f>
        <v>0</v>
      </c>
      <c r="J146" s="24">
        <f>'Нові випадки'!J146+'НЛ за 1ю категорією'!J146+Рецидиви!J146+'Інші повторні випадки'!J146</f>
        <v>0</v>
      </c>
    </row>
    <row r="147" spans="1:10" ht="12.75">
      <c r="A147" s="1">
        <v>28</v>
      </c>
      <c r="B147" s="43" t="s">
        <v>62</v>
      </c>
      <c r="C147" s="24">
        <f>'Нові випадки'!C147+'НЛ за 1ю категорією'!C147+Рецидиви!C147+'Інші повторні випадки'!C147</f>
        <v>0</v>
      </c>
      <c r="D147" s="24">
        <f>'Нові випадки'!D147+'НЛ за 1ю категорією'!D147+Рецидиви!D147+'Інші повторні випадки'!D147</f>
        <v>0</v>
      </c>
      <c r="E147" s="24">
        <f>'Нові випадки'!E147+'НЛ за 1ю категорією'!E147+Рецидиви!E147+'Інші повторні випадки'!E147</f>
        <v>0</v>
      </c>
      <c r="F147" s="24">
        <f>'Нові випадки'!F147+'НЛ за 1ю категорією'!F147+Рецидиви!F147+'Інші повторні випадки'!F147</f>
        <v>0</v>
      </c>
      <c r="G147" s="24">
        <f>'Нові випадки'!G147+'НЛ за 1ю категорією'!G147+Рецидиви!G147+'Інші повторні випадки'!G147</f>
        <v>0</v>
      </c>
      <c r="H147" s="24">
        <f>'Нові випадки'!H147+'НЛ за 1ю категорією'!H147+Рецидиви!H147+'Інші повторні випадки'!H147</f>
        <v>0</v>
      </c>
      <c r="I147" s="24">
        <f>'Нові випадки'!I147+'НЛ за 1ю категорією'!I147+Рецидиви!I147+'Інші повторні випадки'!I147</f>
        <v>0</v>
      </c>
      <c r="J147" s="33">
        <f>'Нові випадки'!J147+'НЛ за 1ю категорією'!J147+Рецидиви!J147+'Інші повторні випадки'!J147</f>
        <v>0</v>
      </c>
    </row>
    <row r="148" spans="1:10" ht="13.5" thickBot="1">
      <c r="A148" s="1">
        <v>29</v>
      </c>
      <c r="B148" s="7" t="s">
        <v>60</v>
      </c>
      <c r="C148" s="24">
        <f>'Нові випадки'!C148+'НЛ за 1ю категорією'!C148+Рецидиви!C148+'Інші повторні випадки'!C148</f>
        <v>0</v>
      </c>
      <c r="D148" s="24">
        <f>'Нові випадки'!D148+'НЛ за 1ю категорією'!D148+Рецидиви!D148+'Інші повторні випадки'!D148</f>
        <v>0</v>
      </c>
      <c r="E148" s="24">
        <f>'Нові випадки'!E148+'НЛ за 1ю категорією'!E148+Рецидиви!E148+'Інші повторні випадки'!E148</f>
        <v>0</v>
      </c>
      <c r="F148" s="24">
        <f>'Нові випадки'!F148+'НЛ за 1ю категорією'!F148+Рецидиви!F148+'Інші повторні випадки'!F148</f>
        <v>0</v>
      </c>
      <c r="G148" s="24">
        <f>'Нові випадки'!G148+'НЛ за 1ю категорією'!G148+Рецидиви!G148+'Інші повторні випадки'!G148</f>
        <v>0</v>
      </c>
      <c r="H148" s="24">
        <f>'Нові випадки'!H148+'НЛ за 1ю категорією'!H148+Рецидиви!H148+'Інші повторні випадки'!H148</f>
        <v>0</v>
      </c>
      <c r="I148" s="24">
        <f>'Нові випадки'!I148+'НЛ за 1ю категорією'!I148+Рецидиви!I148+'Інші повторні випадки'!I148</f>
        <v>0</v>
      </c>
      <c r="J148" s="33">
        <f>'Нові випадки'!J148+'НЛ за 1ю категорією'!J148+Рецидиви!J148+'Інші повторні випадки'!J148</f>
        <v>0</v>
      </c>
    </row>
    <row r="149" spans="1:10" ht="13.5" thickBot="1">
      <c r="A149" s="71" t="s">
        <v>28</v>
      </c>
      <c r="B149" s="72"/>
      <c r="C149" s="11">
        <f aca="true" t="shared" si="6" ref="C149:J149">SUM(C120:C148)</f>
        <v>903</v>
      </c>
      <c r="D149" s="12">
        <f t="shared" si="6"/>
        <v>676</v>
      </c>
      <c r="E149" s="12">
        <f t="shared" si="6"/>
        <v>48</v>
      </c>
      <c r="F149" s="12">
        <f t="shared" si="6"/>
        <v>16</v>
      </c>
      <c r="G149" s="12">
        <f t="shared" si="6"/>
        <v>40</v>
      </c>
      <c r="H149" s="12">
        <f t="shared" si="6"/>
        <v>64</v>
      </c>
      <c r="I149" s="12">
        <f t="shared" si="6"/>
        <v>57</v>
      </c>
      <c r="J149" s="13">
        <f t="shared" si="6"/>
        <v>2</v>
      </c>
    </row>
    <row r="150" spans="1:10" ht="13.5" thickBot="1">
      <c r="A150" s="73" t="s">
        <v>29</v>
      </c>
      <c r="B150" s="74"/>
      <c r="C150" s="14">
        <f aca="true" t="shared" si="7" ref="C150:J150">SUM(C120:C144)</f>
        <v>851</v>
      </c>
      <c r="D150" s="15">
        <f t="shared" si="7"/>
        <v>644</v>
      </c>
      <c r="E150" s="15">
        <f t="shared" si="7"/>
        <v>40</v>
      </c>
      <c r="F150" s="15">
        <f t="shared" si="7"/>
        <v>10</v>
      </c>
      <c r="G150" s="15">
        <f t="shared" si="7"/>
        <v>38</v>
      </c>
      <c r="H150" s="15">
        <f t="shared" si="7"/>
        <v>64</v>
      </c>
      <c r="I150" s="15">
        <f t="shared" si="7"/>
        <v>53</v>
      </c>
      <c r="J150" s="16">
        <f t="shared" si="7"/>
        <v>2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3" ht="16.5" thickBot="1">
      <c r="A153" s="86" t="s">
        <v>71</v>
      </c>
      <c r="B153" s="87"/>
      <c r="C153" s="28" t="s">
        <v>48</v>
      </c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8" ref="C157:C182">D157+E157+F157+G157+H157+I157+J157</f>
        <v>117</v>
      </c>
      <c r="D157" s="9">
        <f aca="true" t="shared" si="9" ref="D157:J166">D9+D46+D83+D120</f>
        <v>80</v>
      </c>
      <c r="E157" s="9">
        <f t="shared" si="9"/>
        <v>4</v>
      </c>
      <c r="F157" s="9">
        <f t="shared" si="9"/>
        <v>3</v>
      </c>
      <c r="G157" s="9">
        <f t="shared" si="9"/>
        <v>15</v>
      </c>
      <c r="H157" s="9">
        <f t="shared" si="9"/>
        <v>7</v>
      </c>
      <c r="I157" s="9">
        <f t="shared" si="9"/>
        <v>8</v>
      </c>
      <c r="J157" s="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122</v>
      </c>
      <c r="D158" s="9">
        <f t="shared" si="9"/>
        <v>92</v>
      </c>
      <c r="E158" s="9">
        <f t="shared" si="9"/>
        <v>6</v>
      </c>
      <c r="F158" s="9">
        <f t="shared" si="9"/>
        <v>2</v>
      </c>
      <c r="G158" s="9">
        <f t="shared" si="9"/>
        <v>12</v>
      </c>
      <c r="H158" s="9">
        <f t="shared" si="9"/>
        <v>7</v>
      </c>
      <c r="I158" s="9">
        <f t="shared" si="9"/>
        <v>3</v>
      </c>
      <c r="J158" s="9">
        <f t="shared" si="9"/>
        <v>0</v>
      </c>
    </row>
    <row r="159" spans="1:10" ht="12.75">
      <c r="A159" s="1">
        <v>3</v>
      </c>
      <c r="B159" s="2" t="s">
        <v>4</v>
      </c>
      <c r="C159" s="24">
        <f t="shared" si="8"/>
        <v>804</v>
      </c>
      <c r="D159" s="9">
        <f t="shared" si="9"/>
        <v>579</v>
      </c>
      <c r="E159" s="9">
        <f t="shared" si="9"/>
        <v>23</v>
      </c>
      <c r="F159" s="9">
        <f t="shared" si="9"/>
        <v>17</v>
      </c>
      <c r="G159" s="9">
        <f t="shared" si="9"/>
        <v>35</v>
      </c>
      <c r="H159" s="9">
        <f t="shared" si="9"/>
        <v>66</v>
      </c>
      <c r="I159" s="9">
        <f t="shared" si="9"/>
        <v>84</v>
      </c>
      <c r="J159" s="9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85</v>
      </c>
      <c r="D160" s="9">
        <f t="shared" si="9"/>
        <v>41</v>
      </c>
      <c r="E160" s="9">
        <f t="shared" si="9"/>
        <v>1</v>
      </c>
      <c r="F160" s="9">
        <f t="shared" si="9"/>
        <v>0</v>
      </c>
      <c r="G160" s="9">
        <f t="shared" si="9"/>
        <v>5</v>
      </c>
      <c r="H160" s="9">
        <f t="shared" si="9"/>
        <v>5</v>
      </c>
      <c r="I160" s="9">
        <f t="shared" si="9"/>
        <v>33</v>
      </c>
      <c r="J160" s="9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113</v>
      </c>
      <c r="D161" s="9">
        <f t="shared" si="9"/>
        <v>84</v>
      </c>
      <c r="E161" s="9">
        <f t="shared" si="9"/>
        <v>3</v>
      </c>
      <c r="F161" s="9">
        <f t="shared" si="9"/>
        <v>0</v>
      </c>
      <c r="G161" s="9">
        <f t="shared" si="9"/>
        <v>12</v>
      </c>
      <c r="H161" s="9">
        <f t="shared" si="9"/>
        <v>9</v>
      </c>
      <c r="I161" s="9">
        <f t="shared" si="9"/>
        <v>5</v>
      </c>
      <c r="J161" s="9">
        <f t="shared" si="9"/>
        <v>0</v>
      </c>
    </row>
    <row r="162" spans="1:10" ht="12.75">
      <c r="A162" s="1">
        <v>6</v>
      </c>
      <c r="B162" s="2" t="s">
        <v>7</v>
      </c>
      <c r="C162" s="24">
        <f t="shared" si="8"/>
        <v>137</v>
      </c>
      <c r="D162" s="9">
        <f t="shared" si="9"/>
        <v>103</v>
      </c>
      <c r="E162" s="9">
        <f t="shared" si="9"/>
        <v>5</v>
      </c>
      <c r="F162" s="9">
        <f t="shared" si="9"/>
        <v>0</v>
      </c>
      <c r="G162" s="9">
        <f t="shared" si="9"/>
        <v>4</v>
      </c>
      <c r="H162" s="9">
        <f t="shared" si="9"/>
        <v>4</v>
      </c>
      <c r="I162" s="9">
        <f t="shared" si="9"/>
        <v>21</v>
      </c>
      <c r="J162" s="9">
        <f t="shared" si="9"/>
        <v>0</v>
      </c>
    </row>
    <row r="163" spans="1:10" ht="12.75">
      <c r="A163" s="1">
        <v>7</v>
      </c>
      <c r="B163" s="2" t="s">
        <v>8</v>
      </c>
      <c r="C163" s="24">
        <f t="shared" si="8"/>
        <v>136</v>
      </c>
      <c r="D163" s="9">
        <f t="shared" si="9"/>
        <v>89</v>
      </c>
      <c r="E163" s="9">
        <f t="shared" si="9"/>
        <v>6</v>
      </c>
      <c r="F163" s="9">
        <f t="shared" si="9"/>
        <v>11</v>
      </c>
      <c r="G163" s="9">
        <f t="shared" si="9"/>
        <v>12</v>
      </c>
      <c r="H163" s="9">
        <f t="shared" si="9"/>
        <v>8</v>
      </c>
      <c r="I163" s="9">
        <f t="shared" si="9"/>
        <v>10</v>
      </c>
      <c r="J163" s="9">
        <f t="shared" si="9"/>
        <v>0</v>
      </c>
    </row>
    <row r="164" spans="1:10" ht="12.75">
      <c r="A164" s="3">
        <v>8</v>
      </c>
      <c r="B164" s="4" t="s">
        <v>9</v>
      </c>
      <c r="C164" s="24">
        <f t="shared" si="8"/>
        <v>88</v>
      </c>
      <c r="D164" s="9">
        <f t="shared" si="9"/>
        <v>69</v>
      </c>
      <c r="E164" s="9">
        <f t="shared" si="9"/>
        <v>4</v>
      </c>
      <c r="F164" s="9">
        <f t="shared" si="9"/>
        <v>2</v>
      </c>
      <c r="G164" s="9">
        <f t="shared" si="9"/>
        <v>5</v>
      </c>
      <c r="H164" s="9">
        <f t="shared" si="9"/>
        <v>3</v>
      </c>
      <c r="I164" s="9">
        <f t="shared" si="9"/>
        <v>5</v>
      </c>
      <c r="J164" s="9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156</v>
      </c>
      <c r="D165" s="9">
        <f t="shared" si="9"/>
        <v>77</v>
      </c>
      <c r="E165" s="9">
        <f t="shared" si="9"/>
        <v>33</v>
      </c>
      <c r="F165" s="9">
        <f t="shared" si="9"/>
        <v>8</v>
      </c>
      <c r="G165" s="9">
        <f t="shared" si="9"/>
        <v>14</v>
      </c>
      <c r="H165" s="9">
        <f t="shared" si="9"/>
        <v>11</v>
      </c>
      <c r="I165" s="9">
        <f t="shared" si="9"/>
        <v>13</v>
      </c>
      <c r="J165" s="9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116</v>
      </c>
      <c r="D166" s="9">
        <f t="shared" si="9"/>
        <v>104</v>
      </c>
      <c r="E166" s="9">
        <f t="shared" si="9"/>
        <v>4</v>
      </c>
      <c r="F166" s="9">
        <f t="shared" si="9"/>
        <v>2</v>
      </c>
      <c r="G166" s="9">
        <f t="shared" si="9"/>
        <v>2</v>
      </c>
      <c r="H166" s="9">
        <f t="shared" si="9"/>
        <v>1</v>
      </c>
      <c r="I166" s="9">
        <f t="shared" si="9"/>
        <v>3</v>
      </c>
      <c r="J166" s="9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18</v>
      </c>
      <c r="D167" s="9">
        <f aca="true" t="shared" si="10" ref="D167:J176">D19+D56+D93+D130</f>
        <v>1</v>
      </c>
      <c r="E167" s="9">
        <f t="shared" si="10"/>
        <v>3</v>
      </c>
      <c r="F167" s="9">
        <f t="shared" si="10"/>
        <v>0</v>
      </c>
      <c r="G167" s="9">
        <f t="shared" si="10"/>
        <v>0</v>
      </c>
      <c r="H167" s="9">
        <f t="shared" si="10"/>
        <v>1</v>
      </c>
      <c r="I167" s="9">
        <f t="shared" si="10"/>
        <v>13</v>
      </c>
      <c r="J167" s="9">
        <f t="shared" si="10"/>
        <v>0</v>
      </c>
    </row>
    <row r="168" spans="1:10" ht="12.75">
      <c r="A168" s="1">
        <v>12</v>
      </c>
      <c r="B168" s="2" t="s">
        <v>13</v>
      </c>
      <c r="C168" s="24">
        <f t="shared" si="8"/>
        <v>216</v>
      </c>
      <c r="D168" s="9">
        <f t="shared" si="10"/>
        <v>159</v>
      </c>
      <c r="E168" s="9">
        <f t="shared" si="10"/>
        <v>2</v>
      </c>
      <c r="F168" s="9">
        <f t="shared" si="10"/>
        <v>0</v>
      </c>
      <c r="G168" s="9">
        <f t="shared" si="10"/>
        <v>19</v>
      </c>
      <c r="H168" s="9">
        <f t="shared" si="10"/>
        <v>19</v>
      </c>
      <c r="I168" s="9">
        <f t="shared" si="10"/>
        <v>17</v>
      </c>
      <c r="J168" s="9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185</v>
      </c>
      <c r="D169" s="9">
        <f t="shared" si="10"/>
        <v>140</v>
      </c>
      <c r="E169" s="9">
        <f t="shared" si="10"/>
        <v>11</v>
      </c>
      <c r="F169" s="9">
        <f t="shared" si="10"/>
        <v>0</v>
      </c>
      <c r="G169" s="9">
        <f t="shared" si="10"/>
        <v>6</v>
      </c>
      <c r="H169" s="9">
        <f t="shared" si="10"/>
        <v>11</v>
      </c>
      <c r="I169" s="9">
        <f t="shared" si="10"/>
        <v>17</v>
      </c>
      <c r="J169" s="9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420</v>
      </c>
      <c r="D170" s="9">
        <f t="shared" si="10"/>
        <v>310</v>
      </c>
      <c r="E170" s="9">
        <f t="shared" si="10"/>
        <v>7</v>
      </c>
      <c r="F170" s="9">
        <f t="shared" si="10"/>
        <v>0</v>
      </c>
      <c r="G170" s="9">
        <f t="shared" si="10"/>
        <v>23</v>
      </c>
      <c r="H170" s="9">
        <f t="shared" si="10"/>
        <v>36</v>
      </c>
      <c r="I170" s="9">
        <f t="shared" si="10"/>
        <v>42</v>
      </c>
      <c r="J170" s="9">
        <f t="shared" si="10"/>
        <v>2</v>
      </c>
    </row>
    <row r="171" spans="1:10" ht="12.75">
      <c r="A171" s="3">
        <v>15</v>
      </c>
      <c r="B171" s="4" t="s">
        <v>16</v>
      </c>
      <c r="C171" s="24">
        <f t="shared" si="8"/>
        <v>197</v>
      </c>
      <c r="D171" s="9">
        <f t="shared" si="10"/>
        <v>133</v>
      </c>
      <c r="E171" s="9">
        <f t="shared" si="10"/>
        <v>12</v>
      </c>
      <c r="F171" s="9">
        <f t="shared" si="10"/>
        <v>0</v>
      </c>
      <c r="G171" s="9">
        <f t="shared" si="10"/>
        <v>13</v>
      </c>
      <c r="H171" s="9">
        <f t="shared" si="10"/>
        <v>16</v>
      </c>
      <c r="I171" s="9">
        <f t="shared" si="10"/>
        <v>23</v>
      </c>
      <c r="J171" s="9">
        <f t="shared" si="10"/>
        <v>0</v>
      </c>
    </row>
    <row r="172" spans="1:10" ht="12.75">
      <c r="A172" s="3">
        <v>16</v>
      </c>
      <c r="B172" s="4" t="s">
        <v>17</v>
      </c>
      <c r="C172" s="24">
        <f t="shared" si="8"/>
        <v>75</v>
      </c>
      <c r="D172" s="9">
        <f t="shared" si="10"/>
        <v>54</v>
      </c>
      <c r="E172" s="9">
        <f t="shared" si="10"/>
        <v>0</v>
      </c>
      <c r="F172" s="9">
        <f t="shared" si="10"/>
        <v>0</v>
      </c>
      <c r="G172" s="9">
        <f t="shared" si="10"/>
        <v>9</v>
      </c>
      <c r="H172" s="9">
        <f t="shared" si="10"/>
        <v>5</v>
      </c>
      <c r="I172" s="9">
        <f t="shared" si="10"/>
        <v>5</v>
      </c>
      <c r="J172" s="9">
        <f t="shared" si="10"/>
        <v>2</v>
      </c>
    </row>
    <row r="173" spans="1:10" ht="12.75">
      <c r="A173" s="1">
        <v>17</v>
      </c>
      <c r="B173" s="2" t="s">
        <v>18</v>
      </c>
      <c r="C173" s="24">
        <f t="shared" si="8"/>
        <v>82</v>
      </c>
      <c r="D173" s="9">
        <f t="shared" si="10"/>
        <v>57</v>
      </c>
      <c r="E173" s="9">
        <f t="shared" si="10"/>
        <v>7</v>
      </c>
      <c r="F173" s="9">
        <f t="shared" si="10"/>
        <v>3</v>
      </c>
      <c r="G173" s="9">
        <f t="shared" si="10"/>
        <v>9</v>
      </c>
      <c r="H173" s="9">
        <f t="shared" si="10"/>
        <v>2</v>
      </c>
      <c r="I173" s="9">
        <f t="shared" si="10"/>
        <v>4</v>
      </c>
      <c r="J173" s="9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46</v>
      </c>
      <c r="D174" s="9">
        <f t="shared" si="10"/>
        <v>33</v>
      </c>
      <c r="E174" s="9">
        <f t="shared" si="10"/>
        <v>1</v>
      </c>
      <c r="F174" s="9">
        <f t="shared" si="10"/>
        <v>0</v>
      </c>
      <c r="G174" s="9">
        <f t="shared" si="10"/>
        <v>4</v>
      </c>
      <c r="H174" s="9">
        <f t="shared" si="10"/>
        <v>1</v>
      </c>
      <c r="I174" s="9">
        <f t="shared" si="10"/>
        <v>7</v>
      </c>
      <c r="J174" s="9">
        <f t="shared" si="10"/>
        <v>0</v>
      </c>
    </row>
    <row r="175" spans="1:10" ht="12.75">
      <c r="A175" s="3">
        <v>19</v>
      </c>
      <c r="B175" s="4" t="s">
        <v>20</v>
      </c>
      <c r="C175" s="24">
        <f t="shared" si="8"/>
        <v>149</v>
      </c>
      <c r="D175" s="9">
        <f t="shared" si="10"/>
        <v>90</v>
      </c>
      <c r="E175" s="9">
        <f t="shared" si="10"/>
        <v>7</v>
      </c>
      <c r="F175" s="9">
        <f t="shared" si="10"/>
        <v>3</v>
      </c>
      <c r="G175" s="9">
        <f t="shared" si="10"/>
        <v>16</v>
      </c>
      <c r="H175" s="9">
        <f t="shared" si="10"/>
        <v>9</v>
      </c>
      <c r="I175" s="9">
        <f t="shared" si="10"/>
        <v>23</v>
      </c>
      <c r="J175" s="9">
        <f t="shared" si="10"/>
        <v>1</v>
      </c>
    </row>
    <row r="176" spans="1:10" ht="12.75">
      <c r="A176" s="1">
        <v>20</v>
      </c>
      <c r="B176" s="2" t="s">
        <v>21</v>
      </c>
      <c r="C176" s="24">
        <f t="shared" si="8"/>
        <v>96</v>
      </c>
      <c r="D176" s="9">
        <f t="shared" si="10"/>
        <v>38</v>
      </c>
      <c r="E176" s="9">
        <f t="shared" si="10"/>
        <v>4</v>
      </c>
      <c r="F176" s="9">
        <f t="shared" si="10"/>
        <v>12</v>
      </c>
      <c r="G176" s="9">
        <f t="shared" si="10"/>
        <v>3</v>
      </c>
      <c r="H176" s="9">
        <f t="shared" si="10"/>
        <v>10</v>
      </c>
      <c r="I176" s="9">
        <f t="shared" si="10"/>
        <v>29</v>
      </c>
      <c r="J176" s="9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63</v>
      </c>
      <c r="D177" s="9">
        <f aca="true" t="shared" si="11" ref="D177:J182">D29+D66+D103+D140</f>
        <v>50</v>
      </c>
      <c r="E177" s="9">
        <f t="shared" si="11"/>
        <v>2</v>
      </c>
      <c r="F177" s="9">
        <f t="shared" si="11"/>
        <v>0</v>
      </c>
      <c r="G177" s="9">
        <f t="shared" si="11"/>
        <v>5</v>
      </c>
      <c r="H177" s="9">
        <f t="shared" si="11"/>
        <v>2</v>
      </c>
      <c r="I177" s="9">
        <f t="shared" si="11"/>
        <v>3</v>
      </c>
      <c r="J177" s="9">
        <f t="shared" si="11"/>
        <v>1</v>
      </c>
    </row>
    <row r="178" spans="1:10" ht="12.75">
      <c r="A178" s="1">
        <v>22</v>
      </c>
      <c r="B178" s="2" t="s">
        <v>23</v>
      </c>
      <c r="C178" s="24">
        <f t="shared" si="8"/>
        <v>128</v>
      </c>
      <c r="D178" s="9">
        <f t="shared" si="11"/>
        <v>83</v>
      </c>
      <c r="E178" s="9">
        <f t="shared" si="11"/>
        <v>18</v>
      </c>
      <c r="F178" s="9">
        <f t="shared" si="11"/>
        <v>0</v>
      </c>
      <c r="G178" s="9">
        <f t="shared" si="11"/>
        <v>13</v>
      </c>
      <c r="H178" s="9">
        <f t="shared" si="11"/>
        <v>4</v>
      </c>
      <c r="I178" s="9">
        <f t="shared" si="11"/>
        <v>10</v>
      </c>
      <c r="J178" s="9">
        <f t="shared" si="11"/>
        <v>0</v>
      </c>
    </row>
    <row r="179" spans="1:10" ht="12.75">
      <c r="A179" s="1">
        <v>23</v>
      </c>
      <c r="B179" s="2" t="s">
        <v>24</v>
      </c>
      <c r="C179" s="24">
        <f t="shared" si="8"/>
        <v>48</v>
      </c>
      <c r="D179" s="9">
        <f t="shared" si="11"/>
        <v>38</v>
      </c>
      <c r="E179" s="9">
        <f t="shared" si="11"/>
        <v>2</v>
      </c>
      <c r="F179" s="9">
        <f t="shared" si="11"/>
        <v>1</v>
      </c>
      <c r="G179" s="9">
        <f t="shared" si="11"/>
        <v>2</v>
      </c>
      <c r="H179" s="9">
        <f t="shared" si="11"/>
        <v>2</v>
      </c>
      <c r="I179" s="9">
        <f t="shared" si="11"/>
        <v>3</v>
      </c>
      <c r="J179" s="9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74</v>
      </c>
      <c r="D180" s="9">
        <f t="shared" si="11"/>
        <v>60</v>
      </c>
      <c r="E180" s="9">
        <f t="shared" si="11"/>
        <v>2</v>
      </c>
      <c r="F180" s="9">
        <f t="shared" si="11"/>
        <v>0</v>
      </c>
      <c r="G180" s="9">
        <f t="shared" si="11"/>
        <v>4</v>
      </c>
      <c r="H180" s="9">
        <f t="shared" si="11"/>
        <v>4</v>
      </c>
      <c r="I180" s="9">
        <f t="shared" si="11"/>
        <v>4</v>
      </c>
      <c r="J180" s="9">
        <f t="shared" si="11"/>
        <v>0</v>
      </c>
    </row>
    <row r="181" spans="1:10" ht="12.75">
      <c r="A181" s="1">
        <v>25</v>
      </c>
      <c r="B181" s="2" t="s">
        <v>26</v>
      </c>
      <c r="C181" s="24">
        <f t="shared" si="8"/>
        <v>154</v>
      </c>
      <c r="D181" s="9">
        <f t="shared" si="11"/>
        <v>109</v>
      </c>
      <c r="E181" s="9">
        <f t="shared" si="11"/>
        <v>11</v>
      </c>
      <c r="F181" s="9">
        <f t="shared" si="11"/>
        <v>4</v>
      </c>
      <c r="G181" s="9">
        <f t="shared" si="11"/>
        <v>9</v>
      </c>
      <c r="H181" s="9">
        <f t="shared" si="11"/>
        <v>6</v>
      </c>
      <c r="I181" s="9">
        <f t="shared" si="11"/>
        <v>15</v>
      </c>
      <c r="J181" s="9">
        <f t="shared" si="11"/>
        <v>0</v>
      </c>
    </row>
    <row r="182" spans="1:10" ht="12.75">
      <c r="A182" s="1">
        <v>26</v>
      </c>
      <c r="B182" s="42" t="s">
        <v>59</v>
      </c>
      <c r="C182" s="24">
        <f t="shared" si="8"/>
        <v>218</v>
      </c>
      <c r="D182" s="9">
        <f t="shared" si="11"/>
        <v>124</v>
      </c>
      <c r="E182" s="9">
        <f t="shared" si="11"/>
        <v>34</v>
      </c>
      <c r="F182" s="9">
        <f t="shared" si="11"/>
        <v>10</v>
      </c>
      <c r="G182" s="9">
        <f t="shared" si="11"/>
        <v>3</v>
      </c>
      <c r="H182" s="9">
        <f t="shared" si="11"/>
        <v>2</v>
      </c>
      <c r="I182" s="9">
        <f t="shared" si="11"/>
        <v>33</v>
      </c>
      <c r="J182" s="9">
        <f t="shared" si="11"/>
        <v>12</v>
      </c>
    </row>
    <row r="183" spans="1:10" ht="12.75">
      <c r="A183" s="1">
        <v>27</v>
      </c>
      <c r="B183" s="43" t="s">
        <v>61</v>
      </c>
      <c r="C183" s="24">
        <f>D183+E183+F183+G183+H183+I183+J183</f>
        <v>13</v>
      </c>
      <c r="D183" s="9">
        <f aca="true" t="shared" si="12" ref="D183:J183">D35+D72+D109+D146</f>
        <v>10</v>
      </c>
      <c r="E183" s="9">
        <f t="shared" si="12"/>
        <v>0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3</v>
      </c>
      <c r="J183" s="9">
        <f t="shared" si="12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3" ref="D184:J184">D36+D73+D110+D147</f>
        <v>0</v>
      </c>
      <c r="E184" s="9">
        <f t="shared" si="13"/>
        <v>0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0</v>
      </c>
      <c r="J184" s="9">
        <f t="shared" si="13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3</v>
      </c>
      <c r="D185" s="9">
        <f aca="true" t="shared" si="14" ref="D185:J185">D37+D74+D111+D148</f>
        <v>2</v>
      </c>
      <c r="E185" s="9">
        <f t="shared" si="14"/>
        <v>0</v>
      </c>
      <c r="F185" s="9">
        <f t="shared" si="14"/>
        <v>0</v>
      </c>
      <c r="G185" s="9">
        <f t="shared" si="14"/>
        <v>0</v>
      </c>
      <c r="H185" s="9">
        <f t="shared" si="14"/>
        <v>1</v>
      </c>
      <c r="I185" s="9">
        <f t="shared" si="14"/>
        <v>0</v>
      </c>
      <c r="J185" s="9">
        <f t="shared" si="14"/>
        <v>0</v>
      </c>
    </row>
    <row r="186" spans="1:10" ht="13.5" thickBot="1">
      <c r="A186" s="71" t="s">
        <v>28</v>
      </c>
      <c r="B186" s="72"/>
      <c r="C186" s="11">
        <f aca="true" t="shared" si="15" ref="C186:J186">SUM(C157:C185)</f>
        <v>4059</v>
      </c>
      <c r="D186" s="12">
        <f t="shared" si="15"/>
        <v>2809</v>
      </c>
      <c r="E186" s="12">
        <f t="shared" si="15"/>
        <v>212</v>
      </c>
      <c r="F186" s="12">
        <f t="shared" si="15"/>
        <v>78</v>
      </c>
      <c r="G186" s="12">
        <f t="shared" si="15"/>
        <v>254</v>
      </c>
      <c r="H186" s="12">
        <f t="shared" si="15"/>
        <v>252</v>
      </c>
      <c r="I186" s="12">
        <f t="shared" si="15"/>
        <v>436</v>
      </c>
      <c r="J186" s="13">
        <f t="shared" si="15"/>
        <v>18</v>
      </c>
    </row>
    <row r="187" spans="1:10" ht="13.5" thickBot="1">
      <c r="A187" s="73" t="s">
        <v>29</v>
      </c>
      <c r="B187" s="74"/>
      <c r="C187" s="20">
        <f aca="true" t="shared" si="16" ref="C187:J187">SUM(C157:C181)</f>
        <v>3825</v>
      </c>
      <c r="D187" s="21">
        <f t="shared" si="16"/>
        <v>2673</v>
      </c>
      <c r="E187" s="21">
        <f t="shared" si="16"/>
        <v>178</v>
      </c>
      <c r="F187" s="21">
        <f t="shared" si="16"/>
        <v>68</v>
      </c>
      <c r="G187" s="21">
        <f t="shared" si="16"/>
        <v>251</v>
      </c>
      <c r="H187" s="21">
        <f t="shared" si="16"/>
        <v>249</v>
      </c>
      <c r="I187" s="21">
        <f t="shared" si="16"/>
        <v>400</v>
      </c>
      <c r="J187" s="22">
        <f t="shared" si="16"/>
        <v>6</v>
      </c>
    </row>
    <row r="188" spans="1:10" ht="13.5" thickBot="1">
      <c r="A188" s="71" t="s">
        <v>34</v>
      </c>
      <c r="B188" s="72"/>
      <c r="C188" s="11">
        <f aca="true" t="shared" si="17" ref="C188:J188">C38+C75+C112+C149</f>
        <v>4059</v>
      </c>
      <c r="D188" s="12">
        <f t="shared" si="17"/>
        <v>2809</v>
      </c>
      <c r="E188" s="12">
        <f t="shared" si="17"/>
        <v>212</v>
      </c>
      <c r="F188" s="12">
        <f t="shared" si="17"/>
        <v>78</v>
      </c>
      <c r="G188" s="12">
        <f t="shared" si="17"/>
        <v>254</v>
      </c>
      <c r="H188" s="12">
        <f t="shared" si="17"/>
        <v>252</v>
      </c>
      <c r="I188" s="12">
        <f t="shared" si="17"/>
        <v>436</v>
      </c>
      <c r="J188" s="13">
        <f t="shared" si="17"/>
        <v>18</v>
      </c>
    </row>
  </sheetData>
  <sheetProtection password="C71F" sheet="1"/>
  <mergeCells count="78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G80:J80"/>
    <mergeCell ref="D81:D82"/>
    <mergeCell ref="E81:E82"/>
    <mergeCell ref="F81:F82"/>
    <mergeCell ref="F44:F45"/>
    <mergeCell ref="G44:H44"/>
    <mergeCell ref="I44:I45"/>
    <mergeCell ref="J44:J45"/>
    <mergeCell ref="D44:D45"/>
    <mergeCell ref="E44:E45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D118:D119"/>
    <mergeCell ref="E118:E119"/>
    <mergeCell ref="F118:F119"/>
    <mergeCell ref="G118:H118"/>
    <mergeCell ref="G81:H81"/>
    <mergeCell ref="I81:I82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E155:E156"/>
    <mergeCell ref="F155:F156"/>
    <mergeCell ref="G155:H155"/>
    <mergeCell ref="I155:I156"/>
    <mergeCell ref="I118:I119"/>
    <mergeCell ref="J118:J119"/>
    <mergeCell ref="J155:J156"/>
    <mergeCell ref="D154:F154"/>
    <mergeCell ref="G154:J154"/>
    <mergeCell ref="D155:D156"/>
    <mergeCell ref="A186:B186"/>
    <mergeCell ref="A187:B187"/>
    <mergeCell ref="A188:B188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15">
      <selection activeCell="S22" sqref="S22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2" t="s">
        <v>63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65</v>
      </c>
      <c r="B5" s="87"/>
      <c r="C5" s="60" t="s">
        <v>49</v>
      </c>
      <c r="D5" s="61"/>
      <c r="E5" s="61"/>
      <c r="F5" s="61"/>
      <c r="G5" s="61"/>
      <c r="H5" s="61"/>
      <c r="I5" s="61"/>
      <c r="J5" s="61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D9+E9+F9+G9+H9+I9+J9</f>
        <v>12</v>
      </c>
      <c r="D9" s="8">
        <v>10</v>
      </c>
      <c r="E9" s="8">
        <v>0</v>
      </c>
      <c r="F9" s="8">
        <v>0</v>
      </c>
      <c r="G9" s="8">
        <v>0</v>
      </c>
      <c r="H9" s="8">
        <v>1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16</v>
      </c>
      <c r="D10" s="8">
        <v>9</v>
      </c>
      <c r="E10" s="8">
        <v>1</v>
      </c>
      <c r="F10" s="8">
        <v>0</v>
      </c>
      <c r="G10" s="8">
        <v>4</v>
      </c>
      <c r="H10" s="8">
        <v>2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185</v>
      </c>
      <c r="D11" s="8">
        <v>136</v>
      </c>
      <c r="E11" s="8">
        <v>2</v>
      </c>
      <c r="F11" s="8">
        <v>1</v>
      </c>
      <c r="G11" s="8">
        <v>5</v>
      </c>
      <c r="H11" s="8">
        <v>14</v>
      </c>
      <c r="I11" s="8">
        <v>27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33</v>
      </c>
      <c r="D12" s="8">
        <v>14</v>
      </c>
      <c r="E12" s="8">
        <v>0</v>
      </c>
      <c r="F12" s="23">
        <v>0</v>
      </c>
      <c r="G12" s="8">
        <v>1</v>
      </c>
      <c r="H12" s="8">
        <v>3</v>
      </c>
      <c r="I12" s="8">
        <v>15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12</v>
      </c>
      <c r="D13" s="8">
        <v>8</v>
      </c>
      <c r="E13" s="8">
        <v>0</v>
      </c>
      <c r="F13" s="8">
        <v>0</v>
      </c>
      <c r="G13" s="8">
        <v>4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22</v>
      </c>
      <c r="D14" s="8">
        <v>19</v>
      </c>
      <c r="E14" s="8">
        <v>1</v>
      </c>
      <c r="F14" s="8">
        <v>0</v>
      </c>
      <c r="G14" s="8">
        <v>1</v>
      </c>
      <c r="H14" s="8">
        <v>0</v>
      </c>
      <c r="I14" s="8">
        <v>1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26</v>
      </c>
      <c r="D15" s="8">
        <v>18</v>
      </c>
      <c r="E15" s="8">
        <v>2</v>
      </c>
      <c r="F15" s="8">
        <v>2</v>
      </c>
      <c r="G15" s="8">
        <v>2</v>
      </c>
      <c r="H15" s="8">
        <v>1</v>
      </c>
      <c r="I15" s="8">
        <v>1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10</v>
      </c>
      <c r="D16" s="8">
        <v>9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15</v>
      </c>
      <c r="D17" s="8">
        <v>5</v>
      </c>
      <c r="E17" s="8">
        <v>2</v>
      </c>
      <c r="F17" s="8">
        <v>2</v>
      </c>
      <c r="G17" s="8">
        <v>1</v>
      </c>
      <c r="H17" s="8">
        <v>3</v>
      </c>
      <c r="I17" s="8">
        <v>2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19</v>
      </c>
      <c r="D18" s="8">
        <v>18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9</v>
      </c>
      <c r="D19" s="8">
        <v>1</v>
      </c>
      <c r="E19" s="8">
        <v>2</v>
      </c>
      <c r="F19" s="8">
        <v>0</v>
      </c>
      <c r="G19" s="8">
        <v>0</v>
      </c>
      <c r="H19" s="8">
        <v>1</v>
      </c>
      <c r="I19" s="8">
        <v>5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28</v>
      </c>
      <c r="D20" s="8">
        <v>22</v>
      </c>
      <c r="E20" s="8">
        <v>0</v>
      </c>
      <c r="F20" s="8">
        <v>0</v>
      </c>
      <c r="G20" s="8">
        <v>3</v>
      </c>
      <c r="H20" s="8">
        <v>3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17</v>
      </c>
      <c r="D21" s="8">
        <v>14</v>
      </c>
      <c r="E21" s="8">
        <v>1</v>
      </c>
      <c r="F21" s="8">
        <v>0</v>
      </c>
      <c r="G21" s="8">
        <v>0</v>
      </c>
      <c r="H21" s="8">
        <v>2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52</v>
      </c>
      <c r="D22" s="8">
        <v>38</v>
      </c>
      <c r="E22" s="8">
        <v>0</v>
      </c>
      <c r="F22" s="8">
        <v>0</v>
      </c>
      <c r="G22" s="8">
        <v>7</v>
      </c>
      <c r="H22" s="8">
        <v>3</v>
      </c>
      <c r="I22" s="8">
        <v>4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19</v>
      </c>
      <c r="D23" s="8">
        <v>16</v>
      </c>
      <c r="E23" s="8">
        <v>1</v>
      </c>
      <c r="F23" s="8">
        <v>0</v>
      </c>
      <c r="G23" s="8">
        <v>1</v>
      </c>
      <c r="H23" s="8">
        <v>0</v>
      </c>
      <c r="I23" s="8">
        <v>1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12</v>
      </c>
      <c r="D24" s="8">
        <v>8</v>
      </c>
      <c r="E24" s="8">
        <v>0</v>
      </c>
      <c r="F24" s="8">
        <v>0</v>
      </c>
      <c r="G24" s="8">
        <v>1</v>
      </c>
      <c r="H24" s="8">
        <v>1</v>
      </c>
      <c r="I24" s="8">
        <v>2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14</v>
      </c>
      <c r="D25" s="8">
        <v>9</v>
      </c>
      <c r="E25" s="8">
        <v>1</v>
      </c>
      <c r="F25" s="8">
        <v>0</v>
      </c>
      <c r="G25" s="8">
        <v>2</v>
      </c>
      <c r="H25" s="8">
        <v>1</v>
      </c>
      <c r="I25" s="8">
        <v>1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5</v>
      </c>
      <c r="D26" s="8">
        <v>3</v>
      </c>
      <c r="E26" s="8">
        <v>0</v>
      </c>
      <c r="F26" s="8">
        <v>0</v>
      </c>
      <c r="G26" s="8">
        <v>0</v>
      </c>
      <c r="H26" s="8">
        <v>0</v>
      </c>
      <c r="I26" s="8">
        <v>2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17</v>
      </c>
      <c r="D27" s="8">
        <v>9</v>
      </c>
      <c r="E27" s="8">
        <v>0</v>
      </c>
      <c r="F27" s="8">
        <v>1</v>
      </c>
      <c r="G27" s="8">
        <v>0</v>
      </c>
      <c r="H27" s="8">
        <v>3</v>
      </c>
      <c r="I27" s="8">
        <v>4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22</v>
      </c>
      <c r="D28" s="8">
        <v>11</v>
      </c>
      <c r="E28" s="8">
        <v>0</v>
      </c>
      <c r="F28" s="8">
        <v>1</v>
      </c>
      <c r="G28" s="8">
        <v>1</v>
      </c>
      <c r="H28" s="8">
        <v>0</v>
      </c>
      <c r="I28" s="8">
        <v>9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4</v>
      </c>
      <c r="D29" s="8">
        <v>4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17</v>
      </c>
      <c r="D30" s="8">
        <v>11</v>
      </c>
      <c r="E30" s="8">
        <v>3</v>
      </c>
      <c r="F30" s="8">
        <v>0</v>
      </c>
      <c r="G30" s="8">
        <v>2</v>
      </c>
      <c r="H30" s="8">
        <v>1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4</v>
      </c>
      <c r="D31" s="8">
        <v>2</v>
      </c>
      <c r="E31" s="8">
        <v>0</v>
      </c>
      <c r="F31" s="8">
        <v>0</v>
      </c>
      <c r="G31" s="8">
        <v>2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10</v>
      </c>
      <c r="D32" s="8">
        <v>8</v>
      </c>
      <c r="E32" s="8">
        <v>0</v>
      </c>
      <c r="F32" s="8">
        <v>0</v>
      </c>
      <c r="G32" s="8">
        <v>0</v>
      </c>
      <c r="H32" s="8">
        <v>0</v>
      </c>
      <c r="I32" s="8">
        <v>2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25</v>
      </c>
      <c r="D33" s="8">
        <v>19</v>
      </c>
      <c r="E33" s="8">
        <v>1</v>
      </c>
      <c r="F33" s="8">
        <v>1</v>
      </c>
      <c r="G33" s="8">
        <v>2</v>
      </c>
      <c r="H33" s="8">
        <v>0</v>
      </c>
      <c r="I33" s="8">
        <v>2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22</v>
      </c>
      <c r="D34" s="8">
        <v>15</v>
      </c>
      <c r="E34" s="8">
        <v>2</v>
      </c>
      <c r="F34" s="8">
        <v>0</v>
      </c>
      <c r="G34" s="8">
        <v>1</v>
      </c>
      <c r="H34" s="8">
        <v>1</v>
      </c>
      <c r="I34" s="8">
        <v>2</v>
      </c>
      <c r="J34" s="18">
        <v>1</v>
      </c>
    </row>
    <row r="35" spans="1:10" ht="13.5" customHeight="1">
      <c r="A35" s="1">
        <v>27</v>
      </c>
      <c r="B35" s="43" t="s">
        <v>61</v>
      </c>
      <c r="C35" s="24">
        <f t="shared" si="0"/>
        <v>1</v>
      </c>
      <c r="D35" s="10">
        <v>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1</v>
      </c>
      <c r="D37" s="10">
        <v>0</v>
      </c>
      <c r="E37" s="10">
        <v>0</v>
      </c>
      <c r="F37" s="10">
        <v>0</v>
      </c>
      <c r="G37" s="10">
        <v>0</v>
      </c>
      <c r="H37" s="10">
        <v>1</v>
      </c>
      <c r="I37" s="10">
        <v>0</v>
      </c>
      <c r="J37" s="19">
        <v>0</v>
      </c>
    </row>
    <row r="38" spans="1:10" ht="13.5" thickBot="1">
      <c r="A38" s="71" t="s">
        <v>28</v>
      </c>
      <c r="B38" s="72"/>
      <c r="C38" s="11">
        <f aca="true" t="shared" si="1" ref="C38:J38">SUM(C9:C37)</f>
        <v>629</v>
      </c>
      <c r="D38" s="12">
        <f t="shared" si="1"/>
        <v>437</v>
      </c>
      <c r="E38" s="12">
        <f t="shared" si="1"/>
        <v>19</v>
      </c>
      <c r="F38" s="12">
        <f t="shared" si="1"/>
        <v>8</v>
      </c>
      <c r="G38" s="12">
        <f t="shared" si="1"/>
        <v>40</v>
      </c>
      <c r="H38" s="12">
        <f t="shared" si="1"/>
        <v>41</v>
      </c>
      <c r="I38" s="12">
        <f t="shared" si="1"/>
        <v>83</v>
      </c>
      <c r="J38" s="13">
        <f t="shared" si="1"/>
        <v>1</v>
      </c>
    </row>
    <row r="39" spans="1:10" ht="13.5" thickBot="1">
      <c r="A39" s="73" t="s">
        <v>29</v>
      </c>
      <c r="B39" s="74"/>
      <c r="C39" s="14">
        <f aca="true" t="shared" si="2" ref="C39:J39">SUM(C9:C33)</f>
        <v>605</v>
      </c>
      <c r="D39" s="15">
        <f t="shared" si="2"/>
        <v>421</v>
      </c>
      <c r="E39" s="15">
        <f t="shared" si="2"/>
        <v>17</v>
      </c>
      <c r="F39" s="15">
        <f t="shared" si="2"/>
        <v>8</v>
      </c>
      <c r="G39" s="15">
        <f t="shared" si="2"/>
        <v>39</v>
      </c>
      <c r="H39" s="15">
        <f t="shared" si="2"/>
        <v>39</v>
      </c>
      <c r="I39" s="15">
        <f t="shared" si="2"/>
        <v>81</v>
      </c>
      <c r="J39" s="16">
        <f t="shared" si="2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6.5" thickBot="1">
      <c r="A42" s="86" t="s">
        <v>66</v>
      </c>
      <c r="B42" s="87"/>
      <c r="C42" s="60" t="s">
        <v>49</v>
      </c>
      <c r="D42" s="61"/>
      <c r="E42" s="61"/>
      <c r="F42" s="61"/>
      <c r="G42" s="61"/>
      <c r="H42" s="61"/>
      <c r="I42" s="61"/>
      <c r="J42" s="61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D46+E46+F46+G46+H46+I46+J46</f>
        <v>21</v>
      </c>
      <c r="D46" s="8">
        <v>16</v>
      </c>
      <c r="E46" s="8">
        <v>0</v>
      </c>
      <c r="F46" s="8">
        <v>0</v>
      </c>
      <c r="G46" s="8">
        <v>2</v>
      </c>
      <c r="H46" s="8">
        <v>1</v>
      </c>
      <c r="I46" s="8">
        <v>2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11</v>
      </c>
      <c r="D47" s="8">
        <v>8</v>
      </c>
      <c r="E47" s="8">
        <v>1</v>
      </c>
      <c r="F47" s="8">
        <v>0</v>
      </c>
      <c r="G47" s="8">
        <v>0</v>
      </c>
      <c r="H47" s="8">
        <v>2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127</v>
      </c>
      <c r="D48" s="8">
        <v>85</v>
      </c>
      <c r="E48" s="8">
        <v>4</v>
      </c>
      <c r="F48" s="8">
        <v>7</v>
      </c>
      <c r="G48" s="8">
        <v>4</v>
      </c>
      <c r="H48" s="8">
        <v>12</v>
      </c>
      <c r="I48" s="8">
        <v>15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3</v>
      </c>
      <c r="D49" s="8">
        <v>2</v>
      </c>
      <c r="E49" s="8">
        <v>0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25</v>
      </c>
      <c r="D50" s="8">
        <v>20</v>
      </c>
      <c r="E50" s="8">
        <v>0</v>
      </c>
      <c r="F50" s="8">
        <v>0</v>
      </c>
      <c r="G50" s="8">
        <v>2</v>
      </c>
      <c r="H50" s="8">
        <v>1</v>
      </c>
      <c r="I50" s="8">
        <v>2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21</v>
      </c>
      <c r="D51" s="8">
        <v>16</v>
      </c>
      <c r="E51" s="8">
        <v>0</v>
      </c>
      <c r="F51" s="8">
        <v>0</v>
      </c>
      <c r="G51" s="8">
        <v>0</v>
      </c>
      <c r="H51" s="8">
        <v>2</v>
      </c>
      <c r="I51" s="8">
        <v>3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25</v>
      </c>
      <c r="D52" s="8">
        <v>13</v>
      </c>
      <c r="E52" s="8">
        <v>0</v>
      </c>
      <c r="F52" s="8">
        <v>4</v>
      </c>
      <c r="G52" s="8">
        <v>2</v>
      </c>
      <c r="H52" s="8">
        <v>3</v>
      </c>
      <c r="I52" s="8">
        <v>3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19</v>
      </c>
      <c r="D53" s="8">
        <v>17</v>
      </c>
      <c r="E53" s="8">
        <v>0</v>
      </c>
      <c r="F53" s="8">
        <v>0</v>
      </c>
      <c r="G53" s="8">
        <v>1</v>
      </c>
      <c r="H53" s="8">
        <v>1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24</v>
      </c>
      <c r="D54" s="8">
        <v>12</v>
      </c>
      <c r="E54" s="8">
        <v>7</v>
      </c>
      <c r="F54" s="8">
        <v>3</v>
      </c>
      <c r="G54" s="8">
        <v>0</v>
      </c>
      <c r="H54" s="8">
        <v>0</v>
      </c>
      <c r="I54" s="8">
        <v>2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12</v>
      </c>
      <c r="D55" s="8">
        <v>12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31</v>
      </c>
      <c r="D57" s="8">
        <v>24</v>
      </c>
      <c r="E57" s="8">
        <v>0</v>
      </c>
      <c r="F57" s="8">
        <v>0</v>
      </c>
      <c r="G57" s="8">
        <v>2</v>
      </c>
      <c r="H57" s="8">
        <v>2</v>
      </c>
      <c r="I57" s="8">
        <v>3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29</v>
      </c>
      <c r="D58" s="8">
        <v>20</v>
      </c>
      <c r="E58" s="8">
        <v>2</v>
      </c>
      <c r="F58" s="8">
        <v>0</v>
      </c>
      <c r="G58" s="8">
        <v>1</v>
      </c>
      <c r="H58" s="8">
        <v>0</v>
      </c>
      <c r="I58" s="8">
        <v>6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68</v>
      </c>
      <c r="D59" s="8">
        <v>46</v>
      </c>
      <c r="E59" s="8">
        <v>2</v>
      </c>
      <c r="F59" s="8">
        <v>0</v>
      </c>
      <c r="G59" s="8">
        <v>4</v>
      </c>
      <c r="H59" s="8">
        <v>5</v>
      </c>
      <c r="I59" s="8">
        <v>10</v>
      </c>
      <c r="J59" s="18">
        <v>1</v>
      </c>
    </row>
    <row r="60" spans="1:10" ht="12.75">
      <c r="A60" s="3">
        <v>15</v>
      </c>
      <c r="B60" s="4" t="s">
        <v>16</v>
      </c>
      <c r="C60" s="24">
        <f t="shared" si="3"/>
        <v>41</v>
      </c>
      <c r="D60" s="8">
        <v>26</v>
      </c>
      <c r="E60" s="8">
        <v>1</v>
      </c>
      <c r="F60" s="8">
        <v>0</v>
      </c>
      <c r="G60" s="8">
        <v>3</v>
      </c>
      <c r="H60" s="8">
        <v>5</v>
      </c>
      <c r="I60" s="8">
        <v>6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17</v>
      </c>
      <c r="D61" s="8">
        <v>13</v>
      </c>
      <c r="E61" s="8">
        <v>0</v>
      </c>
      <c r="F61" s="8">
        <v>0</v>
      </c>
      <c r="G61" s="8">
        <v>1</v>
      </c>
      <c r="H61" s="8">
        <v>2</v>
      </c>
      <c r="I61" s="8">
        <v>1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13</v>
      </c>
      <c r="D62" s="8">
        <v>8</v>
      </c>
      <c r="E62" s="8">
        <v>2</v>
      </c>
      <c r="F62" s="8">
        <v>2</v>
      </c>
      <c r="G62" s="8">
        <v>1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12</v>
      </c>
      <c r="D63" s="8">
        <v>9</v>
      </c>
      <c r="E63" s="8">
        <v>1</v>
      </c>
      <c r="F63" s="8">
        <v>0</v>
      </c>
      <c r="G63" s="8">
        <v>0</v>
      </c>
      <c r="H63" s="8">
        <v>0</v>
      </c>
      <c r="I63" s="8">
        <v>2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17</v>
      </c>
      <c r="D64" s="8">
        <v>10</v>
      </c>
      <c r="E64" s="8">
        <v>2</v>
      </c>
      <c r="F64" s="8">
        <v>0</v>
      </c>
      <c r="G64" s="8">
        <v>3</v>
      </c>
      <c r="H64" s="8">
        <v>0</v>
      </c>
      <c r="I64" s="8">
        <v>2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15</v>
      </c>
      <c r="D65" s="8">
        <v>8</v>
      </c>
      <c r="E65" s="8">
        <v>0</v>
      </c>
      <c r="F65" s="8">
        <v>3</v>
      </c>
      <c r="G65" s="8">
        <v>1</v>
      </c>
      <c r="H65" s="8">
        <v>0</v>
      </c>
      <c r="I65" s="8">
        <v>3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17</v>
      </c>
      <c r="D66" s="8">
        <v>16</v>
      </c>
      <c r="E66" s="8">
        <v>1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17</v>
      </c>
      <c r="D67" s="8">
        <v>10</v>
      </c>
      <c r="E67" s="8">
        <v>3</v>
      </c>
      <c r="F67" s="8">
        <v>0</v>
      </c>
      <c r="G67" s="8">
        <v>1</v>
      </c>
      <c r="H67" s="8">
        <v>0</v>
      </c>
      <c r="I67" s="8">
        <v>3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6</v>
      </c>
      <c r="D68" s="8">
        <v>5</v>
      </c>
      <c r="E68" s="8">
        <v>0</v>
      </c>
      <c r="F68" s="8">
        <v>0</v>
      </c>
      <c r="G68" s="8">
        <v>0</v>
      </c>
      <c r="H68" s="8">
        <v>0</v>
      </c>
      <c r="I68" s="8">
        <v>1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12</v>
      </c>
      <c r="D69" s="8">
        <v>9</v>
      </c>
      <c r="E69" s="8">
        <v>0</v>
      </c>
      <c r="F69" s="8">
        <v>0</v>
      </c>
      <c r="G69" s="8">
        <v>2</v>
      </c>
      <c r="H69" s="8">
        <v>1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19</v>
      </c>
      <c r="D70" s="8">
        <v>13</v>
      </c>
      <c r="E70" s="8">
        <v>3</v>
      </c>
      <c r="F70" s="8">
        <v>0</v>
      </c>
      <c r="G70" s="8">
        <v>1</v>
      </c>
      <c r="H70" s="8">
        <v>1</v>
      </c>
      <c r="I70" s="8">
        <v>1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12</v>
      </c>
      <c r="D71" s="8">
        <v>7</v>
      </c>
      <c r="E71" s="8">
        <v>2</v>
      </c>
      <c r="F71" s="8">
        <v>1</v>
      </c>
      <c r="G71" s="8">
        <v>0</v>
      </c>
      <c r="H71" s="8">
        <v>0</v>
      </c>
      <c r="I71" s="8">
        <v>2</v>
      </c>
      <c r="J71" s="18">
        <v>0</v>
      </c>
    </row>
    <row r="72" spans="1:10" ht="12.75">
      <c r="A72" s="1">
        <v>27</v>
      </c>
      <c r="B72" s="43" t="s">
        <v>61</v>
      </c>
      <c r="C72" s="24">
        <f t="shared" si="3"/>
        <v>5</v>
      </c>
      <c r="D72" s="10">
        <v>4</v>
      </c>
      <c r="E72" s="10">
        <v>0</v>
      </c>
      <c r="F72" s="10">
        <v>0</v>
      </c>
      <c r="G72" s="10">
        <v>0</v>
      </c>
      <c r="H72" s="10">
        <v>0</v>
      </c>
      <c r="I72" s="10">
        <v>1</v>
      </c>
      <c r="J72" s="19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60</v>
      </c>
      <c r="C74" s="24">
        <f t="shared" si="3"/>
        <v>1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71" t="s">
        <v>28</v>
      </c>
      <c r="B75" s="72"/>
      <c r="C75" s="11">
        <f aca="true" t="shared" si="4" ref="C75:J75">SUM(C46:C74)</f>
        <v>620</v>
      </c>
      <c r="D75" s="12">
        <f t="shared" si="4"/>
        <v>430</v>
      </c>
      <c r="E75" s="12">
        <f t="shared" si="4"/>
        <v>31</v>
      </c>
      <c r="F75" s="12">
        <f t="shared" si="4"/>
        <v>20</v>
      </c>
      <c r="G75" s="12">
        <f t="shared" si="4"/>
        <v>31</v>
      </c>
      <c r="H75" s="12">
        <f t="shared" si="4"/>
        <v>38</v>
      </c>
      <c r="I75" s="12">
        <f t="shared" si="4"/>
        <v>69</v>
      </c>
      <c r="J75" s="13">
        <f t="shared" si="4"/>
        <v>1</v>
      </c>
    </row>
    <row r="76" spans="1:10" ht="13.5" thickBot="1">
      <c r="A76" s="73" t="s">
        <v>29</v>
      </c>
      <c r="B76" s="74"/>
      <c r="C76" s="14">
        <f aca="true" t="shared" si="5" ref="C76:J76">SUM(C46:C70)</f>
        <v>602</v>
      </c>
      <c r="D76" s="15">
        <f t="shared" si="5"/>
        <v>418</v>
      </c>
      <c r="E76" s="15">
        <f t="shared" si="5"/>
        <v>29</v>
      </c>
      <c r="F76" s="15">
        <f t="shared" si="5"/>
        <v>19</v>
      </c>
      <c r="G76" s="15">
        <f t="shared" si="5"/>
        <v>31</v>
      </c>
      <c r="H76" s="15">
        <f t="shared" si="5"/>
        <v>38</v>
      </c>
      <c r="I76" s="15">
        <f t="shared" si="5"/>
        <v>66</v>
      </c>
      <c r="J76" s="16">
        <f t="shared" si="5"/>
        <v>1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6.5" thickBot="1">
      <c r="A79" s="86" t="s">
        <v>67</v>
      </c>
      <c r="B79" s="87"/>
      <c r="C79" s="60" t="s">
        <v>49</v>
      </c>
      <c r="D79" s="61"/>
      <c r="E79" s="61"/>
      <c r="F79" s="61"/>
      <c r="G79" s="61"/>
      <c r="H79" s="61"/>
      <c r="I79" s="61"/>
      <c r="J79" s="61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D83+E83+F83+G83+H83+I83+J83</f>
        <v>20</v>
      </c>
      <c r="D83" s="8">
        <v>16</v>
      </c>
      <c r="E83" s="8">
        <v>0</v>
      </c>
      <c r="F83" s="8">
        <v>0</v>
      </c>
      <c r="G83" s="8">
        <v>3</v>
      </c>
      <c r="H83" s="8">
        <v>0</v>
      </c>
      <c r="I83" s="8">
        <v>1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15</v>
      </c>
      <c r="D84" s="8">
        <v>13</v>
      </c>
      <c r="E84" s="8">
        <v>0</v>
      </c>
      <c r="F84" s="8">
        <v>0</v>
      </c>
      <c r="G84" s="8">
        <v>1</v>
      </c>
      <c r="H84" s="8">
        <v>0</v>
      </c>
      <c r="I84" s="8">
        <v>1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109</v>
      </c>
      <c r="D85" s="8">
        <v>77</v>
      </c>
      <c r="E85" s="8">
        <v>3</v>
      </c>
      <c r="F85" s="8">
        <v>5</v>
      </c>
      <c r="G85" s="8">
        <v>5</v>
      </c>
      <c r="H85" s="8">
        <v>7</v>
      </c>
      <c r="I85" s="8">
        <v>12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7</v>
      </c>
      <c r="D86" s="8">
        <v>4</v>
      </c>
      <c r="E86" s="8">
        <v>0</v>
      </c>
      <c r="F86" s="8">
        <v>0</v>
      </c>
      <c r="G86" s="8">
        <v>1</v>
      </c>
      <c r="H86" s="8">
        <v>0</v>
      </c>
      <c r="I86" s="8">
        <v>2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12</v>
      </c>
      <c r="D87" s="8">
        <v>8</v>
      </c>
      <c r="E87" s="8">
        <v>1</v>
      </c>
      <c r="F87" s="8">
        <v>0</v>
      </c>
      <c r="G87" s="8">
        <v>2</v>
      </c>
      <c r="H87" s="8">
        <v>1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17</v>
      </c>
      <c r="D88" s="9">
        <v>13</v>
      </c>
      <c r="E88" s="9">
        <v>0</v>
      </c>
      <c r="F88" s="9">
        <v>0</v>
      </c>
      <c r="G88" s="9">
        <v>1</v>
      </c>
      <c r="H88" s="9">
        <v>0</v>
      </c>
      <c r="I88" s="9">
        <v>3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15</v>
      </c>
      <c r="D89" s="8">
        <v>11</v>
      </c>
      <c r="E89" s="8">
        <v>0</v>
      </c>
      <c r="F89" s="8">
        <v>0</v>
      </c>
      <c r="G89" s="8">
        <v>3</v>
      </c>
      <c r="H89" s="8">
        <v>0</v>
      </c>
      <c r="I89" s="8">
        <v>1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17</v>
      </c>
      <c r="D90" s="8">
        <v>10</v>
      </c>
      <c r="E90" s="8">
        <v>0</v>
      </c>
      <c r="F90" s="8">
        <v>2</v>
      </c>
      <c r="G90" s="8">
        <v>3</v>
      </c>
      <c r="H90" s="8">
        <v>2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27</v>
      </c>
      <c r="D91" s="8">
        <v>12</v>
      </c>
      <c r="E91" s="8">
        <v>7</v>
      </c>
      <c r="F91" s="8">
        <v>0</v>
      </c>
      <c r="G91" s="8">
        <v>3</v>
      </c>
      <c r="H91" s="8">
        <v>4</v>
      </c>
      <c r="I91" s="8">
        <v>1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18</v>
      </c>
      <c r="D92" s="8">
        <v>17</v>
      </c>
      <c r="E92" s="8">
        <v>0</v>
      </c>
      <c r="F92" s="8">
        <v>0</v>
      </c>
      <c r="G92" s="8">
        <v>1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22</v>
      </c>
      <c r="D94" s="8">
        <v>13</v>
      </c>
      <c r="E94" s="8">
        <v>0</v>
      </c>
      <c r="F94" s="8">
        <v>0</v>
      </c>
      <c r="G94" s="8">
        <v>2</v>
      </c>
      <c r="H94" s="8">
        <v>3</v>
      </c>
      <c r="I94" s="8">
        <v>4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28</v>
      </c>
      <c r="D95" s="8">
        <v>23</v>
      </c>
      <c r="E95" s="8">
        <v>2</v>
      </c>
      <c r="F95" s="8">
        <v>0</v>
      </c>
      <c r="G95" s="8">
        <v>1</v>
      </c>
      <c r="H95" s="8">
        <v>1</v>
      </c>
      <c r="I95" s="8">
        <v>1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73</v>
      </c>
      <c r="D96" s="8">
        <v>54</v>
      </c>
      <c r="E96" s="8">
        <v>2</v>
      </c>
      <c r="F96" s="8">
        <v>0</v>
      </c>
      <c r="G96" s="8">
        <v>2</v>
      </c>
      <c r="H96" s="8">
        <v>8</v>
      </c>
      <c r="I96" s="8">
        <v>7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36</v>
      </c>
      <c r="D97" s="8">
        <v>22</v>
      </c>
      <c r="E97" s="8">
        <v>2</v>
      </c>
      <c r="F97" s="8">
        <v>0</v>
      </c>
      <c r="G97" s="8">
        <v>3</v>
      </c>
      <c r="H97" s="8">
        <v>4</v>
      </c>
      <c r="I97" s="8">
        <v>5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11</v>
      </c>
      <c r="D98" s="8">
        <v>7</v>
      </c>
      <c r="E98" s="8">
        <v>0</v>
      </c>
      <c r="F98" s="8">
        <v>0</v>
      </c>
      <c r="G98" s="8">
        <v>2</v>
      </c>
      <c r="H98" s="8">
        <v>1</v>
      </c>
      <c r="I98" s="8">
        <v>0</v>
      </c>
      <c r="J98" s="18">
        <v>1</v>
      </c>
    </row>
    <row r="99" spans="1:10" ht="12.75">
      <c r="A99" s="1">
        <v>17</v>
      </c>
      <c r="B99" s="2" t="s">
        <v>18</v>
      </c>
      <c r="C99" s="24">
        <f t="shared" si="6"/>
        <v>7</v>
      </c>
      <c r="D99" s="8">
        <v>6</v>
      </c>
      <c r="E99" s="8">
        <v>1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9</v>
      </c>
      <c r="D100" s="8">
        <v>7</v>
      </c>
      <c r="E100" s="8">
        <v>0</v>
      </c>
      <c r="F100" s="8">
        <v>0</v>
      </c>
      <c r="G100" s="8">
        <v>1</v>
      </c>
      <c r="H100" s="8">
        <v>0</v>
      </c>
      <c r="I100" s="8">
        <v>1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22</v>
      </c>
      <c r="D101" s="8">
        <v>17</v>
      </c>
      <c r="E101" s="8">
        <v>0</v>
      </c>
      <c r="F101" s="8">
        <v>0</v>
      </c>
      <c r="G101" s="8">
        <v>1</v>
      </c>
      <c r="H101" s="8">
        <v>1</v>
      </c>
      <c r="I101" s="8">
        <v>3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4</v>
      </c>
      <c r="D102" s="8">
        <v>2</v>
      </c>
      <c r="E102" s="8">
        <v>0</v>
      </c>
      <c r="F102" s="8">
        <v>2</v>
      </c>
      <c r="G102" s="8">
        <v>0</v>
      </c>
      <c r="H102" s="8">
        <v>0</v>
      </c>
      <c r="I102" s="8">
        <v>0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12</v>
      </c>
      <c r="D103" s="8">
        <v>10</v>
      </c>
      <c r="E103" s="8">
        <v>0</v>
      </c>
      <c r="F103" s="8">
        <v>0</v>
      </c>
      <c r="G103" s="8">
        <v>1</v>
      </c>
      <c r="H103" s="8">
        <v>1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17</v>
      </c>
      <c r="D104" s="8">
        <v>13</v>
      </c>
      <c r="E104" s="8">
        <v>1</v>
      </c>
      <c r="F104" s="8">
        <v>0</v>
      </c>
      <c r="G104" s="8">
        <v>3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15</v>
      </c>
      <c r="D105" s="8">
        <v>13</v>
      </c>
      <c r="E105" s="8">
        <v>2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14</v>
      </c>
      <c r="D106" s="8">
        <v>14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25</v>
      </c>
      <c r="D107" s="8">
        <v>19</v>
      </c>
      <c r="E107" s="8">
        <v>1</v>
      </c>
      <c r="F107" s="8">
        <v>1</v>
      </c>
      <c r="G107" s="8">
        <v>1</v>
      </c>
      <c r="H107" s="8">
        <v>2</v>
      </c>
      <c r="I107" s="8">
        <v>1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29</v>
      </c>
      <c r="D108" s="8">
        <v>21</v>
      </c>
      <c r="E108" s="8">
        <v>2</v>
      </c>
      <c r="F108" s="8">
        <v>1</v>
      </c>
      <c r="G108" s="8">
        <v>0</v>
      </c>
      <c r="H108" s="8">
        <v>0</v>
      </c>
      <c r="I108" s="8">
        <v>3</v>
      </c>
      <c r="J108" s="18">
        <v>2</v>
      </c>
    </row>
    <row r="109" spans="1:10" ht="12.75">
      <c r="A109" s="1">
        <v>27</v>
      </c>
      <c r="B109" s="43" t="s">
        <v>61</v>
      </c>
      <c r="C109" s="24">
        <f t="shared" si="6"/>
        <v>3</v>
      </c>
      <c r="D109" s="10">
        <v>2</v>
      </c>
      <c r="E109" s="10">
        <v>0</v>
      </c>
      <c r="F109" s="10">
        <v>0</v>
      </c>
      <c r="G109" s="10">
        <v>0</v>
      </c>
      <c r="H109" s="10">
        <v>0</v>
      </c>
      <c r="I109" s="10">
        <v>1</v>
      </c>
      <c r="J109" s="19">
        <v>0</v>
      </c>
    </row>
    <row r="110" spans="1:10" ht="12.75">
      <c r="A110" s="1">
        <v>28</v>
      </c>
      <c r="B110" s="43" t="s">
        <v>62</v>
      </c>
      <c r="C110" s="24">
        <f t="shared" si="6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1" t="s">
        <v>28</v>
      </c>
      <c r="B112" s="72"/>
      <c r="C112" s="11">
        <f aca="true" t="shared" si="7" ref="C112:J112">SUM(C83:C111)</f>
        <v>584</v>
      </c>
      <c r="D112" s="12">
        <f t="shared" si="7"/>
        <v>424</v>
      </c>
      <c r="E112" s="12">
        <f t="shared" si="7"/>
        <v>24</v>
      </c>
      <c r="F112" s="12">
        <f t="shared" si="7"/>
        <v>11</v>
      </c>
      <c r="G112" s="12">
        <f t="shared" si="7"/>
        <v>40</v>
      </c>
      <c r="H112" s="12">
        <f t="shared" si="7"/>
        <v>35</v>
      </c>
      <c r="I112" s="12">
        <f t="shared" si="7"/>
        <v>47</v>
      </c>
      <c r="J112" s="13">
        <f t="shared" si="7"/>
        <v>3</v>
      </c>
    </row>
    <row r="113" spans="1:10" ht="13.5" thickBot="1">
      <c r="A113" s="73" t="s">
        <v>29</v>
      </c>
      <c r="B113" s="74"/>
      <c r="C113" s="14">
        <f aca="true" t="shared" si="8" ref="C113:J113">SUM(C83:C107)</f>
        <v>552</v>
      </c>
      <c r="D113" s="15">
        <f t="shared" si="8"/>
        <v>401</v>
      </c>
      <c r="E113" s="15">
        <f t="shared" si="8"/>
        <v>22</v>
      </c>
      <c r="F113" s="15">
        <f t="shared" si="8"/>
        <v>10</v>
      </c>
      <c r="G113" s="15">
        <f t="shared" si="8"/>
        <v>40</v>
      </c>
      <c r="H113" s="15">
        <f t="shared" si="8"/>
        <v>35</v>
      </c>
      <c r="I113" s="15">
        <f t="shared" si="8"/>
        <v>43</v>
      </c>
      <c r="J113" s="16">
        <f t="shared" si="8"/>
        <v>1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6.5" thickBot="1">
      <c r="A116" s="86" t="s">
        <v>68</v>
      </c>
      <c r="B116" s="87"/>
      <c r="C116" s="60" t="s">
        <v>49</v>
      </c>
      <c r="D116" s="61"/>
      <c r="E116" s="61"/>
      <c r="F116" s="61"/>
      <c r="G116" s="61"/>
      <c r="H116" s="61"/>
      <c r="I116" s="61"/>
      <c r="J116" s="61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D120+E120+F120+G120+H120+I120+J120</f>
        <v>17</v>
      </c>
      <c r="D120" s="8">
        <v>11</v>
      </c>
      <c r="E120" s="8">
        <v>2</v>
      </c>
      <c r="F120" s="8">
        <v>1</v>
      </c>
      <c r="G120" s="8">
        <v>1</v>
      </c>
      <c r="H120" s="8">
        <v>1</v>
      </c>
      <c r="I120" s="8">
        <v>1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21</v>
      </c>
      <c r="D121" s="8">
        <v>16</v>
      </c>
      <c r="E121" s="8">
        <v>1</v>
      </c>
      <c r="F121" s="8">
        <v>0</v>
      </c>
      <c r="G121" s="8">
        <v>1</v>
      </c>
      <c r="H121" s="8">
        <v>2</v>
      </c>
      <c r="I121" s="8">
        <v>1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86</v>
      </c>
      <c r="D122" s="8">
        <v>69</v>
      </c>
      <c r="E122" s="8">
        <v>3</v>
      </c>
      <c r="F122" s="8">
        <v>0</v>
      </c>
      <c r="G122" s="8">
        <v>3</v>
      </c>
      <c r="H122" s="8">
        <v>8</v>
      </c>
      <c r="I122" s="8">
        <v>3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8</v>
      </c>
      <c r="D123" s="8">
        <v>8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18</v>
      </c>
      <c r="D124" s="8">
        <v>15</v>
      </c>
      <c r="E124" s="8">
        <v>0</v>
      </c>
      <c r="F124" s="8">
        <v>0</v>
      </c>
      <c r="G124" s="8">
        <v>0</v>
      </c>
      <c r="H124" s="8">
        <v>2</v>
      </c>
      <c r="I124" s="8">
        <v>1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20</v>
      </c>
      <c r="D125" s="8">
        <v>17</v>
      </c>
      <c r="E125" s="8">
        <v>0</v>
      </c>
      <c r="F125" s="8">
        <v>0</v>
      </c>
      <c r="G125" s="8">
        <v>0</v>
      </c>
      <c r="H125" s="8">
        <v>0</v>
      </c>
      <c r="I125" s="8">
        <v>3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21</v>
      </c>
      <c r="D126" s="8">
        <v>18</v>
      </c>
      <c r="E126" s="8">
        <v>1</v>
      </c>
      <c r="F126" s="8">
        <v>0</v>
      </c>
      <c r="G126" s="8">
        <v>0</v>
      </c>
      <c r="H126" s="8">
        <v>1</v>
      </c>
      <c r="I126" s="8">
        <v>1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6</v>
      </c>
      <c r="D127" s="8">
        <v>6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22</v>
      </c>
      <c r="D128" s="8">
        <v>18</v>
      </c>
      <c r="E128" s="8">
        <v>2</v>
      </c>
      <c r="F128" s="8">
        <v>0</v>
      </c>
      <c r="G128" s="8">
        <v>0</v>
      </c>
      <c r="H128" s="8">
        <v>1</v>
      </c>
      <c r="I128" s="8">
        <v>1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16</v>
      </c>
      <c r="D129" s="8">
        <v>13</v>
      </c>
      <c r="E129" s="8">
        <v>0</v>
      </c>
      <c r="F129" s="8">
        <v>2</v>
      </c>
      <c r="G129" s="8">
        <v>0</v>
      </c>
      <c r="H129" s="8">
        <v>0</v>
      </c>
      <c r="I129" s="8">
        <v>1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26</v>
      </c>
      <c r="D131" s="8">
        <v>22</v>
      </c>
      <c r="E131" s="8">
        <v>0</v>
      </c>
      <c r="F131" s="8">
        <v>0</v>
      </c>
      <c r="G131" s="8">
        <v>0</v>
      </c>
      <c r="H131" s="8">
        <v>3</v>
      </c>
      <c r="I131" s="8">
        <v>1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27</v>
      </c>
      <c r="D132" s="8">
        <v>23</v>
      </c>
      <c r="E132" s="8">
        <v>0</v>
      </c>
      <c r="F132" s="8">
        <v>0</v>
      </c>
      <c r="G132" s="8">
        <v>0</v>
      </c>
      <c r="H132" s="8">
        <v>1</v>
      </c>
      <c r="I132" s="8">
        <v>3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52</v>
      </c>
      <c r="D133" s="8">
        <v>40</v>
      </c>
      <c r="E133" s="8">
        <v>0</v>
      </c>
      <c r="F133" s="8">
        <v>0</v>
      </c>
      <c r="G133" s="8">
        <v>1</v>
      </c>
      <c r="H133" s="8">
        <v>8</v>
      </c>
      <c r="I133" s="8">
        <v>3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27</v>
      </c>
      <c r="D134" s="8">
        <v>25</v>
      </c>
      <c r="E134" s="8">
        <v>0</v>
      </c>
      <c r="F134" s="8">
        <v>0</v>
      </c>
      <c r="G134" s="8">
        <v>1</v>
      </c>
      <c r="H134" s="8">
        <v>1</v>
      </c>
      <c r="I134" s="8">
        <v>0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8</v>
      </c>
      <c r="D135" s="8">
        <v>6</v>
      </c>
      <c r="E135" s="8">
        <v>0</v>
      </c>
      <c r="F135" s="8">
        <v>0</v>
      </c>
      <c r="G135" s="8">
        <v>0</v>
      </c>
      <c r="H135" s="8">
        <v>0</v>
      </c>
      <c r="I135" s="8">
        <v>1</v>
      </c>
      <c r="J135" s="18">
        <v>1</v>
      </c>
    </row>
    <row r="136" spans="1:10" ht="12.75">
      <c r="A136" s="1">
        <v>17</v>
      </c>
      <c r="B136" s="2" t="s">
        <v>18</v>
      </c>
      <c r="C136" s="24">
        <f t="shared" si="9"/>
        <v>11</v>
      </c>
      <c r="D136" s="8">
        <v>9</v>
      </c>
      <c r="E136" s="8">
        <v>1</v>
      </c>
      <c r="F136" s="8">
        <v>0</v>
      </c>
      <c r="G136" s="8">
        <v>1</v>
      </c>
      <c r="H136" s="8">
        <v>0</v>
      </c>
      <c r="I136" s="8">
        <v>0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3</v>
      </c>
      <c r="D137" s="8">
        <v>3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31</v>
      </c>
      <c r="D138" s="8">
        <v>21</v>
      </c>
      <c r="E138" s="8">
        <v>0</v>
      </c>
      <c r="F138" s="8">
        <v>1</v>
      </c>
      <c r="G138" s="8">
        <v>3</v>
      </c>
      <c r="H138" s="8">
        <v>2</v>
      </c>
      <c r="I138" s="8">
        <v>4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6</v>
      </c>
      <c r="D139" s="8">
        <v>4</v>
      </c>
      <c r="E139" s="8">
        <v>0</v>
      </c>
      <c r="F139" s="8">
        <v>1</v>
      </c>
      <c r="G139" s="8">
        <v>0</v>
      </c>
      <c r="H139" s="8">
        <v>1</v>
      </c>
      <c r="I139" s="8">
        <v>0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5</v>
      </c>
      <c r="D140" s="8">
        <v>4</v>
      </c>
      <c r="E140" s="8">
        <v>0</v>
      </c>
      <c r="F140" s="8">
        <v>0</v>
      </c>
      <c r="G140" s="8">
        <v>1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18</v>
      </c>
      <c r="D141" s="8">
        <v>13</v>
      </c>
      <c r="E141" s="8">
        <v>2</v>
      </c>
      <c r="F141" s="8">
        <v>0</v>
      </c>
      <c r="G141" s="8">
        <v>1</v>
      </c>
      <c r="H141" s="8">
        <v>0</v>
      </c>
      <c r="I141" s="8">
        <v>2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8</v>
      </c>
      <c r="D142" s="8">
        <v>8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8</v>
      </c>
      <c r="D143" s="8">
        <v>7</v>
      </c>
      <c r="E143" s="8">
        <v>0</v>
      </c>
      <c r="F143" s="8">
        <v>0</v>
      </c>
      <c r="G143" s="8">
        <v>0</v>
      </c>
      <c r="H143" s="8">
        <v>1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22</v>
      </c>
      <c r="D144" s="8">
        <v>18</v>
      </c>
      <c r="E144" s="8">
        <v>0</v>
      </c>
      <c r="F144" s="8">
        <v>0</v>
      </c>
      <c r="G144" s="8">
        <v>1</v>
      </c>
      <c r="H144" s="8">
        <v>1</v>
      </c>
      <c r="I144" s="8">
        <v>2</v>
      </c>
      <c r="J144" s="18">
        <v>0</v>
      </c>
    </row>
    <row r="145" spans="1:10" ht="12.75">
      <c r="A145" s="1">
        <v>26</v>
      </c>
      <c r="B145" s="42" t="s">
        <v>59</v>
      </c>
      <c r="C145" s="24">
        <f t="shared" si="9"/>
        <v>15</v>
      </c>
      <c r="D145" s="8">
        <v>11</v>
      </c>
      <c r="E145" s="8">
        <v>1</v>
      </c>
      <c r="F145" s="8">
        <v>2</v>
      </c>
      <c r="G145" s="8">
        <v>0</v>
      </c>
      <c r="H145" s="8">
        <v>0</v>
      </c>
      <c r="I145" s="8">
        <v>1</v>
      </c>
      <c r="J145" s="18">
        <v>0</v>
      </c>
    </row>
    <row r="146" spans="1:10" ht="12.75">
      <c r="A146" s="1">
        <v>27</v>
      </c>
      <c r="B146" s="43" t="s">
        <v>61</v>
      </c>
      <c r="C146" s="24">
        <f t="shared" si="9"/>
        <v>2</v>
      </c>
      <c r="D146" s="10">
        <v>2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62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71" t="s">
        <v>28</v>
      </c>
      <c r="B149" s="72"/>
      <c r="C149" s="11">
        <f aca="true" t="shared" si="10" ref="C149:J149">SUM(C120:C148)</f>
        <v>504</v>
      </c>
      <c r="D149" s="12">
        <f t="shared" si="10"/>
        <v>407</v>
      </c>
      <c r="E149" s="12">
        <f t="shared" si="10"/>
        <v>13</v>
      </c>
      <c r="F149" s="12">
        <f t="shared" si="10"/>
        <v>7</v>
      </c>
      <c r="G149" s="12">
        <f t="shared" si="10"/>
        <v>14</v>
      </c>
      <c r="H149" s="12">
        <f t="shared" si="10"/>
        <v>33</v>
      </c>
      <c r="I149" s="12">
        <f t="shared" si="10"/>
        <v>29</v>
      </c>
      <c r="J149" s="13">
        <f t="shared" si="10"/>
        <v>1</v>
      </c>
    </row>
    <row r="150" spans="1:10" ht="13.5" thickBot="1">
      <c r="A150" s="73" t="s">
        <v>29</v>
      </c>
      <c r="B150" s="74"/>
      <c r="C150" s="14">
        <f aca="true" t="shared" si="11" ref="C150:J150">SUM(C120:C144)</f>
        <v>487</v>
      </c>
      <c r="D150" s="15">
        <f t="shared" si="11"/>
        <v>394</v>
      </c>
      <c r="E150" s="15">
        <f t="shared" si="11"/>
        <v>12</v>
      </c>
      <c r="F150" s="15">
        <f t="shared" si="11"/>
        <v>5</v>
      </c>
      <c r="G150" s="15">
        <f t="shared" si="11"/>
        <v>14</v>
      </c>
      <c r="H150" s="15">
        <f t="shared" si="11"/>
        <v>33</v>
      </c>
      <c r="I150" s="15">
        <f t="shared" si="11"/>
        <v>28</v>
      </c>
      <c r="J150" s="16">
        <f t="shared" si="11"/>
        <v>1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6.5" thickBot="1">
      <c r="A153" s="86" t="s">
        <v>70</v>
      </c>
      <c r="B153" s="87"/>
      <c r="C153" s="60" t="s">
        <v>49</v>
      </c>
      <c r="D153" s="61"/>
      <c r="E153" s="61"/>
      <c r="F153" s="61"/>
      <c r="G153" s="61"/>
      <c r="H153" s="61"/>
      <c r="I153" s="61"/>
      <c r="J153" s="61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70</v>
      </c>
      <c r="D157" s="9">
        <f aca="true" t="shared" si="13" ref="D157:J166">D9+D46+D83+D120</f>
        <v>53</v>
      </c>
      <c r="E157" s="9">
        <f t="shared" si="13"/>
        <v>2</v>
      </c>
      <c r="F157" s="9">
        <f t="shared" si="13"/>
        <v>1</v>
      </c>
      <c r="G157" s="9">
        <f t="shared" si="13"/>
        <v>6</v>
      </c>
      <c r="H157" s="9">
        <f t="shared" si="13"/>
        <v>3</v>
      </c>
      <c r="I157" s="9">
        <f t="shared" si="13"/>
        <v>5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63</v>
      </c>
      <c r="D158" s="9">
        <f t="shared" si="13"/>
        <v>46</v>
      </c>
      <c r="E158" s="9">
        <f t="shared" si="13"/>
        <v>3</v>
      </c>
      <c r="F158" s="9">
        <f t="shared" si="13"/>
        <v>0</v>
      </c>
      <c r="G158" s="9">
        <f t="shared" si="13"/>
        <v>6</v>
      </c>
      <c r="H158" s="9">
        <f t="shared" si="13"/>
        <v>6</v>
      </c>
      <c r="I158" s="9">
        <f t="shared" si="13"/>
        <v>2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507</v>
      </c>
      <c r="D159" s="9">
        <f t="shared" si="13"/>
        <v>367</v>
      </c>
      <c r="E159" s="9">
        <f t="shared" si="13"/>
        <v>12</v>
      </c>
      <c r="F159" s="9">
        <f t="shared" si="13"/>
        <v>13</v>
      </c>
      <c r="G159" s="9">
        <f t="shared" si="13"/>
        <v>17</v>
      </c>
      <c r="H159" s="9">
        <f t="shared" si="13"/>
        <v>41</v>
      </c>
      <c r="I159" s="9">
        <f t="shared" si="13"/>
        <v>57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51</v>
      </c>
      <c r="D160" s="9">
        <f t="shared" si="13"/>
        <v>28</v>
      </c>
      <c r="E160" s="9">
        <f t="shared" si="13"/>
        <v>0</v>
      </c>
      <c r="F160" s="9">
        <f t="shared" si="13"/>
        <v>0</v>
      </c>
      <c r="G160" s="9">
        <f t="shared" si="13"/>
        <v>2</v>
      </c>
      <c r="H160" s="9">
        <f t="shared" si="13"/>
        <v>3</v>
      </c>
      <c r="I160" s="9">
        <f t="shared" si="13"/>
        <v>18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67</v>
      </c>
      <c r="D161" s="9">
        <f t="shared" si="13"/>
        <v>51</v>
      </c>
      <c r="E161" s="9">
        <f t="shared" si="13"/>
        <v>1</v>
      </c>
      <c r="F161" s="9">
        <f t="shared" si="13"/>
        <v>0</v>
      </c>
      <c r="G161" s="9">
        <f t="shared" si="13"/>
        <v>8</v>
      </c>
      <c r="H161" s="9">
        <f t="shared" si="13"/>
        <v>4</v>
      </c>
      <c r="I161" s="9">
        <f t="shared" si="13"/>
        <v>3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80</v>
      </c>
      <c r="D162" s="9">
        <f t="shared" si="13"/>
        <v>65</v>
      </c>
      <c r="E162" s="9">
        <f t="shared" si="13"/>
        <v>1</v>
      </c>
      <c r="F162" s="9">
        <f t="shared" si="13"/>
        <v>0</v>
      </c>
      <c r="G162" s="9">
        <f t="shared" si="13"/>
        <v>2</v>
      </c>
      <c r="H162" s="9">
        <f t="shared" si="13"/>
        <v>2</v>
      </c>
      <c r="I162" s="9">
        <f t="shared" si="13"/>
        <v>10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87</v>
      </c>
      <c r="D163" s="9">
        <f t="shared" si="13"/>
        <v>60</v>
      </c>
      <c r="E163" s="9">
        <f t="shared" si="13"/>
        <v>3</v>
      </c>
      <c r="F163" s="9">
        <f t="shared" si="13"/>
        <v>6</v>
      </c>
      <c r="G163" s="9">
        <f t="shared" si="13"/>
        <v>7</v>
      </c>
      <c r="H163" s="9">
        <f t="shared" si="13"/>
        <v>5</v>
      </c>
      <c r="I163" s="9">
        <f t="shared" si="13"/>
        <v>6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52</v>
      </c>
      <c r="D164" s="9">
        <f t="shared" si="13"/>
        <v>42</v>
      </c>
      <c r="E164" s="9">
        <f t="shared" si="13"/>
        <v>0</v>
      </c>
      <c r="F164" s="9">
        <f t="shared" si="13"/>
        <v>2</v>
      </c>
      <c r="G164" s="9">
        <f t="shared" si="13"/>
        <v>4</v>
      </c>
      <c r="H164" s="9">
        <f t="shared" si="13"/>
        <v>3</v>
      </c>
      <c r="I164" s="9">
        <f t="shared" si="13"/>
        <v>1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88</v>
      </c>
      <c r="D165" s="9">
        <f t="shared" si="13"/>
        <v>47</v>
      </c>
      <c r="E165" s="9">
        <f t="shared" si="13"/>
        <v>18</v>
      </c>
      <c r="F165" s="9">
        <f t="shared" si="13"/>
        <v>5</v>
      </c>
      <c r="G165" s="9">
        <f t="shared" si="13"/>
        <v>4</v>
      </c>
      <c r="H165" s="9">
        <f t="shared" si="13"/>
        <v>8</v>
      </c>
      <c r="I165" s="9">
        <f t="shared" si="13"/>
        <v>6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65</v>
      </c>
      <c r="D166" s="9">
        <f t="shared" si="13"/>
        <v>60</v>
      </c>
      <c r="E166" s="9">
        <f t="shared" si="13"/>
        <v>0</v>
      </c>
      <c r="F166" s="9">
        <f t="shared" si="13"/>
        <v>2</v>
      </c>
      <c r="G166" s="9">
        <f t="shared" si="13"/>
        <v>1</v>
      </c>
      <c r="H166" s="9">
        <f t="shared" si="13"/>
        <v>0</v>
      </c>
      <c r="I166" s="9">
        <f t="shared" si="13"/>
        <v>2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9</v>
      </c>
      <c r="D167" s="9">
        <f aca="true" t="shared" si="14" ref="D167:J176">D19+D56+D93+D130</f>
        <v>1</v>
      </c>
      <c r="E167" s="9">
        <f t="shared" si="14"/>
        <v>2</v>
      </c>
      <c r="F167" s="9">
        <f t="shared" si="14"/>
        <v>0</v>
      </c>
      <c r="G167" s="9">
        <f t="shared" si="14"/>
        <v>0</v>
      </c>
      <c r="H167" s="9">
        <f t="shared" si="14"/>
        <v>1</v>
      </c>
      <c r="I167" s="9">
        <f t="shared" si="14"/>
        <v>5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107</v>
      </c>
      <c r="D168" s="9">
        <f t="shared" si="14"/>
        <v>81</v>
      </c>
      <c r="E168" s="9">
        <f t="shared" si="14"/>
        <v>0</v>
      </c>
      <c r="F168" s="9">
        <f t="shared" si="14"/>
        <v>0</v>
      </c>
      <c r="G168" s="9">
        <f t="shared" si="14"/>
        <v>7</v>
      </c>
      <c r="H168" s="9">
        <f t="shared" si="14"/>
        <v>11</v>
      </c>
      <c r="I168" s="9">
        <f t="shared" si="14"/>
        <v>8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101</v>
      </c>
      <c r="D169" s="9">
        <f t="shared" si="14"/>
        <v>80</v>
      </c>
      <c r="E169" s="9">
        <f t="shared" si="14"/>
        <v>5</v>
      </c>
      <c r="F169" s="9">
        <f t="shared" si="14"/>
        <v>0</v>
      </c>
      <c r="G169" s="9">
        <f t="shared" si="14"/>
        <v>2</v>
      </c>
      <c r="H169" s="9">
        <f t="shared" si="14"/>
        <v>4</v>
      </c>
      <c r="I169" s="9">
        <f t="shared" si="14"/>
        <v>10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245</v>
      </c>
      <c r="D170" s="9">
        <f t="shared" si="14"/>
        <v>178</v>
      </c>
      <c r="E170" s="9">
        <f t="shared" si="14"/>
        <v>4</v>
      </c>
      <c r="F170" s="9">
        <f t="shared" si="14"/>
        <v>0</v>
      </c>
      <c r="G170" s="9">
        <f t="shared" si="14"/>
        <v>14</v>
      </c>
      <c r="H170" s="9">
        <f t="shared" si="14"/>
        <v>24</v>
      </c>
      <c r="I170" s="9">
        <f t="shared" si="14"/>
        <v>24</v>
      </c>
      <c r="J170" s="9">
        <f t="shared" si="14"/>
        <v>1</v>
      </c>
    </row>
    <row r="171" spans="1:10" ht="12.75">
      <c r="A171" s="3">
        <v>15</v>
      </c>
      <c r="B171" s="4" t="s">
        <v>16</v>
      </c>
      <c r="C171" s="24">
        <f t="shared" si="12"/>
        <v>123</v>
      </c>
      <c r="D171" s="9">
        <f t="shared" si="14"/>
        <v>89</v>
      </c>
      <c r="E171" s="9">
        <f t="shared" si="14"/>
        <v>4</v>
      </c>
      <c r="F171" s="9">
        <f t="shared" si="14"/>
        <v>0</v>
      </c>
      <c r="G171" s="9">
        <f t="shared" si="14"/>
        <v>8</v>
      </c>
      <c r="H171" s="9">
        <f t="shared" si="14"/>
        <v>10</v>
      </c>
      <c r="I171" s="9">
        <f t="shared" si="14"/>
        <v>12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48</v>
      </c>
      <c r="D172" s="9">
        <f t="shared" si="14"/>
        <v>34</v>
      </c>
      <c r="E172" s="9">
        <f t="shared" si="14"/>
        <v>0</v>
      </c>
      <c r="F172" s="9">
        <f t="shared" si="14"/>
        <v>0</v>
      </c>
      <c r="G172" s="9">
        <f t="shared" si="14"/>
        <v>4</v>
      </c>
      <c r="H172" s="9">
        <f t="shared" si="14"/>
        <v>4</v>
      </c>
      <c r="I172" s="9">
        <f t="shared" si="14"/>
        <v>4</v>
      </c>
      <c r="J172" s="9">
        <f t="shared" si="14"/>
        <v>2</v>
      </c>
    </row>
    <row r="173" spans="1:10" ht="12.75">
      <c r="A173" s="1">
        <v>17</v>
      </c>
      <c r="B173" s="2" t="s">
        <v>18</v>
      </c>
      <c r="C173" s="24">
        <f t="shared" si="12"/>
        <v>45</v>
      </c>
      <c r="D173" s="9">
        <f t="shared" si="14"/>
        <v>32</v>
      </c>
      <c r="E173" s="9">
        <f t="shared" si="14"/>
        <v>5</v>
      </c>
      <c r="F173" s="9">
        <f t="shared" si="14"/>
        <v>2</v>
      </c>
      <c r="G173" s="9">
        <f t="shared" si="14"/>
        <v>4</v>
      </c>
      <c r="H173" s="9">
        <f t="shared" si="14"/>
        <v>1</v>
      </c>
      <c r="I173" s="9">
        <f t="shared" si="14"/>
        <v>1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29</v>
      </c>
      <c r="D174" s="9">
        <f t="shared" si="14"/>
        <v>22</v>
      </c>
      <c r="E174" s="9">
        <f t="shared" si="14"/>
        <v>1</v>
      </c>
      <c r="F174" s="9">
        <f t="shared" si="14"/>
        <v>0</v>
      </c>
      <c r="G174" s="9">
        <f t="shared" si="14"/>
        <v>1</v>
      </c>
      <c r="H174" s="9">
        <f t="shared" si="14"/>
        <v>0</v>
      </c>
      <c r="I174" s="9">
        <f t="shared" si="14"/>
        <v>5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87</v>
      </c>
      <c r="D175" s="9">
        <f t="shared" si="14"/>
        <v>57</v>
      </c>
      <c r="E175" s="9">
        <f t="shared" si="14"/>
        <v>2</v>
      </c>
      <c r="F175" s="9">
        <f t="shared" si="14"/>
        <v>2</v>
      </c>
      <c r="G175" s="9">
        <f t="shared" si="14"/>
        <v>7</v>
      </c>
      <c r="H175" s="9">
        <f t="shared" si="14"/>
        <v>6</v>
      </c>
      <c r="I175" s="9">
        <f t="shared" si="14"/>
        <v>13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47</v>
      </c>
      <c r="D176" s="9">
        <f t="shared" si="14"/>
        <v>25</v>
      </c>
      <c r="E176" s="9">
        <f t="shared" si="14"/>
        <v>0</v>
      </c>
      <c r="F176" s="9">
        <f t="shared" si="14"/>
        <v>7</v>
      </c>
      <c r="G176" s="9">
        <f t="shared" si="14"/>
        <v>2</v>
      </c>
      <c r="H176" s="9">
        <f t="shared" si="14"/>
        <v>1</v>
      </c>
      <c r="I176" s="9">
        <f t="shared" si="14"/>
        <v>12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38</v>
      </c>
      <c r="D177" s="9">
        <f aca="true" t="shared" si="15" ref="D177:J182">D29+D66+D103+D140</f>
        <v>34</v>
      </c>
      <c r="E177" s="9">
        <f t="shared" si="15"/>
        <v>1</v>
      </c>
      <c r="F177" s="9">
        <f t="shared" si="15"/>
        <v>0</v>
      </c>
      <c r="G177" s="9">
        <f t="shared" si="15"/>
        <v>2</v>
      </c>
      <c r="H177" s="9">
        <f t="shared" si="15"/>
        <v>1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69</v>
      </c>
      <c r="D178" s="9">
        <f t="shared" si="15"/>
        <v>47</v>
      </c>
      <c r="E178" s="9">
        <f t="shared" si="15"/>
        <v>9</v>
      </c>
      <c r="F178" s="9">
        <f t="shared" si="15"/>
        <v>0</v>
      </c>
      <c r="G178" s="9">
        <f t="shared" si="15"/>
        <v>7</v>
      </c>
      <c r="H178" s="9">
        <f t="shared" si="15"/>
        <v>1</v>
      </c>
      <c r="I178" s="9">
        <f t="shared" si="15"/>
        <v>5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33</v>
      </c>
      <c r="D179" s="9">
        <f t="shared" si="15"/>
        <v>28</v>
      </c>
      <c r="E179" s="9">
        <f t="shared" si="15"/>
        <v>2</v>
      </c>
      <c r="F179" s="9">
        <f t="shared" si="15"/>
        <v>0</v>
      </c>
      <c r="G179" s="9">
        <f t="shared" si="15"/>
        <v>2</v>
      </c>
      <c r="H179" s="9">
        <f t="shared" si="15"/>
        <v>0</v>
      </c>
      <c r="I179" s="9">
        <f t="shared" si="15"/>
        <v>1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44</v>
      </c>
      <c r="D180" s="9">
        <f t="shared" si="15"/>
        <v>38</v>
      </c>
      <c r="E180" s="9">
        <f t="shared" si="15"/>
        <v>0</v>
      </c>
      <c r="F180" s="9">
        <f t="shared" si="15"/>
        <v>0</v>
      </c>
      <c r="G180" s="9">
        <f t="shared" si="15"/>
        <v>2</v>
      </c>
      <c r="H180" s="9">
        <f t="shared" si="15"/>
        <v>2</v>
      </c>
      <c r="I180" s="9">
        <f t="shared" si="15"/>
        <v>2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91</v>
      </c>
      <c r="D181" s="9">
        <f t="shared" si="15"/>
        <v>69</v>
      </c>
      <c r="E181" s="9">
        <f t="shared" si="15"/>
        <v>5</v>
      </c>
      <c r="F181" s="9">
        <f t="shared" si="15"/>
        <v>2</v>
      </c>
      <c r="G181" s="9">
        <f t="shared" si="15"/>
        <v>5</v>
      </c>
      <c r="H181" s="9">
        <f t="shared" si="15"/>
        <v>4</v>
      </c>
      <c r="I181" s="9">
        <f t="shared" si="15"/>
        <v>6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78</v>
      </c>
      <c r="D182" s="9">
        <f t="shared" si="15"/>
        <v>54</v>
      </c>
      <c r="E182" s="9">
        <f t="shared" si="15"/>
        <v>7</v>
      </c>
      <c r="F182" s="9">
        <f t="shared" si="15"/>
        <v>4</v>
      </c>
      <c r="G182" s="9">
        <f t="shared" si="15"/>
        <v>1</v>
      </c>
      <c r="H182" s="9">
        <f t="shared" si="15"/>
        <v>1</v>
      </c>
      <c r="I182" s="9">
        <f t="shared" si="15"/>
        <v>8</v>
      </c>
      <c r="J182" s="9">
        <f t="shared" si="15"/>
        <v>3</v>
      </c>
    </row>
    <row r="183" spans="1:10" ht="12.75">
      <c r="A183" s="1">
        <v>27</v>
      </c>
      <c r="B183" s="43" t="s">
        <v>61</v>
      </c>
      <c r="C183" s="24">
        <f>D183+E183+F183+G183+H183+I183+J183</f>
        <v>11</v>
      </c>
      <c r="D183" s="9">
        <f aca="true" t="shared" si="16" ref="D183:J183">D35+D72+D109+D146</f>
        <v>9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2</v>
      </c>
      <c r="J183" s="9">
        <f t="shared" si="16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2</v>
      </c>
      <c r="D185" s="9">
        <f aca="true" t="shared" si="18" ref="D185:J185">D37+D74+D111+D148</f>
        <v>1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1</v>
      </c>
      <c r="I185" s="9">
        <f t="shared" si="18"/>
        <v>0</v>
      </c>
      <c r="J185" s="9">
        <f t="shared" si="18"/>
        <v>0</v>
      </c>
    </row>
    <row r="186" spans="1:10" ht="13.5" thickBot="1">
      <c r="A186" s="71" t="s">
        <v>28</v>
      </c>
      <c r="B186" s="72"/>
      <c r="C186" s="11">
        <f aca="true" t="shared" si="19" ref="C186:J186">SUM(C157:C185)</f>
        <v>2337</v>
      </c>
      <c r="D186" s="12">
        <f t="shared" si="19"/>
        <v>1698</v>
      </c>
      <c r="E186" s="12">
        <f t="shared" si="19"/>
        <v>87</v>
      </c>
      <c r="F186" s="12">
        <f t="shared" si="19"/>
        <v>46</v>
      </c>
      <c r="G186" s="12">
        <f t="shared" si="19"/>
        <v>125</v>
      </c>
      <c r="H186" s="12">
        <f t="shared" si="19"/>
        <v>147</v>
      </c>
      <c r="I186" s="12">
        <f t="shared" si="19"/>
        <v>228</v>
      </c>
      <c r="J186" s="13">
        <f t="shared" si="19"/>
        <v>6</v>
      </c>
    </row>
    <row r="187" spans="1:10" ht="13.5" thickBot="1">
      <c r="A187" s="73" t="s">
        <v>29</v>
      </c>
      <c r="B187" s="74"/>
      <c r="C187" s="20">
        <f aca="true" t="shared" si="20" ref="C187:J187">SUM(C157:C181)</f>
        <v>2246</v>
      </c>
      <c r="D187" s="21">
        <f t="shared" si="20"/>
        <v>1634</v>
      </c>
      <c r="E187" s="21">
        <f t="shared" si="20"/>
        <v>80</v>
      </c>
      <c r="F187" s="21">
        <f t="shared" si="20"/>
        <v>42</v>
      </c>
      <c r="G187" s="21">
        <f t="shared" si="20"/>
        <v>124</v>
      </c>
      <c r="H187" s="21">
        <f t="shared" si="20"/>
        <v>145</v>
      </c>
      <c r="I187" s="21">
        <f t="shared" si="20"/>
        <v>218</v>
      </c>
      <c r="J187" s="22">
        <f t="shared" si="20"/>
        <v>3</v>
      </c>
    </row>
    <row r="188" spans="1:10" ht="13.5" thickBot="1">
      <c r="A188" s="71" t="s">
        <v>34</v>
      </c>
      <c r="B188" s="72"/>
      <c r="C188" s="11">
        <f aca="true" t="shared" si="21" ref="C188:J188">C38+C75+C112+C149</f>
        <v>2337</v>
      </c>
      <c r="D188" s="12">
        <f t="shared" si="21"/>
        <v>1698</v>
      </c>
      <c r="E188" s="12">
        <f t="shared" si="21"/>
        <v>87</v>
      </c>
      <c r="F188" s="12">
        <f t="shared" si="21"/>
        <v>46</v>
      </c>
      <c r="G188" s="12">
        <f t="shared" si="21"/>
        <v>125</v>
      </c>
      <c r="H188" s="12">
        <f t="shared" si="21"/>
        <v>147</v>
      </c>
      <c r="I188" s="12">
        <f t="shared" si="21"/>
        <v>228</v>
      </c>
      <c r="J188" s="13">
        <f t="shared" si="21"/>
        <v>6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15">
      <selection activeCell="L24" sqref="L24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8" t="s">
        <v>58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65</v>
      </c>
      <c r="B5" s="87"/>
      <c r="C5" s="60" t="s">
        <v>50</v>
      </c>
      <c r="D5" s="89"/>
      <c r="E5" s="89"/>
      <c r="F5" s="89"/>
      <c r="G5" s="89"/>
      <c r="H5" s="89"/>
      <c r="I5" s="89"/>
      <c r="J5" s="89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D9+E9+F9+G9+H9+I9+J9</f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15</v>
      </c>
      <c r="D11" s="8">
        <v>15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</v>
      </c>
      <c r="D12" s="8">
        <v>0</v>
      </c>
      <c r="E12" s="8">
        <v>0</v>
      </c>
      <c r="F12" s="23">
        <v>0</v>
      </c>
      <c r="G12" s="8">
        <v>0</v>
      </c>
      <c r="H12" s="8">
        <v>0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1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3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2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2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</v>
      </c>
      <c r="D20" s="8">
        <v>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1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</v>
      </c>
      <c r="D28" s="8">
        <v>1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5</v>
      </c>
      <c r="D34" s="8">
        <v>2</v>
      </c>
      <c r="E34" s="8">
        <v>1</v>
      </c>
      <c r="F34" s="8">
        <v>0</v>
      </c>
      <c r="G34" s="8">
        <v>0</v>
      </c>
      <c r="H34" s="8">
        <v>0</v>
      </c>
      <c r="I34" s="8">
        <v>2</v>
      </c>
      <c r="J34" s="18">
        <v>0</v>
      </c>
    </row>
    <row r="35" spans="1:10" ht="13.5" customHeight="1">
      <c r="A35" s="1">
        <v>27</v>
      </c>
      <c r="B35" s="43" t="s">
        <v>61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71" t="s">
        <v>28</v>
      </c>
      <c r="B38" s="72"/>
      <c r="C38" s="11">
        <f aca="true" t="shared" si="1" ref="C38:J38">SUM(C9:C37)</f>
        <v>37</v>
      </c>
      <c r="D38" s="12">
        <f t="shared" si="1"/>
        <v>25</v>
      </c>
      <c r="E38" s="12">
        <f t="shared" si="1"/>
        <v>2</v>
      </c>
      <c r="F38" s="12">
        <f t="shared" si="1"/>
        <v>1</v>
      </c>
      <c r="G38" s="12">
        <f t="shared" si="1"/>
        <v>0</v>
      </c>
      <c r="H38" s="12">
        <f t="shared" si="1"/>
        <v>2</v>
      </c>
      <c r="I38" s="12">
        <f t="shared" si="1"/>
        <v>7</v>
      </c>
      <c r="J38" s="13">
        <f t="shared" si="1"/>
        <v>0</v>
      </c>
    </row>
    <row r="39" spans="1:10" ht="13.5" thickBot="1">
      <c r="A39" s="73" t="s">
        <v>29</v>
      </c>
      <c r="B39" s="74"/>
      <c r="C39" s="14">
        <f aca="true" t="shared" si="2" ref="C39:J39">SUM(C9:C33)</f>
        <v>32</v>
      </c>
      <c r="D39" s="15">
        <f t="shared" si="2"/>
        <v>23</v>
      </c>
      <c r="E39" s="15">
        <f t="shared" si="2"/>
        <v>1</v>
      </c>
      <c r="F39" s="15">
        <f t="shared" si="2"/>
        <v>1</v>
      </c>
      <c r="G39" s="15">
        <f t="shared" si="2"/>
        <v>0</v>
      </c>
      <c r="H39" s="15">
        <f t="shared" si="2"/>
        <v>2</v>
      </c>
      <c r="I39" s="15">
        <f t="shared" si="2"/>
        <v>5</v>
      </c>
      <c r="J39" s="16">
        <f t="shared" si="2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6.5" thickBot="1">
      <c r="A42" s="86" t="s">
        <v>66</v>
      </c>
      <c r="B42" s="87"/>
      <c r="C42" s="60" t="s">
        <v>50</v>
      </c>
      <c r="D42" s="89"/>
      <c r="E42" s="89"/>
      <c r="F42" s="89"/>
      <c r="G42" s="89"/>
      <c r="H42" s="89"/>
      <c r="I42" s="89"/>
      <c r="J42" s="89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D46+E46+F46+G46+H46+I46+J46</f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11</v>
      </c>
      <c r="D48" s="8">
        <v>7</v>
      </c>
      <c r="E48" s="8">
        <v>0</v>
      </c>
      <c r="F48" s="8">
        <v>0</v>
      </c>
      <c r="G48" s="8">
        <v>1</v>
      </c>
      <c r="H48" s="8">
        <v>3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</v>
      </c>
      <c r="D51" s="8">
        <v>1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5</v>
      </c>
      <c r="D54" s="8">
        <v>2</v>
      </c>
      <c r="E54" s="8">
        <v>0</v>
      </c>
      <c r="F54" s="8">
        <v>0</v>
      </c>
      <c r="G54" s="8">
        <v>3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2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1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6</v>
      </c>
      <c r="D57" s="8">
        <v>3</v>
      </c>
      <c r="E57" s="8">
        <v>0</v>
      </c>
      <c r="F57" s="8">
        <v>0</v>
      </c>
      <c r="G57" s="8">
        <v>1</v>
      </c>
      <c r="H57" s="8">
        <v>1</v>
      </c>
      <c r="I57" s="8">
        <v>1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3</v>
      </c>
      <c r="D58" s="8">
        <v>3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1</v>
      </c>
      <c r="D64" s="8">
        <v>0</v>
      </c>
      <c r="E64" s="8">
        <v>0</v>
      </c>
      <c r="F64" s="8">
        <v>0</v>
      </c>
      <c r="G64" s="8">
        <v>0</v>
      </c>
      <c r="H64" s="8">
        <v>1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2</v>
      </c>
      <c r="D65" s="8">
        <v>2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2</v>
      </c>
      <c r="D67" s="8">
        <v>2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3</v>
      </c>
      <c r="D71" s="8">
        <v>1</v>
      </c>
      <c r="E71" s="8">
        <v>0</v>
      </c>
      <c r="F71" s="8">
        <v>0</v>
      </c>
      <c r="G71" s="8">
        <v>0</v>
      </c>
      <c r="H71" s="8">
        <v>0</v>
      </c>
      <c r="I71" s="8">
        <v>1</v>
      </c>
      <c r="J71" s="18">
        <v>1</v>
      </c>
    </row>
    <row r="72" spans="1:10" ht="12.75">
      <c r="A72" s="1">
        <v>27</v>
      </c>
      <c r="B72" s="43" t="s">
        <v>61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1" t="s">
        <v>28</v>
      </c>
      <c r="B75" s="72"/>
      <c r="C75" s="11">
        <f aca="true" t="shared" si="4" ref="C75:J75">SUM(C46:C74)</f>
        <v>36</v>
      </c>
      <c r="D75" s="12">
        <f t="shared" si="4"/>
        <v>22</v>
      </c>
      <c r="E75" s="12">
        <f t="shared" si="4"/>
        <v>0</v>
      </c>
      <c r="F75" s="12">
        <f t="shared" si="4"/>
        <v>0</v>
      </c>
      <c r="G75" s="12">
        <f t="shared" si="4"/>
        <v>5</v>
      </c>
      <c r="H75" s="12">
        <f t="shared" si="4"/>
        <v>5</v>
      </c>
      <c r="I75" s="12">
        <f t="shared" si="4"/>
        <v>3</v>
      </c>
      <c r="J75" s="13">
        <f t="shared" si="4"/>
        <v>1</v>
      </c>
    </row>
    <row r="76" spans="1:10" ht="13.5" thickBot="1">
      <c r="A76" s="73" t="s">
        <v>29</v>
      </c>
      <c r="B76" s="74"/>
      <c r="C76" s="14">
        <f aca="true" t="shared" si="5" ref="C76:J76">SUM(C46:C70)</f>
        <v>33</v>
      </c>
      <c r="D76" s="15">
        <f t="shared" si="5"/>
        <v>21</v>
      </c>
      <c r="E76" s="15">
        <f t="shared" si="5"/>
        <v>0</v>
      </c>
      <c r="F76" s="15">
        <f t="shared" si="5"/>
        <v>0</v>
      </c>
      <c r="G76" s="15">
        <f t="shared" si="5"/>
        <v>5</v>
      </c>
      <c r="H76" s="15">
        <f t="shared" si="5"/>
        <v>5</v>
      </c>
      <c r="I76" s="15">
        <f t="shared" si="5"/>
        <v>2</v>
      </c>
      <c r="J76" s="16">
        <f t="shared" si="5"/>
        <v>0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6.5" thickBot="1">
      <c r="A79" s="86" t="s">
        <v>67</v>
      </c>
      <c r="B79" s="87"/>
      <c r="C79" s="60" t="s">
        <v>50</v>
      </c>
      <c r="D79" s="89"/>
      <c r="E79" s="89"/>
      <c r="F79" s="89"/>
      <c r="G79" s="89"/>
      <c r="H79" s="89"/>
      <c r="I79" s="89"/>
      <c r="J79" s="89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D83+E83+F83+G83+H83+I83+J83</f>
        <v>1</v>
      </c>
      <c r="D83" s="8">
        <v>1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12</v>
      </c>
      <c r="D85" s="8">
        <v>9</v>
      </c>
      <c r="E85" s="8">
        <v>0</v>
      </c>
      <c r="F85" s="8">
        <v>1</v>
      </c>
      <c r="G85" s="8">
        <v>0</v>
      </c>
      <c r="H85" s="8">
        <v>1</v>
      </c>
      <c r="I85" s="8">
        <v>1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2</v>
      </c>
      <c r="D87" s="8">
        <v>2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2</v>
      </c>
      <c r="D91" s="8">
        <v>0</v>
      </c>
      <c r="E91" s="8">
        <v>0</v>
      </c>
      <c r="F91" s="8">
        <v>0</v>
      </c>
      <c r="G91" s="8">
        <v>2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1</v>
      </c>
      <c r="D94" s="8">
        <v>1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1</v>
      </c>
      <c r="D95" s="8">
        <v>1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1</v>
      </c>
      <c r="D96" s="8">
        <v>1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1</v>
      </c>
      <c r="D106" s="8">
        <v>1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18">
        <v>0</v>
      </c>
    </row>
    <row r="108" spans="1:10" ht="12.75">
      <c r="A108" s="1">
        <v>26</v>
      </c>
      <c r="B108" s="5" t="s">
        <v>27</v>
      </c>
      <c r="C108" s="24">
        <f t="shared" si="6"/>
        <v>11</v>
      </c>
      <c r="D108" s="8">
        <v>9</v>
      </c>
      <c r="E108" s="8">
        <v>0</v>
      </c>
      <c r="F108" s="8">
        <v>0</v>
      </c>
      <c r="G108" s="8">
        <v>0</v>
      </c>
      <c r="H108" s="8">
        <v>0</v>
      </c>
      <c r="I108" s="8">
        <v>1</v>
      </c>
      <c r="J108" s="18">
        <v>1</v>
      </c>
    </row>
    <row r="109" spans="1:10" ht="12.75">
      <c r="A109" s="1">
        <v>27</v>
      </c>
      <c r="B109" s="7" t="s">
        <v>61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7" t="s">
        <v>62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1" t="s">
        <v>28</v>
      </c>
      <c r="B112" s="72"/>
      <c r="C112" s="11">
        <f aca="true" t="shared" si="7" ref="C112:J112">SUM(C83:C111)</f>
        <v>32</v>
      </c>
      <c r="D112" s="12">
        <f t="shared" si="7"/>
        <v>25</v>
      </c>
      <c r="E112" s="12">
        <f t="shared" si="7"/>
        <v>0</v>
      </c>
      <c r="F112" s="12">
        <f t="shared" si="7"/>
        <v>1</v>
      </c>
      <c r="G112" s="12">
        <f t="shared" si="7"/>
        <v>2</v>
      </c>
      <c r="H112" s="12">
        <f t="shared" si="7"/>
        <v>1</v>
      </c>
      <c r="I112" s="12">
        <f t="shared" si="7"/>
        <v>2</v>
      </c>
      <c r="J112" s="13">
        <f t="shared" si="7"/>
        <v>1</v>
      </c>
    </row>
    <row r="113" spans="1:10" ht="13.5" thickBot="1">
      <c r="A113" s="73" t="s">
        <v>29</v>
      </c>
      <c r="B113" s="74"/>
      <c r="C113" s="14">
        <f aca="true" t="shared" si="8" ref="C113:J113">SUM(C83:C107)</f>
        <v>21</v>
      </c>
      <c r="D113" s="15">
        <f t="shared" si="8"/>
        <v>16</v>
      </c>
      <c r="E113" s="15">
        <f t="shared" si="8"/>
        <v>0</v>
      </c>
      <c r="F113" s="15">
        <f t="shared" si="8"/>
        <v>1</v>
      </c>
      <c r="G113" s="15">
        <f t="shared" si="8"/>
        <v>2</v>
      </c>
      <c r="H113" s="15">
        <f t="shared" si="8"/>
        <v>1</v>
      </c>
      <c r="I113" s="15">
        <f t="shared" si="8"/>
        <v>1</v>
      </c>
      <c r="J113" s="16">
        <f t="shared" si="8"/>
        <v>0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6.5" thickBot="1">
      <c r="A116" s="86" t="s">
        <v>68</v>
      </c>
      <c r="B116" s="87"/>
      <c r="C116" s="60" t="s">
        <v>50</v>
      </c>
      <c r="D116" s="89"/>
      <c r="E116" s="89"/>
      <c r="F116" s="89"/>
      <c r="G116" s="89"/>
      <c r="H116" s="89"/>
      <c r="I116" s="89"/>
      <c r="J116" s="89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D120+E120+F120+G120+H120+I120+J120</f>
        <v>1</v>
      </c>
      <c r="D120" s="8">
        <v>1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2</v>
      </c>
      <c r="D121" s="8">
        <v>1</v>
      </c>
      <c r="E121" s="8">
        <v>1</v>
      </c>
      <c r="F121" s="8">
        <v>0</v>
      </c>
      <c r="G121" s="8">
        <v>0</v>
      </c>
      <c r="H121" s="8">
        <v>0</v>
      </c>
      <c r="I121" s="8">
        <v>0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14</v>
      </c>
      <c r="D122" s="8">
        <v>11</v>
      </c>
      <c r="E122" s="8">
        <v>0</v>
      </c>
      <c r="F122" s="8">
        <v>0</v>
      </c>
      <c r="G122" s="8">
        <v>0</v>
      </c>
      <c r="H122" s="8">
        <v>2</v>
      </c>
      <c r="I122" s="8">
        <v>1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2</v>
      </c>
      <c r="D123" s="8">
        <v>1</v>
      </c>
      <c r="E123" s="8">
        <v>0</v>
      </c>
      <c r="F123" s="8">
        <v>0</v>
      </c>
      <c r="G123" s="8">
        <v>1</v>
      </c>
      <c r="H123" s="8">
        <v>0</v>
      </c>
      <c r="I123" s="8">
        <v>0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1</v>
      </c>
      <c r="D124" s="8">
        <v>1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1</v>
      </c>
      <c r="D125" s="8">
        <v>1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2</v>
      </c>
      <c r="D128" s="8">
        <v>2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2</v>
      </c>
      <c r="D129" s="8">
        <v>2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1</v>
      </c>
      <c r="D133" s="8">
        <v>1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9"/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1</v>
      </c>
      <c r="D143" s="8">
        <v>1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18">
        <v>0</v>
      </c>
    </row>
    <row r="145" spans="1:10" ht="12.75">
      <c r="A145" s="1">
        <v>26</v>
      </c>
      <c r="B145" s="5" t="s">
        <v>27</v>
      </c>
      <c r="C145" s="24">
        <f t="shared" si="9"/>
        <v>4</v>
      </c>
      <c r="D145" s="8">
        <v>3</v>
      </c>
      <c r="E145" s="8">
        <v>1</v>
      </c>
      <c r="F145" s="8">
        <v>0</v>
      </c>
      <c r="G145" s="8">
        <v>0</v>
      </c>
      <c r="H145" s="8">
        <v>0</v>
      </c>
      <c r="I145" s="8">
        <v>0</v>
      </c>
      <c r="J145" s="18">
        <v>0</v>
      </c>
    </row>
    <row r="146" spans="1:10" ht="12.75">
      <c r="A146" s="1">
        <v>27</v>
      </c>
      <c r="B146" s="7" t="s">
        <v>61</v>
      </c>
      <c r="C146" s="24">
        <f t="shared" si="9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7" t="s">
        <v>62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71" t="s">
        <v>28</v>
      </c>
      <c r="B149" s="72"/>
      <c r="C149" s="11">
        <f aca="true" t="shared" si="10" ref="C149:J149">SUM(C120:C148)</f>
        <v>31</v>
      </c>
      <c r="D149" s="12">
        <f t="shared" si="10"/>
        <v>25</v>
      </c>
      <c r="E149" s="12">
        <f t="shared" si="10"/>
        <v>2</v>
      </c>
      <c r="F149" s="12">
        <f t="shared" si="10"/>
        <v>0</v>
      </c>
      <c r="G149" s="12">
        <f t="shared" si="10"/>
        <v>1</v>
      </c>
      <c r="H149" s="12">
        <f t="shared" si="10"/>
        <v>2</v>
      </c>
      <c r="I149" s="12">
        <f t="shared" si="10"/>
        <v>1</v>
      </c>
      <c r="J149" s="13">
        <f t="shared" si="10"/>
        <v>0</v>
      </c>
    </row>
    <row r="150" spans="1:10" ht="13.5" thickBot="1">
      <c r="A150" s="73" t="s">
        <v>29</v>
      </c>
      <c r="B150" s="74"/>
      <c r="C150" s="14">
        <f aca="true" t="shared" si="11" ref="C150:J150">SUM(C120:C144)</f>
        <v>27</v>
      </c>
      <c r="D150" s="15">
        <f t="shared" si="11"/>
        <v>22</v>
      </c>
      <c r="E150" s="15">
        <f t="shared" si="11"/>
        <v>1</v>
      </c>
      <c r="F150" s="15">
        <f t="shared" si="11"/>
        <v>0</v>
      </c>
      <c r="G150" s="15">
        <f t="shared" si="11"/>
        <v>1</v>
      </c>
      <c r="H150" s="15">
        <f t="shared" si="11"/>
        <v>2</v>
      </c>
      <c r="I150" s="15">
        <f t="shared" si="11"/>
        <v>1</v>
      </c>
      <c r="J150" s="16">
        <f t="shared" si="11"/>
        <v>0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6.5" thickBot="1">
      <c r="A153" s="86" t="s">
        <v>69</v>
      </c>
      <c r="B153" s="87"/>
      <c r="C153" s="60" t="s">
        <v>50</v>
      </c>
      <c r="D153" s="89"/>
      <c r="E153" s="89"/>
      <c r="F153" s="89"/>
      <c r="G153" s="89"/>
      <c r="H153" s="89"/>
      <c r="I153" s="89"/>
      <c r="J153" s="89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2</v>
      </c>
      <c r="D157" s="9">
        <f aca="true" t="shared" si="13" ref="D157:J166">D9+D46+D83+D120</f>
        <v>2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3</v>
      </c>
      <c r="D158" s="9">
        <f t="shared" si="13"/>
        <v>2</v>
      </c>
      <c r="E158" s="9">
        <f t="shared" si="13"/>
        <v>1</v>
      </c>
      <c r="F158" s="9">
        <f t="shared" si="13"/>
        <v>0</v>
      </c>
      <c r="G158" s="9">
        <f t="shared" si="13"/>
        <v>0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52</v>
      </c>
      <c r="D159" s="9">
        <f t="shared" si="13"/>
        <v>42</v>
      </c>
      <c r="E159" s="9">
        <f t="shared" si="13"/>
        <v>0</v>
      </c>
      <c r="F159" s="9">
        <f t="shared" si="13"/>
        <v>1</v>
      </c>
      <c r="G159" s="9">
        <f t="shared" si="13"/>
        <v>1</v>
      </c>
      <c r="H159" s="9">
        <f t="shared" si="13"/>
        <v>6</v>
      </c>
      <c r="I159" s="9">
        <f t="shared" si="13"/>
        <v>2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3</v>
      </c>
      <c r="D160" s="9">
        <f t="shared" si="13"/>
        <v>1</v>
      </c>
      <c r="E160" s="9">
        <f t="shared" si="13"/>
        <v>0</v>
      </c>
      <c r="F160" s="9">
        <f t="shared" si="13"/>
        <v>0</v>
      </c>
      <c r="G160" s="9">
        <f t="shared" si="13"/>
        <v>1</v>
      </c>
      <c r="H160" s="9">
        <f t="shared" si="13"/>
        <v>0</v>
      </c>
      <c r="I160" s="9">
        <f t="shared" si="13"/>
        <v>1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4</v>
      </c>
      <c r="D161" s="9">
        <f t="shared" si="13"/>
        <v>4</v>
      </c>
      <c r="E161" s="9">
        <f t="shared" si="13"/>
        <v>0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2</v>
      </c>
      <c r="D162" s="9">
        <f t="shared" si="13"/>
        <v>2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1</v>
      </c>
      <c r="D163" s="9">
        <f t="shared" si="13"/>
        <v>0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1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</v>
      </c>
      <c r="D164" s="9">
        <f t="shared" si="13"/>
        <v>1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12</v>
      </c>
      <c r="D165" s="9">
        <f t="shared" si="13"/>
        <v>4</v>
      </c>
      <c r="E165" s="9">
        <f t="shared" si="13"/>
        <v>1</v>
      </c>
      <c r="F165" s="9">
        <f t="shared" si="13"/>
        <v>0</v>
      </c>
      <c r="G165" s="9">
        <f t="shared" si="13"/>
        <v>5</v>
      </c>
      <c r="H165" s="9">
        <f t="shared" si="13"/>
        <v>0</v>
      </c>
      <c r="I165" s="9">
        <f t="shared" si="13"/>
        <v>2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4</v>
      </c>
      <c r="D166" s="9">
        <f t="shared" si="13"/>
        <v>3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1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2</v>
      </c>
      <c r="D167" s="9">
        <f aca="true" t="shared" si="14" ref="D167:J176">D19+D56+D93+D130</f>
        <v>0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2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8</v>
      </c>
      <c r="D168" s="9">
        <f t="shared" si="14"/>
        <v>5</v>
      </c>
      <c r="E168" s="9">
        <f t="shared" si="14"/>
        <v>0</v>
      </c>
      <c r="F168" s="9">
        <f t="shared" si="14"/>
        <v>0</v>
      </c>
      <c r="G168" s="9">
        <f t="shared" si="14"/>
        <v>1</v>
      </c>
      <c r="H168" s="9">
        <f t="shared" si="14"/>
        <v>1</v>
      </c>
      <c r="I168" s="9">
        <f t="shared" si="14"/>
        <v>1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5</v>
      </c>
      <c r="D169" s="9">
        <f t="shared" si="14"/>
        <v>5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3</v>
      </c>
      <c r="D170" s="9">
        <f t="shared" si="14"/>
        <v>3</v>
      </c>
      <c r="E170" s="9">
        <f t="shared" si="14"/>
        <v>0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0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0</v>
      </c>
      <c r="D171" s="9">
        <f t="shared" si="14"/>
        <v>0</v>
      </c>
      <c r="E171" s="9">
        <f t="shared" si="14"/>
        <v>0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0</v>
      </c>
      <c r="D173" s="9">
        <f t="shared" si="14"/>
        <v>0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1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1</v>
      </c>
      <c r="D175" s="9">
        <f t="shared" si="14"/>
        <v>0</v>
      </c>
      <c r="E175" s="9">
        <f t="shared" si="14"/>
        <v>0</v>
      </c>
      <c r="F175" s="9">
        <f t="shared" si="14"/>
        <v>0</v>
      </c>
      <c r="G175" s="9">
        <f t="shared" si="14"/>
        <v>0</v>
      </c>
      <c r="H175" s="9">
        <f t="shared" si="14"/>
        <v>1</v>
      </c>
      <c r="I175" s="9">
        <f t="shared" si="14"/>
        <v>0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4</v>
      </c>
      <c r="D176" s="9">
        <f t="shared" si="14"/>
        <v>3</v>
      </c>
      <c r="E176" s="9">
        <f t="shared" si="14"/>
        <v>0</v>
      </c>
      <c r="F176" s="9">
        <f t="shared" si="14"/>
        <v>1</v>
      </c>
      <c r="G176" s="9">
        <f t="shared" si="14"/>
        <v>0</v>
      </c>
      <c r="H176" s="9">
        <f t="shared" si="14"/>
        <v>0</v>
      </c>
      <c r="I176" s="9">
        <f t="shared" si="14"/>
        <v>0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0</v>
      </c>
      <c r="D177" s="9">
        <f aca="true" t="shared" si="15" ref="D177:J182">D29+D66+D103+D140</f>
        <v>0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3</v>
      </c>
      <c r="D178" s="9">
        <f t="shared" si="15"/>
        <v>3</v>
      </c>
      <c r="E178" s="9">
        <f t="shared" si="15"/>
        <v>0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2</v>
      </c>
      <c r="D180" s="9">
        <f t="shared" si="15"/>
        <v>2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0</v>
      </c>
      <c r="D181" s="9">
        <f t="shared" si="15"/>
        <v>0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0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5" t="s">
        <v>27</v>
      </c>
      <c r="C182" s="24">
        <f t="shared" si="12"/>
        <v>23</v>
      </c>
      <c r="D182" s="9">
        <f t="shared" si="15"/>
        <v>15</v>
      </c>
      <c r="E182" s="9">
        <f t="shared" si="15"/>
        <v>2</v>
      </c>
      <c r="F182" s="9">
        <f t="shared" si="15"/>
        <v>0</v>
      </c>
      <c r="G182" s="9">
        <f t="shared" si="15"/>
        <v>0</v>
      </c>
      <c r="H182" s="9">
        <f t="shared" si="15"/>
        <v>0</v>
      </c>
      <c r="I182" s="9">
        <f t="shared" si="15"/>
        <v>4</v>
      </c>
      <c r="J182" s="9">
        <f t="shared" si="15"/>
        <v>2</v>
      </c>
    </row>
    <row r="183" spans="1:10" ht="12.75">
      <c r="A183" s="44"/>
      <c r="B183" s="7" t="s">
        <v>61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44"/>
      <c r="B184" s="7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6">
        <v>27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1" t="s">
        <v>28</v>
      </c>
      <c r="B186" s="72"/>
      <c r="C186" s="11">
        <f aca="true" t="shared" si="19" ref="C186:J186">SUM(C157:C185)</f>
        <v>136</v>
      </c>
      <c r="D186" s="12">
        <f t="shared" si="19"/>
        <v>97</v>
      </c>
      <c r="E186" s="12">
        <f t="shared" si="19"/>
        <v>4</v>
      </c>
      <c r="F186" s="12">
        <f t="shared" si="19"/>
        <v>2</v>
      </c>
      <c r="G186" s="12">
        <f t="shared" si="19"/>
        <v>8</v>
      </c>
      <c r="H186" s="12">
        <f t="shared" si="19"/>
        <v>10</v>
      </c>
      <c r="I186" s="12">
        <f t="shared" si="19"/>
        <v>13</v>
      </c>
      <c r="J186" s="13">
        <f t="shared" si="19"/>
        <v>2</v>
      </c>
    </row>
    <row r="187" spans="1:10" ht="13.5" thickBot="1">
      <c r="A187" s="73" t="s">
        <v>29</v>
      </c>
      <c r="B187" s="74"/>
      <c r="C187" s="20">
        <f aca="true" t="shared" si="20" ref="C187:J187">SUM(C157:C181)</f>
        <v>113</v>
      </c>
      <c r="D187" s="21">
        <f t="shared" si="20"/>
        <v>82</v>
      </c>
      <c r="E187" s="21">
        <f t="shared" si="20"/>
        <v>2</v>
      </c>
      <c r="F187" s="21">
        <f t="shared" si="20"/>
        <v>2</v>
      </c>
      <c r="G187" s="21">
        <f t="shared" si="20"/>
        <v>8</v>
      </c>
      <c r="H187" s="21">
        <f t="shared" si="20"/>
        <v>10</v>
      </c>
      <c r="I187" s="21">
        <f t="shared" si="20"/>
        <v>9</v>
      </c>
      <c r="J187" s="22">
        <f t="shared" si="20"/>
        <v>0</v>
      </c>
    </row>
    <row r="188" spans="1:10" ht="13.5" thickBot="1">
      <c r="A188" s="71" t="s">
        <v>34</v>
      </c>
      <c r="B188" s="72"/>
      <c r="C188" s="11">
        <f aca="true" t="shared" si="21" ref="C188:J188">C38+C75+C112+C149</f>
        <v>136</v>
      </c>
      <c r="D188" s="12">
        <f t="shared" si="21"/>
        <v>97</v>
      </c>
      <c r="E188" s="12">
        <f t="shared" si="21"/>
        <v>4</v>
      </c>
      <c r="F188" s="12">
        <f t="shared" si="21"/>
        <v>2</v>
      </c>
      <c r="G188" s="12">
        <f t="shared" si="21"/>
        <v>8</v>
      </c>
      <c r="H188" s="12">
        <f t="shared" si="21"/>
        <v>10</v>
      </c>
      <c r="I188" s="12">
        <f t="shared" si="21"/>
        <v>13</v>
      </c>
      <c r="J188" s="13">
        <f t="shared" si="21"/>
        <v>2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15">
      <selection activeCell="O6" sqref="O6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8" t="s">
        <v>58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65</v>
      </c>
      <c r="B5" s="87"/>
      <c r="C5" s="60" t="s">
        <v>51</v>
      </c>
      <c r="D5" s="89"/>
      <c r="E5" s="89"/>
      <c r="F5" s="89"/>
      <c r="G5" s="89"/>
      <c r="H5" s="89"/>
      <c r="I5" s="89"/>
      <c r="J5" s="89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D9+E9+F9+G9+H9+I9+J9</f>
        <v>7</v>
      </c>
      <c r="D9" s="8">
        <v>4</v>
      </c>
      <c r="E9" s="8">
        <v>0</v>
      </c>
      <c r="F9" s="8">
        <v>0</v>
      </c>
      <c r="G9" s="8">
        <v>2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11</v>
      </c>
      <c r="D10" s="8">
        <v>8</v>
      </c>
      <c r="E10" s="8">
        <v>1</v>
      </c>
      <c r="F10" s="8">
        <v>0</v>
      </c>
      <c r="G10" s="8">
        <v>1</v>
      </c>
      <c r="H10" s="8">
        <v>1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44</v>
      </c>
      <c r="D11" s="8">
        <v>32</v>
      </c>
      <c r="E11" s="8">
        <v>1</v>
      </c>
      <c r="F11" s="8">
        <v>0</v>
      </c>
      <c r="G11" s="8">
        <v>3</v>
      </c>
      <c r="H11" s="8">
        <v>3</v>
      </c>
      <c r="I11" s="8">
        <v>5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14</v>
      </c>
      <c r="D12" s="8">
        <v>5</v>
      </c>
      <c r="E12" s="8">
        <v>0</v>
      </c>
      <c r="F12" s="23">
        <v>0</v>
      </c>
      <c r="G12" s="8">
        <v>0</v>
      </c>
      <c r="H12" s="8">
        <v>1</v>
      </c>
      <c r="I12" s="8">
        <v>8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4</v>
      </c>
      <c r="D13" s="8">
        <v>4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8</v>
      </c>
      <c r="D14" s="8">
        <v>7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13</v>
      </c>
      <c r="D15" s="8">
        <v>9</v>
      </c>
      <c r="E15" s="8">
        <v>0</v>
      </c>
      <c r="F15" s="8">
        <v>1</v>
      </c>
      <c r="G15" s="8">
        <v>3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6</v>
      </c>
      <c r="D16" s="8">
        <v>5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10</v>
      </c>
      <c r="D17" s="8">
        <v>1</v>
      </c>
      <c r="E17" s="8">
        <v>3</v>
      </c>
      <c r="F17" s="8">
        <v>2</v>
      </c>
      <c r="G17" s="8">
        <v>0</v>
      </c>
      <c r="H17" s="8">
        <v>2</v>
      </c>
      <c r="I17" s="8">
        <v>2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7</v>
      </c>
      <c r="D18" s="8">
        <v>6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4</v>
      </c>
      <c r="D19" s="8">
        <v>0</v>
      </c>
      <c r="E19" s="8">
        <v>1</v>
      </c>
      <c r="F19" s="8">
        <v>0</v>
      </c>
      <c r="G19" s="8">
        <v>0</v>
      </c>
      <c r="H19" s="8">
        <v>0</v>
      </c>
      <c r="I19" s="8">
        <v>3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14</v>
      </c>
      <c r="D20" s="8">
        <v>10</v>
      </c>
      <c r="E20" s="8">
        <v>0</v>
      </c>
      <c r="F20" s="8">
        <v>0</v>
      </c>
      <c r="G20" s="8">
        <v>2</v>
      </c>
      <c r="H20" s="8">
        <v>1</v>
      </c>
      <c r="I20" s="8">
        <v>1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17</v>
      </c>
      <c r="D21" s="8">
        <v>10</v>
      </c>
      <c r="E21" s="8">
        <v>1</v>
      </c>
      <c r="F21" s="8">
        <v>0</v>
      </c>
      <c r="G21" s="8">
        <v>2</v>
      </c>
      <c r="H21" s="8">
        <v>2</v>
      </c>
      <c r="I21" s="8">
        <v>2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35</v>
      </c>
      <c r="D22" s="8">
        <v>24</v>
      </c>
      <c r="E22" s="8">
        <v>0</v>
      </c>
      <c r="F22" s="8">
        <v>0</v>
      </c>
      <c r="G22" s="8">
        <v>3</v>
      </c>
      <c r="H22" s="8">
        <v>4</v>
      </c>
      <c r="I22" s="8">
        <v>4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10</v>
      </c>
      <c r="D23" s="8">
        <v>5</v>
      </c>
      <c r="E23" s="8">
        <v>2</v>
      </c>
      <c r="F23" s="8">
        <v>0</v>
      </c>
      <c r="G23" s="8">
        <v>1</v>
      </c>
      <c r="H23" s="8">
        <v>0</v>
      </c>
      <c r="I23" s="8">
        <v>2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6</v>
      </c>
      <c r="D24" s="8">
        <v>5</v>
      </c>
      <c r="E24" s="8">
        <v>0</v>
      </c>
      <c r="F24" s="8">
        <v>0</v>
      </c>
      <c r="G24" s="8">
        <v>1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10</v>
      </c>
      <c r="D25" s="8">
        <v>8</v>
      </c>
      <c r="E25" s="8">
        <v>0</v>
      </c>
      <c r="F25" s="8">
        <v>0</v>
      </c>
      <c r="G25" s="8">
        <v>2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4</v>
      </c>
      <c r="D26" s="8">
        <v>1</v>
      </c>
      <c r="E26" s="8">
        <v>0</v>
      </c>
      <c r="F26" s="8">
        <v>0</v>
      </c>
      <c r="G26" s="8">
        <v>2</v>
      </c>
      <c r="H26" s="8">
        <v>0</v>
      </c>
      <c r="I26" s="8">
        <v>1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14</v>
      </c>
      <c r="D27" s="8">
        <v>9</v>
      </c>
      <c r="E27" s="8">
        <v>0</v>
      </c>
      <c r="F27" s="8">
        <v>1</v>
      </c>
      <c r="G27" s="8">
        <v>1</v>
      </c>
      <c r="H27" s="8">
        <v>0</v>
      </c>
      <c r="I27" s="8">
        <v>3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8</v>
      </c>
      <c r="D28" s="8">
        <v>2</v>
      </c>
      <c r="E28" s="8">
        <v>0</v>
      </c>
      <c r="F28" s="8">
        <v>0</v>
      </c>
      <c r="G28" s="8">
        <v>0</v>
      </c>
      <c r="H28" s="8">
        <v>2</v>
      </c>
      <c r="I28" s="8">
        <v>4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8</v>
      </c>
      <c r="D29" s="8">
        <v>5</v>
      </c>
      <c r="E29" s="8">
        <v>0</v>
      </c>
      <c r="F29" s="8">
        <v>0</v>
      </c>
      <c r="G29" s="8">
        <v>1</v>
      </c>
      <c r="H29" s="8">
        <v>1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10</v>
      </c>
      <c r="D30" s="8">
        <v>6</v>
      </c>
      <c r="E30" s="8">
        <v>1</v>
      </c>
      <c r="F30" s="8">
        <v>0</v>
      </c>
      <c r="G30" s="8">
        <v>2</v>
      </c>
      <c r="H30" s="8">
        <v>1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3</v>
      </c>
      <c r="D32" s="8">
        <v>2</v>
      </c>
      <c r="E32" s="8">
        <v>0</v>
      </c>
      <c r="F32" s="8">
        <v>0</v>
      </c>
      <c r="G32" s="8">
        <v>0</v>
      </c>
      <c r="H32" s="8">
        <v>0</v>
      </c>
      <c r="I32" s="8">
        <v>1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11</v>
      </c>
      <c r="D33" s="8">
        <v>6</v>
      </c>
      <c r="E33" s="8">
        <v>1</v>
      </c>
      <c r="F33" s="8">
        <v>1</v>
      </c>
      <c r="G33" s="8">
        <v>2</v>
      </c>
      <c r="H33" s="8">
        <v>0</v>
      </c>
      <c r="I33" s="8">
        <v>1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19</v>
      </c>
      <c r="D34" s="8">
        <v>12</v>
      </c>
      <c r="E34" s="8">
        <v>3</v>
      </c>
      <c r="F34" s="8">
        <v>0</v>
      </c>
      <c r="G34" s="8">
        <v>0</v>
      </c>
      <c r="H34" s="8">
        <v>0</v>
      </c>
      <c r="I34" s="8">
        <v>3</v>
      </c>
      <c r="J34" s="18">
        <v>1</v>
      </c>
    </row>
    <row r="35" spans="1:10" ht="13.5" customHeight="1">
      <c r="A35" s="1">
        <v>27</v>
      </c>
      <c r="B35" s="43" t="s">
        <v>61</v>
      </c>
      <c r="C35" s="24">
        <f t="shared" si="0"/>
        <v>1</v>
      </c>
      <c r="D35" s="8">
        <v>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71" t="s">
        <v>28</v>
      </c>
      <c r="B38" s="72"/>
      <c r="C38" s="11">
        <f aca="true" t="shared" si="1" ref="C38:J38">SUM(C9:C37)</f>
        <v>299</v>
      </c>
      <c r="D38" s="12">
        <f t="shared" si="1"/>
        <v>187</v>
      </c>
      <c r="E38" s="12">
        <f t="shared" si="1"/>
        <v>14</v>
      </c>
      <c r="F38" s="12">
        <f t="shared" si="1"/>
        <v>5</v>
      </c>
      <c r="G38" s="12">
        <f t="shared" si="1"/>
        <v>28</v>
      </c>
      <c r="H38" s="12">
        <f t="shared" si="1"/>
        <v>20</v>
      </c>
      <c r="I38" s="12">
        <f t="shared" si="1"/>
        <v>44</v>
      </c>
      <c r="J38" s="13">
        <f t="shared" si="1"/>
        <v>1</v>
      </c>
    </row>
    <row r="39" spans="1:10" ht="13.5" thickBot="1">
      <c r="A39" s="73" t="s">
        <v>29</v>
      </c>
      <c r="B39" s="74"/>
      <c r="C39" s="14">
        <f aca="true" t="shared" si="2" ref="C39:J39">SUM(C9:C33)</f>
        <v>279</v>
      </c>
      <c r="D39" s="15">
        <f t="shared" si="2"/>
        <v>174</v>
      </c>
      <c r="E39" s="15">
        <f t="shared" si="2"/>
        <v>11</v>
      </c>
      <c r="F39" s="15">
        <f t="shared" si="2"/>
        <v>5</v>
      </c>
      <c r="G39" s="15">
        <f t="shared" si="2"/>
        <v>28</v>
      </c>
      <c r="H39" s="15">
        <f t="shared" si="2"/>
        <v>20</v>
      </c>
      <c r="I39" s="15">
        <f t="shared" si="2"/>
        <v>41</v>
      </c>
      <c r="J39" s="16">
        <f t="shared" si="2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6.5" thickBot="1">
      <c r="A42" s="86" t="s">
        <v>66</v>
      </c>
      <c r="B42" s="87"/>
      <c r="C42" s="60" t="s">
        <v>51</v>
      </c>
      <c r="D42" s="89"/>
      <c r="E42" s="89"/>
      <c r="F42" s="89"/>
      <c r="G42" s="89"/>
      <c r="H42" s="89"/>
      <c r="I42" s="89"/>
      <c r="J42" s="89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D46+E46+F46+G46+H46+I46+J46</f>
        <v>8</v>
      </c>
      <c r="D46" s="8">
        <v>5</v>
      </c>
      <c r="E46" s="8">
        <v>0</v>
      </c>
      <c r="F46" s="8">
        <v>0</v>
      </c>
      <c r="G46" s="8">
        <v>3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10</v>
      </c>
      <c r="D47" s="8">
        <v>9</v>
      </c>
      <c r="E47" s="8">
        <v>0</v>
      </c>
      <c r="F47" s="8">
        <v>0</v>
      </c>
      <c r="G47" s="8">
        <v>1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38</v>
      </c>
      <c r="D48" s="8">
        <v>28</v>
      </c>
      <c r="E48" s="8">
        <v>0</v>
      </c>
      <c r="F48" s="8">
        <v>0</v>
      </c>
      <c r="G48" s="8">
        <v>4</v>
      </c>
      <c r="H48" s="8">
        <v>1</v>
      </c>
      <c r="I48" s="8">
        <v>5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6</v>
      </c>
      <c r="D50" s="8">
        <v>3</v>
      </c>
      <c r="E50" s="8">
        <v>0</v>
      </c>
      <c r="F50" s="8">
        <v>0</v>
      </c>
      <c r="G50" s="8">
        <v>2</v>
      </c>
      <c r="H50" s="8">
        <v>1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9</v>
      </c>
      <c r="D51" s="8">
        <v>6</v>
      </c>
      <c r="E51" s="8">
        <v>1</v>
      </c>
      <c r="F51" s="8">
        <v>0</v>
      </c>
      <c r="G51" s="8">
        <v>0</v>
      </c>
      <c r="H51" s="8">
        <v>1</v>
      </c>
      <c r="I51" s="8">
        <v>1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11</v>
      </c>
      <c r="D52" s="8">
        <v>5</v>
      </c>
      <c r="E52" s="8">
        <v>1</v>
      </c>
      <c r="F52" s="8">
        <v>3</v>
      </c>
      <c r="G52" s="8">
        <v>1</v>
      </c>
      <c r="H52" s="8">
        <v>0</v>
      </c>
      <c r="I52" s="8">
        <v>1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5</v>
      </c>
      <c r="D53" s="8">
        <v>4</v>
      </c>
      <c r="E53" s="8">
        <v>0</v>
      </c>
      <c r="F53" s="8">
        <v>0</v>
      </c>
      <c r="G53" s="8">
        <v>1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7</v>
      </c>
      <c r="D54" s="8">
        <v>3</v>
      </c>
      <c r="E54" s="8">
        <v>2</v>
      </c>
      <c r="F54" s="8">
        <v>0</v>
      </c>
      <c r="G54" s="8">
        <v>1</v>
      </c>
      <c r="H54" s="8">
        <v>0</v>
      </c>
      <c r="I54" s="8">
        <v>1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6</v>
      </c>
      <c r="D55" s="8">
        <v>5</v>
      </c>
      <c r="E55" s="8">
        <v>1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26</v>
      </c>
      <c r="D57" s="8">
        <v>15</v>
      </c>
      <c r="E57" s="8">
        <v>1</v>
      </c>
      <c r="F57" s="8">
        <v>0</v>
      </c>
      <c r="G57" s="8">
        <v>5</v>
      </c>
      <c r="H57" s="8">
        <v>1</v>
      </c>
      <c r="I57" s="8">
        <v>4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20</v>
      </c>
      <c r="D58" s="8">
        <v>13</v>
      </c>
      <c r="E58" s="8">
        <v>1</v>
      </c>
      <c r="F58" s="8">
        <v>0</v>
      </c>
      <c r="G58" s="8">
        <v>1</v>
      </c>
      <c r="H58" s="8">
        <v>2</v>
      </c>
      <c r="I58" s="8">
        <v>3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37</v>
      </c>
      <c r="D59" s="8">
        <v>31</v>
      </c>
      <c r="E59" s="8">
        <v>0</v>
      </c>
      <c r="F59" s="8">
        <v>0</v>
      </c>
      <c r="G59" s="8">
        <v>3</v>
      </c>
      <c r="H59" s="8">
        <v>1</v>
      </c>
      <c r="I59" s="8">
        <v>1</v>
      </c>
      <c r="J59" s="18">
        <v>1</v>
      </c>
    </row>
    <row r="60" spans="1:10" ht="12.75">
      <c r="A60" s="3">
        <v>15</v>
      </c>
      <c r="B60" s="4" t="s">
        <v>16</v>
      </c>
      <c r="C60" s="24">
        <f t="shared" si="3"/>
        <v>20</v>
      </c>
      <c r="D60" s="8">
        <v>12</v>
      </c>
      <c r="E60" s="8">
        <v>3</v>
      </c>
      <c r="F60" s="8">
        <v>0</v>
      </c>
      <c r="G60" s="8">
        <v>1</v>
      </c>
      <c r="H60" s="8">
        <v>1</v>
      </c>
      <c r="I60" s="8">
        <v>3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7</v>
      </c>
      <c r="D61" s="8">
        <v>6</v>
      </c>
      <c r="E61" s="8">
        <v>0</v>
      </c>
      <c r="F61" s="8">
        <v>0</v>
      </c>
      <c r="G61" s="8">
        <v>0</v>
      </c>
      <c r="H61" s="8">
        <v>1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10</v>
      </c>
      <c r="D62" s="8">
        <v>8</v>
      </c>
      <c r="E62" s="8">
        <v>0</v>
      </c>
      <c r="F62" s="8">
        <v>0</v>
      </c>
      <c r="G62" s="8">
        <v>2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3</v>
      </c>
      <c r="D63" s="8">
        <v>3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6</v>
      </c>
      <c r="D64" s="8">
        <v>3</v>
      </c>
      <c r="E64" s="8">
        <v>0</v>
      </c>
      <c r="F64" s="8">
        <v>0</v>
      </c>
      <c r="G64" s="8">
        <v>1</v>
      </c>
      <c r="H64" s="8">
        <v>0</v>
      </c>
      <c r="I64" s="8">
        <v>2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8</v>
      </c>
      <c r="D65" s="8">
        <v>3</v>
      </c>
      <c r="E65" s="8">
        <v>0</v>
      </c>
      <c r="F65" s="8">
        <v>0</v>
      </c>
      <c r="G65" s="8">
        <v>0</v>
      </c>
      <c r="H65" s="8">
        <v>1</v>
      </c>
      <c r="I65" s="8">
        <v>4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3</v>
      </c>
      <c r="D66" s="8">
        <v>2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1</v>
      </c>
    </row>
    <row r="67" spans="1:10" ht="12.75">
      <c r="A67" s="1">
        <v>22</v>
      </c>
      <c r="B67" s="2" t="s">
        <v>23</v>
      </c>
      <c r="C67" s="24">
        <f t="shared" si="3"/>
        <v>13</v>
      </c>
      <c r="D67" s="8">
        <v>6</v>
      </c>
      <c r="E67" s="8">
        <v>3</v>
      </c>
      <c r="F67" s="8">
        <v>0</v>
      </c>
      <c r="G67" s="8">
        <v>2</v>
      </c>
      <c r="H67" s="8">
        <v>0</v>
      </c>
      <c r="I67" s="8">
        <v>2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3</v>
      </c>
      <c r="D68" s="8">
        <v>1</v>
      </c>
      <c r="E68" s="8">
        <v>0</v>
      </c>
      <c r="F68" s="8">
        <v>0</v>
      </c>
      <c r="G68" s="8">
        <v>0</v>
      </c>
      <c r="H68" s="8">
        <v>1</v>
      </c>
      <c r="I68" s="8">
        <v>1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7</v>
      </c>
      <c r="D69" s="8">
        <v>3</v>
      </c>
      <c r="E69" s="8">
        <v>0</v>
      </c>
      <c r="F69" s="8">
        <v>0</v>
      </c>
      <c r="G69" s="8">
        <v>2</v>
      </c>
      <c r="H69" s="8">
        <v>2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13</v>
      </c>
      <c r="D70" s="8">
        <v>10</v>
      </c>
      <c r="E70" s="8">
        <v>1</v>
      </c>
      <c r="F70" s="8">
        <v>1</v>
      </c>
      <c r="G70" s="8">
        <v>0</v>
      </c>
      <c r="H70" s="8">
        <v>0</v>
      </c>
      <c r="I70" s="8">
        <v>1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10</v>
      </c>
      <c r="D71" s="8">
        <v>5</v>
      </c>
      <c r="E71" s="8">
        <v>1</v>
      </c>
      <c r="F71" s="8">
        <v>0</v>
      </c>
      <c r="G71" s="8">
        <v>0</v>
      </c>
      <c r="H71" s="8">
        <v>1</v>
      </c>
      <c r="I71" s="8">
        <v>2</v>
      </c>
      <c r="J71" s="18">
        <v>1</v>
      </c>
    </row>
    <row r="72" spans="1:10" ht="12.75">
      <c r="A72" s="1">
        <v>27</v>
      </c>
      <c r="B72" s="43" t="s">
        <v>61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1" t="s">
        <v>28</v>
      </c>
      <c r="B75" s="72"/>
      <c r="C75" s="11">
        <f aca="true" t="shared" si="4" ref="C75:J75">SUM(C46:C74)</f>
        <v>288</v>
      </c>
      <c r="D75" s="12">
        <f t="shared" si="4"/>
        <v>190</v>
      </c>
      <c r="E75" s="12">
        <f t="shared" si="4"/>
        <v>15</v>
      </c>
      <c r="F75" s="12">
        <f t="shared" si="4"/>
        <v>4</v>
      </c>
      <c r="G75" s="12">
        <f t="shared" si="4"/>
        <v>30</v>
      </c>
      <c r="H75" s="12">
        <f t="shared" si="4"/>
        <v>14</v>
      </c>
      <c r="I75" s="12">
        <f t="shared" si="4"/>
        <v>32</v>
      </c>
      <c r="J75" s="13">
        <f t="shared" si="4"/>
        <v>3</v>
      </c>
    </row>
    <row r="76" spans="1:10" ht="13.5" thickBot="1">
      <c r="A76" s="73" t="s">
        <v>29</v>
      </c>
      <c r="B76" s="74"/>
      <c r="C76" s="14">
        <f aca="true" t="shared" si="5" ref="C76:J76">SUM(C46:C70)</f>
        <v>277</v>
      </c>
      <c r="D76" s="15">
        <f t="shared" si="5"/>
        <v>184</v>
      </c>
      <c r="E76" s="15">
        <f t="shared" si="5"/>
        <v>14</v>
      </c>
      <c r="F76" s="15">
        <f t="shared" si="5"/>
        <v>4</v>
      </c>
      <c r="G76" s="15">
        <f t="shared" si="5"/>
        <v>30</v>
      </c>
      <c r="H76" s="15">
        <f t="shared" si="5"/>
        <v>13</v>
      </c>
      <c r="I76" s="15">
        <f t="shared" si="5"/>
        <v>30</v>
      </c>
      <c r="J76" s="16">
        <f t="shared" si="5"/>
        <v>2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6.5" thickBot="1">
      <c r="A79" s="86" t="s">
        <v>67</v>
      </c>
      <c r="B79" s="87"/>
      <c r="C79" s="60" t="s">
        <v>51</v>
      </c>
      <c r="D79" s="89"/>
      <c r="E79" s="89"/>
      <c r="F79" s="89"/>
      <c r="G79" s="89"/>
      <c r="H79" s="89"/>
      <c r="I79" s="89"/>
      <c r="J79" s="89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D83+E83+F83+G83+H83+I83+J83</f>
        <v>8</v>
      </c>
      <c r="D83" s="8">
        <v>5</v>
      </c>
      <c r="E83" s="8">
        <v>0</v>
      </c>
      <c r="F83" s="8">
        <v>0</v>
      </c>
      <c r="G83" s="8">
        <v>1</v>
      </c>
      <c r="H83" s="8">
        <v>2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9</v>
      </c>
      <c r="D84" s="8">
        <v>7</v>
      </c>
      <c r="E84" s="8">
        <v>1</v>
      </c>
      <c r="F84" s="8">
        <v>0</v>
      </c>
      <c r="G84" s="8">
        <v>1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55</v>
      </c>
      <c r="D85" s="8">
        <v>43</v>
      </c>
      <c r="E85" s="8">
        <v>2</v>
      </c>
      <c r="F85" s="8">
        <v>1</v>
      </c>
      <c r="G85" s="8">
        <v>2</v>
      </c>
      <c r="H85" s="8">
        <v>4</v>
      </c>
      <c r="I85" s="8">
        <v>3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5</v>
      </c>
      <c r="D86" s="8">
        <v>5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12</v>
      </c>
      <c r="D87" s="8">
        <v>7</v>
      </c>
      <c r="E87" s="8">
        <v>0</v>
      </c>
      <c r="F87" s="8">
        <v>0</v>
      </c>
      <c r="G87" s="8">
        <v>1</v>
      </c>
      <c r="H87" s="8">
        <v>3</v>
      </c>
      <c r="I87" s="8">
        <v>1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5</v>
      </c>
      <c r="D88" s="9">
        <v>4</v>
      </c>
      <c r="E88" s="9">
        <v>0</v>
      </c>
      <c r="F88" s="9">
        <v>0</v>
      </c>
      <c r="G88" s="9">
        <v>0</v>
      </c>
      <c r="H88" s="9">
        <v>1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8</v>
      </c>
      <c r="D89" s="8">
        <v>5</v>
      </c>
      <c r="E89" s="8">
        <v>0</v>
      </c>
      <c r="F89" s="8">
        <v>0</v>
      </c>
      <c r="G89" s="8">
        <v>0</v>
      </c>
      <c r="H89" s="8">
        <v>0</v>
      </c>
      <c r="I89" s="8">
        <v>3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7</v>
      </c>
      <c r="D90" s="8">
        <v>7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8</v>
      </c>
      <c r="D91" s="8">
        <v>4</v>
      </c>
      <c r="E91" s="8">
        <v>2</v>
      </c>
      <c r="F91" s="8">
        <v>0</v>
      </c>
      <c r="G91" s="8">
        <v>2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5</v>
      </c>
      <c r="D92" s="8">
        <v>5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25</v>
      </c>
      <c r="D94" s="8">
        <v>20</v>
      </c>
      <c r="E94" s="8">
        <v>0</v>
      </c>
      <c r="F94" s="8">
        <v>0</v>
      </c>
      <c r="G94" s="8">
        <v>1</v>
      </c>
      <c r="H94" s="8">
        <v>3</v>
      </c>
      <c r="I94" s="8">
        <v>1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11</v>
      </c>
      <c r="D95" s="8">
        <v>11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41</v>
      </c>
      <c r="D96" s="8">
        <v>30</v>
      </c>
      <c r="E96" s="8">
        <v>1</v>
      </c>
      <c r="F96" s="8">
        <v>0</v>
      </c>
      <c r="G96" s="8">
        <v>2</v>
      </c>
      <c r="H96" s="8">
        <v>3</v>
      </c>
      <c r="I96" s="8">
        <v>5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12</v>
      </c>
      <c r="D97" s="8">
        <v>8</v>
      </c>
      <c r="E97" s="8">
        <v>0</v>
      </c>
      <c r="F97" s="8">
        <v>0</v>
      </c>
      <c r="G97" s="8">
        <v>0</v>
      </c>
      <c r="H97" s="8">
        <v>3</v>
      </c>
      <c r="I97" s="8">
        <v>1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4</v>
      </c>
      <c r="D98" s="8">
        <v>3</v>
      </c>
      <c r="E98" s="8">
        <v>0</v>
      </c>
      <c r="F98" s="8">
        <v>0</v>
      </c>
      <c r="G98" s="8">
        <v>1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3</v>
      </c>
      <c r="D99" s="8">
        <v>1</v>
      </c>
      <c r="E99" s="8">
        <v>1</v>
      </c>
      <c r="F99" s="8">
        <v>1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4</v>
      </c>
      <c r="D100" s="8">
        <v>4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9</v>
      </c>
      <c r="D101" s="8">
        <v>7</v>
      </c>
      <c r="E101" s="8">
        <v>0</v>
      </c>
      <c r="F101" s="8">
        <v>0</v>
      </c>
      <c r="G101" s="8">
        <v>1</v>
      </c>
      <c r="H101" s="8">
        <v>0</v>
      </c>
      <c r="I101" s="8">
        <v>1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4</v>
      </c>
      <c r="D102" s="8">
        <v>1</v>
      </c>
      <c r="E102" s="8">
        <v>0</v>
      </c>
      <c r="F102" s="8">
        <v>1</v>
      </c>
      <c r="G102" s="8">
        <v>0</v>
      </c>
      <c r="H102" s="8">
        <v>1</v>
      </c>
      <c r="I102" s="8">
        <v>1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5</v>
      </c>
      <c r="D103" s="8">
        <v>4</v>
      </c>
      <c r="E103" s="8">
        <v>0</v>
      </c>
      <c r="F103" s="8">
        <v>0</v>
      </c>
      <c r="G103" s="8">
        <v>1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14</v>
      </c>
      <c r="D104" s="8">
        <v>9</v>
      </c>
      <c r="E104" s="8">
        <v>3</v>
      </c>
      <c r="F104" s="8">
        <v>0</v>
      </c>
      <c r="G104" s="8">
        <v>1</v>
      </c>
      <c r="H104" s="8">
        <v>0</v>
      </c>
      <c r="I104" s="8">
        <v>1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3</v>
      </c>
      <c r="D105" s="8">
        <v>3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4</v>
      </c>
      <c r="D106" s="8">
        <v>3</v>
      </c>
      <c r="E106" s="8">
        <v>1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12</v>
      </c>
      <c r="D107" s="8">
        <v>11</v>
      </c>
      <c r="E107" s="8">
        <v>0</v>
      </c>
      <c r="F107" s="8">
        <v>0</v>
      </c>
      <c r="G107" s="8">
        <v>1</v>
      </c>
      <c r="H107" s="8">
        <v>0</v>
      </c>
      <c r="I107" s="8">
        <v>0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12</v>
      </c>
      <c r="D108" s="8">
        <v>5</v>
      </c>
      <c r="E108" s="8">
        <v>1</v>
      </c>
      <c r="F108" s="8">
        <v>1</v>
      </c>
      <c r="G108" s="8">
        <v>0</v>
      </c>
      <c r="H108" s="8">
        <v>0</v>
      </c>
      <c r="I108" s="8">
        <v>4</v>
      </c>
      <c r="J108" s="18">
        <v>1</v>
      </c>
    </row>
    <row r="109" spans="1:10" ht="12.75">
      <c r="A109" s="1">
        <v>27</v>
      </c>
      <c r="B109" s="43" t="s">
        <v>61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3" t="s">
        <v>62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1" t="s">
        <v>28</v>
      </c>
      <c r="B112" s="72"/>
      <c r="C112" s="11">
        <f aca="true" t="shared" si="7" ref="C112:J112">SUM(C83:C111)</f>
        <v>285</v>
      </c>
      <c r="D112" s="12">
        <f t="shared" si="7"/>
        <v>212</v>
      </c>
      <c r="E112" s="12">
        <f t="shared" si="7"/>
        <v>12</v>
      </c>
      <c r="F112" s="12">
        <f t="shared" si="7"/>
        <v>4</v>
      </c>
      <c r="G112" s="12">
        <f t="shared" si="7"/>
        <v>15</v>
      </c>
      <c r="H112" s="12">
        <f t="shared" si="7"/>
        <v>20</v>
      </c>
      <c r="I112" s="12">
        <f t="shared" si="7"/>
        <v>21</v>
      </c>
      <c r="J112" s="13">
        <f t="shared" si="7"/>
        <v>1</v>
      </c>
    </row>
    <row r="113" spans="1:10" ht="13.5" thickBot="1">
      <c r="A113" s="73" t="s">
        <v>29</v>
      </c>
      <c r="B113" s="74"/>
      <c r="C113" s="14">
        <f aca="true" t="shared" si="8" ref="C113:J113">SUM(C83:C107)</f>
        <v>273</v>
      </c>
      <c r="D113" s="15">
        <f t="shared" si="8"/>
        <v>207</v>
      </c>
      <c r="E113" s="15">
        <f t="shared" si="8"/>
        <v>11</v>
      </c>
      <c r="F113" s="15">
        <f t="shared" si="8"/>
        <v>3</v>
      </c>
      <c r="G113" s="15">
        <f t="shared" si="8"/>
        <v>15</v>
      </c>
      <c r="H113" s="15">
        <f t="shared" si="8"/>
        <v>20</v>
      </c>
      <c r="I113" s="15">
        <f t="shared" si="8"/>
        <v>17</v>
      </c>
      <c r="J113" s="16">
        <f t="shared" si="8"/>
        <v>0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6.5" thickBot="1">
      <c r="A116" s="86" t="s">
        <v>68</v>
      </c>
      <c r="B116" s="87"/>
      <c r="C116" s="60" t="s">
        <v>51</v>
      </c>
      <c r="D116" s="89"/>
      <c r="E116" s="89"/>
      <c r="F116" s="89"/>
      <c r="G116" s="89"/>
      <c r="H116" s="89"/>
      <c r="I116" s="89"/>
      <c r="J116" s="89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D120+E120+F120+G120+H120+I120+J120</f>
        <v>7</v>
      </c>
      <c r="D120" s="8">
        <v>4</v>
      </c>
      <c r="E120" s="8">
        <v>1</v>
      </c>
      <c r="F120" s="8">
        <v>0</v>
      </c>
      <c r="G120" s="8">
        <v>0</v>
      </c>
      <c r="H120" s="8">
        <v>0</v>
      </c>
      <c r="I120" s="8">
        <v>2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11</v>
      </c>
      <c r="D121" s="8">
        <v>9</v>
      </c>
      <c r="E121" s="8">
        <v>0</v>
      </c>
      <c r="F121" s="8">
        <v>2</v>
      </c>
      <c r="G121" s="8">
        <v>0</v>
      </c>
      <c r="H121" s="8">
        <v>0</v>
      </c>
      <c r="I121" s="8">
        <v>0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37</v>
      </c>
      <c r="D122" s="8">
        <v>27</v>
      </c>
      <c r="E122" s="8">
        <v>1</v>
      </c>
      <c r="F122" s="8">
        <v>0</v>
      </c>
      <c r="G122" s="8">
        <v>0</v>
      </c>
      <c r="H122" s="8">
        <v>4</v>
      </c>
      <c r="I122" s="8">
        <v>5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3</v>
      </c>
      <c r="D123" s="8">
        <v>1</v>
      </c>
      <c r="E123" s="8">
        <v>0</v>
      </c>
      <c r="F123" s="8">
        <v>0</v>
      </c>
      <c r="G123" s="8">
        <v>1</v>
      </c>
      <c r="H123" s="8">
        <v>1</v>
      </c>
      <c r="I123" s="8">
        <v>0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10</v>
      </c>
      <c r="D124" s="8">
        <v>9</v>
      </c>
      <c r="E124" s="8">
        <v>0</v>
      </c>
      <c r="F124" s="8">
        <v>0</v>
      </c>
      <c r="G124" s="8">
        <v>0</v>
      </c>
      <c r="H124" s="8">
        <v>0</v>
      </c>
      <c r="I124" s="8">
        <v>1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8</v>
      </c>
      <c r="D125" s="8">
        <v>5</v>
      </c>
      <c r="E125" s="8">
        <v>1</v>
      </c>
      <c r="F125" s="8">
        <v>0</v>
      </c>
      <c r="G125" s="8">
        <v>0</v>
      </c>
      <c r="H125" s="8">
        <v>0</v>
      </c>
      <c r="I125" s="8">
        <v>2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9</v>
      </c>
      <c r="D126" s="8">
        <v>7</v>
      </c>
      <c r="E126" s="8">
        <v>0</v>
      </c>
      <c r="F126" s="8">
        <v>0</v>
      </c>
      <c r="G126" s="8">
        <v>1</v>
      </c>
      <c r="H126" s="8">
        <v>1</v>
      </c>
      <c r="I126" s="8">
        <v>0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2</v>
      </c>
      <c r="D127" s="8">
        <v>2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12</v>
      </c>
      <c r="D128" s="8">
        <v>8</v>
      </c>
      <c r="E128" s="8">
        <v>4</v>
      </c>
      <c r="F128" s="8">
        <v>0</v>
      </c>
      <c r="G128" s="8">
        <v>0</v>
      </c>
      <c r="H128" s="8">
        <v>0</v>
      </c>
      <c r="I128" s="8">
        <v>0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15</v>
      </c>
      <c r="D129" s="8">
        <v>12</v>
      </c>
      <c r="E129" s="8">
        <v>2</v>
      </c>
      <c r="F129" s="8">
        <v>0</v>
      </c>
      <c r="G129" s="8">
        <v>1</v>
      </c>
      <c r="H129" s="8">
        <v>0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16</v>
      </c>
      <c r="D131" s="8">
        <v>16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14</v>
      </c>
      <c r="D132" s="8">
        <v>12</v>
      </c>
      <c r="E132" s="8">
        <v>1</v>
      </c>
      <c r="F132" s="8">
        <v>0</v>
      </c>
      <c r="G132" s="8">
        <v>0</v>
      </c>
      <c r="H132" s="8">
        <v>1</v>
      </c>
      <c r="I132" s="8">
        <v>0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34</v>
      </c>
      <c r="D133" s="8">
        <v>29</v>
      </c>
      <c r="E133" s="8">
        <v>0</v>
      </c>
      <c r="F133" s="8">
        <v>0</v>
      </c>
      <c r="G133" s="8">
        <v>1</v>
      </c>
      <c r="H133" s="8">
        <v>3</v>
      </c>
      <c r="I133" s="8">
        <v>1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8</v>
      </c>
      <c r="D134" s="8">
        <v>5</v>
      </c>
      <c r="E134" s="8">
        <v>0</v>
      </c>
      <c r="F134" s="8">
        <v>0</v>
      </c>
      <c r="G134" s="8">
        <v>1</v>
      </c>
      <c r="H134" s="8">
        <v>2</v>
      </c>
      <c r="I134" s="8">
        <v>0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4</v>
      </c>
      <c r="D135" s="8">
        <v>3</v>
      </c>
      <c r="E135" s="8">
        <v>0</v>
      </c>
      <c r="F135" s="8">
        <v>0</v>
      </c>
      <c r="G135" s="8">
        <v>1</v>
      </c>
      <c r="H135" s="8">
        <v>0</v>
      </c>
      <c r="I135" s="8">
        <v>0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9"/>
        <v>10</v>
      </c>
      <c r="D136" s="8">
        <v>7</v>
      </c>
      <c r="E136" s="8">
        <v>1</v>
      </c>
      <c r="F136" s="8">
        <v>0</v>
      </c>
      <c r="G136" s="8">
        <v>1</v>
      </c>
      <c r="H136" s="8">
        <v>1</v>
      </c>
      <c r="I136" s="8">
        <v>0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3</v>
      </c>
      <c r="D137" s="8">
        <v>3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12</v>
      </c>
      <c r="D138" s="8">
        <v>5</v>
      </c>
      <c r="E138" s="8">
        <v>2</v>
      </c>
      <c r="F138" s="8">
        <v>0</v>
      </c>
      <c r="G138" s="8">
        <v>2</v>
      </c>
      <c r="H138" s="8">
        <v>1</v>
      </c>
      <c r="I138" s="8">
        <v>1</v>
      </c>
      <c r="J138" s="18">
        <v>1</v>
      </c>
    </row>
    <row r="139" spans="1:10" ht="12.75">
      <c r="A139" s="1">
        <v>20</v>
      </c>
      <c r="B139" s="2" t="s">
        <v>21</v>
      </c>
      <c r="C139" s="24">
        <f t="shared" si="9"/>
        <v>5</v>
      </c>
      <c r="D139" s="8">
        <v>1</v>
      </c>
      <c r="E139" s="8">
        <v>1</v>
      </c>
      <c r="F139" s="8">
        <v>1</v>
      </c>
      <c r="G139" s="8">
        <v>0</v>
      </c>
      <c r="H139" s="8">
        <v>2</v>
      </c>
      <c r="I139" s="8">
        <v>0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2</v>
      </c>
      <c r="D140" s="8">
        <v>1</v>
      </c>
      <c r="E140" s="8">
        <v>0</v>
      </c>
      <c r="F140" s="8">
        <v>0</v>
      </c>
      <c r="G140" s="8">
        <v>1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6</v>
      </c>
      <c r="D141" s="8">
        <v>4</v>
      </c>
      <c r="E141" s="8">
        <v>0</v>
      </c>
      <c r="F141" s="8">
        <v>0</v>
      </c>
      <c r="G141" s="8">
        <v>0</v>
      </c>
      <c r="H141" s="8">
        <v>2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2</v>
      </c>
      <c r="D142" s="8">
        <v>2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4</v>
      </c>
      <c r="D143" s="8">
        <v>4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10</v>
      </c>
      <c r="D144" s="8">
        <v>5</v>
      </c>
      <c r="E144" s="8">
        <v>1</v>
      </c>
      <c r="F144" s="8">
        <v>0</v>
      </c>
      <c r="G144" s="8">
        <v>0</v>
      </c>
      <c r="H144" s="8">
        <v>2</v>
      </c>
      <c r="I144" s="8">
        <v>2</v>
      </c>
      <c r="J144" s="18">
        <v>0</v>
      </c>
    </row>
    <row r="145" spans="1:10" ht="12.75">
      <c r="A145" s="1">
        <v>26</v>
      </c>
      <c r="B145" s="42" t="s">
        <v>59</v>
      </c>
      <c r="C145" s="24">
        <f t="shared" si="9"/>
        <v>20</v>
      </c>
      <c r="D145" s="8">
        <v>12</v>
      </c>
      <c r="E145" s="8">
        <v>3</v>
      </c>
      <c r="F145" s="8">
        <v>3</v>
      </c>
      <c r="G145" s="8">
        <v>2</v>
      </c>
      <c r="H145" s="8">
        <v>0</v>
      </c>
      <c r="I145" s="8">
        <v>0</v>
      </c>
      <c r="J145" s="18">
        <v>0</v>
      </c>
    </row>
    <row r="146" spans="1:10" ht="12.75">
      <c r="A146" s="1">
        <v>27</v>
      </c>
      <c r="B146" s="43" t="s">
        <v>61</v>
      </c>
      <c r="C146" s="24">
        <f t="shared" si="9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62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71" t="s">
        <v>28</v>
      </c>
      <c r="B149" s="72"/>
      <c r="C149" s="11">
        <f aca="true" t="shared" si="10" ref="C149:J149">SUM(C120:C148)</f>
        <v>264</v>
      </c>
      <c r="D149" s="12">
        <f t="shared" si="10"/>
        <v>193</v>
      </c>
      <c r="E149" s="12">
        <f t="shared" si="10"/>
        <v>18</v>
      </c>
      <c r="F149" s="12">
        <f t="shared" si="10"/>
        <v>6</v>
      </c>
      <c r="G149" s="12">
        <f t="shared" si="10"/>
        <v>12</v>
      </c>
      <c r="H149" s="12">
        <f t="shared" si="10"/>
        <v>20</v>
      </c>
      <c r="I149" s="12">
        <f t="shared" si="10"/>
        <v>14</v>
      </c>
      <c r="J149" s="13">
        <f t="shared" si="10"/>
        <v>1</v>
      </c>
    </row>
    <row r="150" spans="1:10" ht="13.5" thickBot="1">
      <c r="A150" s="73" t="s">
        <v>29</v>
      </c>
      <c r="B150" s="74"/>
      <c r="C150" s="14">
        <f aca="true" t="shared" si="11" ref="C150:J150">SUM(C120:C144)</f>
        <v>244</v>
      </c>
      <c r="D150" s="15">
        <f t="shared" si="11"/>
        <v>181</v>
      </c>
      <c r="E150" s="15">
        <f t="shared" si="11"/>
        <v>15</v>
      </c>
      <c r="F150" s="15">
        <f t="shared" si="11"/>
        <v>3</v>
      </c>
      <c r="G150" s="15">
        <f t="shared" si="11"/>
        <v>10</v>
      </c>
      <c r="H150" s="15">
        <f t="shared" si="11"/>
        <v>20</v>
      </c>
      <c r="I150" s="15">
        <f t="shared" si="11"/>
        <v>14</v>
      </c>
      <c r="J150" s="16">
        <f t="shared" si="11"/>
        <v>1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6.5" thickBot="1">
      <c r="A153" s="86" t="s">
        <v>70</v>
      </c>
      <c r="B153" s="87"/>
      <c r="C153" s="60" t="s">
        <v>51</v>
      </c>
      <c r="D153" s="89"/>
      <c r="E153" s="89"/>
      <c r="F153" s="89"/>
      <c r="G153" s="89"/>
      <c r="H153" s="89"/>
      <c r="I153" s="89"/>
      <c r="J153" s="89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30</v>
      </c>
      <c r="D157" s="9">
        <f aca="true" t="shared" si="13" ref="D157:J166">D9+D46+D83+D120</f>
        <v>18</v>
      </c>
      <c r="E157" s="9">
        <f t="shared" si="13"/>
        <v>1</v>
      </c>
      <c r="F157" s="9">
        <f t="shared" si="13"/>
        <v>0</v>
      </c>
      <c r="G157" s="9">
        <f t="shared" si="13"/>
        <v>6</v>
      </c>
      <c r="H157" s="9">
        <f t="shared" si="13"/>
        <v>2</v>
      </c>
      <c r="I157" s="9">
        <f t="shared" si="13"/>
        <v>3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41</v>
      </c>
      <c r="D158" s="9">
        <f t="shared" si="13"/>
        <v>33</v>
      </c>
      <c r="E158" s="9">
        <f t="shared" si="13"/>
        <v>2</v>
      </c>
      <c r="F158" s="9">
        <f t="shared" si="13"/>
        <v>2</v>
      </c>
      <c r="G158" s="9">
        <f t="shared" si="13"/>
        <v>3</v>
      </c>
      <c r="H158" s="9">
        <f t="shared" si="13"/>
        <v>1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174</v>
      </c>
      <c r="D159" s="9">
        <f t="shared" si="13"/>
        <v>130</v>
      </c>
      <c r="E159" s="9">
        <f t="shared" si="13"/>
        <v>4</v>
      </c>
      <c r="F159" s="9">
        <f t="shared" si="13"/>
        <v>1</v>
      </c>
      <c r="G159" s="9">
        <f t="shared" si="13"/>
        <v>9</v>
      </c>
      <c r="H159" s="9">
        <f t="shared" si="13"/>
        <v>12</v>
      </c>
      <c r="I159" s="9">
        <f t="shared" si="13"/>
        <v>18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23</v>
      </c>
      <c r="D160" s="9">
        <f t="shared" si="13"/>
        <v>11</v>
      </c>
      <c r="E160" s="9">
        <f t="shared" si="13"/>
        <v>0</v>
      </c>
      <c r="F160" s="9">
        <f t="shared" si="13"/>
        <v>0</v>
      </c>
      <c r="G160" s="9">
        <f t="shared" si="13"/>
        <v>1</v>
      </c>
      <c r="H160" s="9">
        <f t="shared" si="13"/>
        <v>2</v>
      </c>
      <c r="I160" s="9">
        <f t="shared" si="13"/>
        <v>9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32</v>
      </c>
      <c r="D161" s="9">
        <f t="shared" si="13"/>
        <v>23</v>
      </c>
      <c r="E161" s="9">
        <f t="shared" si="13"/>
        <v>0</v>
      </c>
      <c r="F161" s="9">
        <f t="shared" si="13"/>
        <v>0</v>
      </c>
      <c r="G161" s="9">
        <f t="shared" si="13"/>
        <v>3</v>
      </c>
      <c r="H161" s="9">
        <f t="shared" si="13"/>
        <v>4</v>
      </c>
      <c r="I161" s="9">
        <f t="shared" si="13"/>
        <v>2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30</v>
      </c>
      <c r="D162" s="9">
        <f t="shared" si="13"/>
        <v>22</v>
      </c>
      <c r="E162" s="9">
        <f t="shared" si="13"/>
        <v>2</v>
      </c>
      <c r="F162" s="9">
        <f t="shared" si="13"/>
        <v>0</v>
      </c>
      <c r="G162" s="9">
        <f t="shared" si="13"/>
        <v>0</v>
      </c>
      <c r="H162" s="9">
        <f t="shared" si="13"/>
        <v>2</v>
      </c>
      <c r="I162" s="9">
        <f t="shared" si="13"/>
        <v>4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41</v>
      </c>
      <c r="D163" s="9">
        <f t="shared" si="13"/>
        <v>26</v>
      </c>
      <c r="E163" s="9">
        <f t="shared" si="13"/>
        <v>1</v>
      </c>
      <c r="F163" s="9">
        <f t="shared" si="13"/>
        <v>4</v>
      </c>
      <c r="G163" s="9">
        <f t="shared" si="13"/>
        <v>5</v>
      </c>
      <c r="H163" s="9">
        <f t="shared" si="13"/>
        <v>1</v>
      </c>
      <c r="I163" s="9">
        <f t="shared" si="13"/>
        <v>4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20</v>
      </c>
      <c r="D164" s="9">
        <f t="shared" si="13"/>
        <v>18</v>
      </c>
      <c r="E164" s="9">
        <f t="shared" si="13"/>
        <v>0</v>
      </c>
      <c r="F164" s="9">
        <f t="shared" si="13"/>
        <v>0</v>
      </c>
      <c r="G164" s="9">
        <f t="shared" si="13"/>
        <v>1</v>
      </c>
      <c r="H164" s="9">
        <f t="shared" si="13"/>
        <v>0</v>
      </c>
      <c r="I164" s="9">
        <f t="shared" si="13"/>
        <v>1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37</v>
      </c>
      <c r="D165" s="9">
        <f t="shared" si="13"/>
        <v>16</v>
      </c>
      <c r="E165" s="9">
        <f t="shared" si="13"/>
        <v>11</v>
      </c>
      <c r="F165" s="9">
        <f t="shared" si="13"/>
        <v>2</v>
      </c>
      <c r="G165" s="9">
        <f t="shared" si="13"/>
        <v>3</v>
      </c>
      <c r="H165" s="9">
        <f t="shared" si="13"/>
        <v>2</v>
      </c>
      <c r="I165" s="9">
        <f t="shared" si="13"/>
        <v>3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33</v>
      </c>
      <c r="D166" s="9">
        <f t="shared" si="13"/>
        <v>28</v>
      </c>
      <c r="E166" s="9">
        <f t="shared" si="13"/>
        <v>3</v>
      </c>
      <c r="F166" s="9">
        <f t="shared" si="13"/>
        <v>0</v>
      </c>
      <c r="G166" s="9">
        <f t="shared" si="13"/>
        <v>1</v>
      </c>
      <c r="H166" s="9">
        <f t="shared" si="13"/>
        <v>1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4</v>
      </c>
      <c r="D167" s="9">
        <f aca="true" t="shared" si="14" ref="D167:J176">D19+D56+D93+D130</f>
        <v>0</v>
      </c>
      <c r="E167" s="9">
        <f t="shared" si="14"/>
        <v>1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3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81</v>
      </c>
      <c r="D168" s="9">
        <f t="shared" si="14"/>
        <v>61</v>
      </c>
      <c r="E168" s="9">
        <f t="shared" si="14"/>
        <v>1</v>
      </c>
      <c r="F168" s="9">
        <f t="shared" si="14"/>
        <v>0</v>
      </c>
      <c r="G168" s="9">
        <f t="shared" si="14"/>
        <v>8</v>
      </c>
      <c r="H168" s="9">
        <f t="shared" si="14"/>
        <v>5</v>
      </c>
      <c r="I168" s="9">
        <f t="shared" si="14"/>
        <v>6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62</v>
      </c>
      <c r="D169" s="9">
        <f t="shared" si="14"/>
        <v>46</v>
      </c>
      <c r="E169" s="9">
        <f t="shared" si="14"/>
        <v>3</v>
      </c>
      <c r="F169" s="9">
        <f t="shared" si="14"/>
        <v>0</v>
      </c>
      <c r="G169" s="9">
        <f t="shared" si="14"/>
        <v>3</v>
      </c>
      <c r="H169" s="9">
        <f t="shared" si="14"/>
        <v>5</v>
      </c>
      <c r="I169" s="9">
        <f t="shared" si="14"/>
        <v>5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147</v>
      </c>
      <c r="D170" s="9">
        <f t="shared" si="14"/>
        <v>114</v>
      </c>
      <c r="E170" s="9">
        <f t="shared" si="14"/>
        <v>1</v>
      </c>
      <c r="F170" s="9">
        <f t="shared" si="14"/>
        <v>0</v>
      </c>
      <c r="G170" s="9">
        <f t="shared" si="14"/>
        <v>9</v>
      </c>
      <c r="H170" s="9">
        <f t="shared" si="14"/>
        <v>11</v>
      </c>
      <c r="I170" s="9">
        <f t="shared" si="14"/>
        <v>11</v>
      </c>
      <c r="J170" s="9">
        <f t="shared" si="14"/>
        <v>1</v>
      </c>
    </row>
    <row r="171" spans="1:10" ht="12.75">
      <c r="A171" s="3">
        <v>15</v>
      </c>
      <c r="B171" s="4" t="s">
        <v>16</v>
      </c>
      <c r="C171" s="24">
        <f t="shared" si="12"/>
        <v>50</v>
      </c>
      <c r="D171" s="9">
        <f t="shared" si="14"/>
        <v>30</v>
      </c>
      <c r="E171" s="9">
        <f t="shared" si="14"/>
        <v>5</v>
      </c>
      <c r="F171" s="9">
        <f t="shared" si="14"/>
        <v>0</v>
      </c>
      <c r="G171" s="9">
        <f t="shared" si="14"/>
        <v>3</v>
      </c>
      <c r="H171" s="9">
        <f t="shared" si="14"/>
        <v>6</v>
      </c>
      <c r="I171" s="9">
        <f t="shared" si="14"/>
        <v>6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21</v>
      </c>
      <c r="D172" s="9">
        <f t="shared" si="14"/>
        <v>17</v>
      </c>
      <c r="E172" s="9">
        <f t="shared" si="14"/>
        <v>0</v>
      </c>
      <c r="F172" s="9">
        <f t="shared" si="14"/>
        <v>0</v>
      </c>
      <c r="G172" s="9">
        <f t="shared" si="14"/>
        <v>3</v>
      </c>
      <c r="H172" s="9">
        <f t="shared" si="14"/>
        <v>1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33</v>
      </c>
      <c r="D173" s="9">
        <f t="shared" si="14"/>
        <v>24</v>
      </c>
      <c r="E173" s="9">
        <f t="shared" si="14"/>
        <v>2</v>
      </c>
      <c r="F173" s="9">
        <f t="shared" si="14"/>
        <v>1</v>
      </c>
      <c r="G173" s="9">
        <f t="shared" si="14"/>
        <v>5</v>
      </c>
      <c r="H173" s="9">
        <f t="shared" si="14"/>
        <v>1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14</v>
      </c>
      <c r="D174" s="9">
        <f t="shared" si="14"/>
        <v>11</v>
      </c>
      <c r="E174" s="9">
        <f t="shared" si="14"/>
        <v>0</v>
      </c>
      <c r="F174" s="9">
        <f t="shared" si="14"/>
        <v>0</v>
      </c>
      <c r="G174" s="9">
        <f t="shared" si="14"/>
        <v>2</v>
      </c>
      <c r="H174" s="9">
        <f t="shared" si="14"/>
        <v>0</v>
      </c>
      <c r="I174" s="9">
        <f t="shared" si="14"/>
        <v>1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41</v>
      </c>
      <c r="D175" s="9">
        <f t="shared" si="14"/>
        <v>24</v>
      </c>
      <c r="E175" s="9">
        <f t="shared" si="14"/>
        <v>2</v>
      </c>
      <c r="F175" s="9">
        <f t="shared" si="14"/>
        <v>1</v>
      </c>
      <c r="G175" s="9">
        <f t="shared" si="14"/>
        <v>5</v>
      </c>
      <c r="H175" s="9">
        <f t="shared" si="14"/>
        <v>1</v>
      </c>
      <c r="I175" s="9">
        <f t="shared" si="14"/>
        <v>7</v>
      </c>
      <c r="J175" s="9">
        <f t="shared" si="14"/>
        <v>1</v>
      </c>
    </row>
    <row r="176" spans="1:10" ht="12.75">
      <c r="A176" s="1">
        <v>20</v>
      </c>
      <c r="B176" s="2" t="s">
        <v>21</v>
      </c>
      <c r="C176" s="24">
        <f t="shared" si="12"/>
        <v>25</v>
      </c>
      <c r="D176" s="9">
        <f t="shared" si="14"/>
        <v>7</v>
      </c>
      <c r="E176" s="9">
        <f t="shared" si="14"/>
        <v>1</v>
      </c>
      <c r="F176" s="9">
        <f t="shared" si="14"/>
        <v>2</v>
      </c>
      <c r="G176" s="9">
        <f t="shared" si="14"/>
        <v>0</v>
      </c>
      <c r="H176" s="9">
        <f t="shared" si="14"/>
        <v>6</v>
      </c>
      <c r="I176" s="9">
        <f t="shared" si="14"/>
        <v>9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18</v>
      </c>
      <c r="D177" s="9">
        <f aca="true" t="shared" si="15" ref="D177:J182">D29+D66+D103+D140</f>
        <v>12</v>
      </c>
      <c r="E177" s="9">
        <f t="shared" si="15"/>
        <v>0</v>
      </c>
      <c r="F177" s="9">
        <f t="shared" si="15"/>
        <v>0</v>
      </c>
      <c r="G177" s="9">
        <f t="shared" si="15"/>
        <v>3</v>
      </c>
      <c r="H177" s="9">
        <f t="shared" si="15"/>
        <v>1</v>
      </c>
      <c r="I177" s="9">
        <f t="shared" si="15"/>
        <v>1</v>
      </c>
      <c r="J177" s="9">
        <f t="shared" si="15"/>
        <v>1</v>
      </c>
    </row>
    <row r="178" spans="1:10" ht="12.75">
      <c r="A178" s="1">
        <v>22</v>
      </c>
      <c r="B178" s="2" t="s">
        <v>23</v>
      </c>
      <c r="C178" s="24">
        <f t="shared" si="12"/>
        <v>43</v>
      </c>
      <c r="D178" s="9">
        <f t="shared" si="15"/>
        <v>25</v>
      </c>
      <c r="E178" s="9">
        <f t="shared" si="15"/>
        <v>7</v>
      </c>
      <c r="F178" s="9">
        <f t="shared" si="15"/>
        <v>0</v>
      </c>
      <c r="G178" s="9">
        <f t="shared" si="15"/>
        <v>5</v>
      </c>
      <c r="H178" s="9">
        <f t="shared" si="15"/>
        <v>3</v>
      </c>
      <c r="I178" s="9">
        <f t="shared" si="15"/>
        <v>3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9</v>
      </c>
      <c r="D179" s="9">
        <f t="shared" si="15"/>
        <v>6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2</v>
      </c>
      <c r="I179" s="9">
        <f t="shared" si="15"/>
        <v>1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18</v>
      </c>
      <c r="D180" s="9">
        <f t="shared" si="15"/>
        <v>12</v>
      </c>
      <c r="E180" s="9">
        <f t="shared" si="15"/>
        <v>1</v>
      </c>
      <c r="F180" s="9">
        <f t="shared" si="15"/>
        <v>0</v>
      </c>
      <c r="G180" s="9">
        <f t="shared" si="15"/>
        <v>2</v>
      </c>
      <c r="H180" s="9">
        <f t="shared" si="15"/>
        <v>2</v>
      </c>
      <c r="I180" s="9">
        <f t="shared" si="15"/>
        <v>1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46</v>
      </c>
      <c r="D181" s="9">
        <f t="shared" si="15"/>
        <v>32</v>
      </c>
      <c r="E181" s="9">
        <f t="shared" si="15"/>
        <v>3</v>
      </c>
      <c r="F181" s="9">
        <f t="shared" si="15"/>
        <v>2</v>
      </c>
      <c r="G181" s="9">
        <f t="shared" si="15"/>
        <v>3</v>
      </c>
      <c r="H181" s="9">
        <f t="shared" si="15"/>
        <v>2</v>
      </c>
      <c r="I181" s="9">
        <f t="shared" si="15"/>
        <v>4</v>
      </c>
      <c r="J181" s="9">
        <f t="shared" si="15"/>
        <v>0</v>
      </c>
    </row>
    <row r="182" spans="1:10" ht="12.75">
      <c r="A182" s="1">
        <v>26</v>
      </c>
      <c r="B182" s="5" t="s">
        <v>27</v>
      </c>
      <c r="C182" s="24">
        <f t="shared" si="12"/>
        <v>61</v>
      </c>
      <c r="D182" s="9">
        <f t="shared" si="15"/>
        <v>34</v>
      </c>
      <c r="E182" s="9">
        <f t="shared" si="15"/>
        <v>8</v>
      </c>
      <c r="F182" s="9">
        <f t="shared" si="15"/>
        <v>4</v>
      </c>
      <c r="G182" s="9">
        <f t="shared" si="15"/>
        <v>2</v>
      </c>
      <c r="H182" s="9">
        <f t="shared" si="15"/>
        <v>1</v>
      </c>
      <c r="I182" s="9">
        <f t="shared" si="15"/>
        <v>9</v>
      </c>
      <c r="J182" s="9">
        <f t="shared" si="15"/>
        <v>3</v>
      </c>
    </row>
    <row r="183" spans="1:10" ht="12.75">
      <c r="A183" s="1">
        <v>27</v>
      </c>
      <c r="B183" s="7" t="s">
        <v>61</v>
      </c>
      <c r="C183" s="24">
        <f>D183+E183+F183+G183+H183+I183+J183</f>
        <v>1</v>
      </c>
      <c r="D183" s="9">
        <f aca="true" t="shared" si="16" ref="D183:J183">D35+D72+D109+D146</f>
        <v>1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7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1</v>
      </c>
      <c r="D185" s="9">
        <f aca="true" t="shared" si="18" ref="D185:J185">D37+D74+D111+D148</f>
        <v>1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1" t="s">
        <v>28</v>
      </c>
      <c r="B186" s="72"/>
      <c r="C186" s="11">
        <f aca="true" t="shared" si="19" ref="C186:J186">SUM(C157:C185)</f>
        <v>1136</v>
      </c>
      <c r="D186" s="12">
        <f t="shared" si="19"/>
        <v>782</v>
      </c>
      <c r="E186" s="12">
        <f t="shared" si="19"/>
        <v>59</v>
      </c>
      <c r="F186" s="12">
        <f t="shared" si="19"/>
        <v>19</v>
      </c>
      <c r="G186" s="12">
        <f t="shared" si="19"/>
        <v>85</v>
      </c>
      <c r="H186" s="12">
        <f t="shared" si="19"/>
        <v>74</v>
      </c>
      <c r="I186" s="12">
        <f t="shared" si="19"/>
        <v>111</v>
      </c>
      <c r="J186" s="13">
        <f t="shared" si="19"/>
        <v>6</v>
      </c>
    </row>
    <row r="187" spans="1:10" ht="13.5" thickBot="1">
      <c r="A187" s="73" t="s">
        <v>29</v>
      </c>
      <c r="B187" s="74"/>
      <c r="C187" s="20">
        <f aca="true" t="shared" si="20" ref="C187:J187">SUM(C157:C181)</f>
        <v>1073</v>
      </c>
      <c r="D187" s="21">
        <f t="shared" si="20"/>
        <v>746</v>
      </c>
      <c r="E187" s="21">
        <f t="shared" si="20"/>
        <v>51</v>
      </c>
      <c r="F187" s="21">
        <f t="shared" si="20"/>
        <v>15</v>
      </c>
      <c r="G187" s="21">
        <f t="shared" si="20"/>
        <v>83</v>
      </c>
      <c r="H187" s="21">
        <f t="shared" si="20"/>
        <v>73</v>
      </c>
      <c r="I187" s="21">
        <f t="shared" si="20"/>
        <v>102</v>
      </c>
      <c r="J187" s="22">
        <f t="shared" si="20"/>
        <v>3</v>
      </c>
    </row>
    <row r="188" spans="1:10" ht="13.5" thickBot="1">
      <c r="A188" s="71" t="s">
        <v>34</v>
      </c>
      <c r="B188" s="72"/>
      <c r="C188" s="11">
        <f aca="true" t="shared" si="21" ref="C188:J188">C38+C75+C112+C149</f>
        <v>1136</v>
      </c>
      <c r="D188" s="12">
        <f t="shared" si="21"/>
        <v>782</v>
      </c>
      <c r="E188" s="12">
        <f t="shared" si="21"/>
        <v>59</v>
      </c>
      <c r="F188" s="12">
        <f t="shared" si="21"/>
        <v>19</v>
      </c>
      <c r="G188" s="12">
        <f t="shared" si="21"/>
        <v>85</v>
      </c>
      <c r="H188" s="12">
        <f t="shared" si="21"/>
        <v>74</v>
      </c>
      <c r="I188" s="12">
        <f t="shared" si="21"/>
        <v>111</v>
      </c>
      <c r="J188" s="13">
        <f t="shared" si="21"/>
        <v>6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15">
      <selection activeCell="U6" sqref="U6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8" t="s">
        <v>58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65</v>
      </c>
      <c r="B5" s="87"/>
      <c r="C5" s="60" t="s">
        <v>52</v>
      </c>
      <c r="D5" s="89"/>
      <c r="E5" s="89"/>
      <c r="F5" s="89"/>
      <c r="G5" s="89"/>
      <c r="H5" s="89"/>
      <c r="I5" s="89"/>
      <c r="J5" s="89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'до 12 міс.'!C9+'12-24 міс'!C9+'понад 24 міс.'!C9</f>
        <v>5</v>
      </c>
      <c r="D9" s="24">
        <f>'до 12 міс.'!D9+'12-24 міс'!D9+'понад 24 міс.'!D9</f>
        <v>1</v>
      </c>
      <c r="E9" s="24">
        <f>'до 12 міс.'!E9+'12-24 міс'!E9+'понад 24 міс.'!E9</f>
        <v>0</v>
      </c>
      <c r="F9" s="24">
        <f>'до 12 міс.'!F9+'12-24 міс'!F9+'понад 24 міс.'!F9</f>
        <v>2</v>
      </c>
      <c r="G9" s="24">
        <f>'до 12 міс.'!G9+'12-24 міс'!G9+'понад 24 міс.'!G9</f>
        <v>2</v>
      </c>
      <c r="H9" s="24">
        <f>'до 12 міс.'!H9+'12-24 міс'!H9+'понад 24 міс.'!H9</f>
        <v>0</v>
      </c>
      <c r="I9" s="24">
        <f>'до 12 міс.'!I9+'12-24 міс'!I9+'понад 24 міс.'!I9</f>
        <v>0</v>
      </c>
      <c r="J9" s="24">
        <f>'до 12 міс.'!J9+'12-24 міс'!J9+'понад 24 міс.'!J9</f>
        <v>0</v>
      </c>
    </row>
    <row r="10" spans="1:10" ht="12.75">
      <c r="A10" s="1">
        <v>2</v>
      </c>
      <c r="B10" s="2" t="s">
        <v>3</v>
      </c>
      <c r="C10" s="24">
        <f>'до 12 міс.'!C10+'12-24 міс'!C10+'понад 24 міс.'!C10</f>
        <v>4</v>
      </c>
      <c r="D10" s="24">
        <f>'до 12 міс.'!D10+'12-24 міс'!D10+'понад 24 міс.'!D10</f>
        <v>4</v>
      </c>
      <c r="E10" s="24">
        <f>'до 12 міс.'!E10+'12-24 міс'!E10+'понад 24 міс.'!E10</f>
        <v>0</v>
      </c>
      <c r="F10" s="24">
        <f>'до 12 міс.'!F10+'12-24 міс'!F10+'понад 24 міс.'!F10</f>
        <v>0</v>
      </c>
      <c r="G10" s="24">
        <f>'до 12 міс.'!G10+'12-24 міс'!G10+'понад 24 міс.'!G10</f>
        <v>0</v>
      </c>
      <c r="H10" s="24">
        <f>'до 12 міс.'!H10+'12-24 міс'!H10+'понад 24 міс.'!H10</f>
        <v>0</v>
      </c>
      <c r="I10" s="24">
        <f>'до 12 міс.'!I10+'12-24 міс'!I10+'понад 24 міс.'!I10</f>
        <v>0</v>
      </c>
      <c r="J10" s="24">
        <f>'до 12 міс.'!J10+'12-24 міс'!J10+'понад 24 міс.'!J10</f>
        <v>0</v>
      </c>
    </row>
    <row r="11" spans="1:10" ht="12.75">
      <c r="A11" s="1">
        <v>3</v>
      </c>
      <c r="B11" s="2" t="s">
        <v>4</v>
      </c>
      <c r="C11" s="24">
        <f>'до 12 міс.'!C11+'12-24 міс'!C11+'понад 24 міс.'!C11</f>
        <v>17</v>
      </c>
      <c r="D11" s="24">
        <f>'до 12 міс.'!D11+'12-24 міс'!D11+'понад 24 міс.'!D11</f>
        <v>9</v>
      </c>
      <c r="E11" s="24">
        <f>'до 12 міс.'!E11+'12-24 міс'!E11+'понад 24 міс.'!E11</f>
        <v>3</v>
      </c>
      <c r="F11" s="24">
        <f>'до 12 міс.'!F11+'12-24 міс'!F11+'понад 24 міс.'!F11</f>
        <v>0</v>
      </c>
      <c r="G11" s="24">
        <f>'до 12 міс.'!G11+'12-24 міс'!G11+'понад 24 міс.'!G11</f>
        <v>3</v>
      </c>
      <c r="H11" s="24">
        <f>'до 12 міс.'!H11+'12-24 міс'!H11+'понад 24 міс.'!H11</f>
        <v>0</v>
      </c>
      <c r="I11" s="24">
        <f>'до 12 міс.'!I11+'12-24 міс'!I11+'понад 24 міс.'!I11</f>
        <v>2</v>
      </c>
      <c r="J11" s="24">
        <f>'до 12 міс.'!J11+'12-24 міс'!J11+'понад 24 міс.'!J11</f>
        <v>0</v>
      </c>
    </row>
    <row r="12" spans="1:10" ht="12.75">
      <c r="A12" s="1">
        <v>4</v>
      </c>
      <c r="B12" s="2" t="s">
        <v>5</v>
      </c>
      <c r="C12" s="24">
        <f>'до 12 міс.'!C12+'12-24 міс'!C12+'понад 24 міс.'!C12</f>
        <v>5</v>
      </c>
      <c r="D12" s="24">
        <f>'до 12 міс.'!D12+'12-24 міс'!D12+'понад 24 міс.'!D12</f>
        <v>0</v>
      </c>
      <c r="E12" s="24">
        <f>'до 12 міс.'!E12+'12-24 міс'!E12+'понад 24 міс.'!E12</f>
        <v>1</v>
      </c>
      <c r="F12" s="24">
        <f>'до 12 міс.'!F12+'12-24 міс'!F12+'понад 24 міс.'!F12</f>
        <v>0</v>
      </c>
      <c r="G12" s="24">
        <f>'до 12 міс.'!G12+'12-24 міс'!G12+'понад 24 міс.'!G12</f>
        <v>0</v>
      </c>
      <c r="H12" s="24">
        <f>'до 12 міс.'!H12+'12-24 міс'!H12+'понад 24 міс.'!H12</f>
        <v>0</v>
      </c>
      <c r="I12" s="24">
        <f>'до 12 міс.'!I12+'12-24 міс'!I12+'понад 24 міс.'!I12</f>
        <v>4</v>
      </c>
      <c r="J12" s="24">
        <f>'до 12 міс.'!J12+'12-24 міс'!J12+'понад 24 міс.'!J12</f>
        <v>0</v>
      </c>
    </row>
    <row r="13" spans="1:10" ht="12.75">
      <c r="A13" s="1">
        <v>5</v>
      </c>
      <c r="B13" s="2" t="s">
        <v>6</v>
      </c>
      <c r="C13" s="24">
        <f>'до 12 міс.'!C13+'12-24 міс'!C13+'понад 24 міс.'!C13</f>
        <v>2</v>
      </c>
      <c r="D13" s="24">
        <f>'до 12 міс.'!D13+'12-24 міс'!D13+'понад 24 міс.'!D13</f>
        <v>2</v>
      </c>
      <c r="E13" s="24">
        <f>'до 12 міс.'!E13+'12-24 міс'!E13+'понад 24 міс.'!E13</f>
        <v>0</v>
      </c>
      <c r="F13" s="24">
        <f>'до 12 міс.'!F13+'12-24 міс'!F13+'понад 24 міс.'!F13</f>
        <v>0</v>
      </c>
      <c r="G13" s="24">
        <f>'до 12 міс.'!G13+'12-24 міс'!G13+'понад 24 міс.'!G13</f>
        <v>0</v>
      </c>
      <c r="H13" s="24">
        <f>'до 12 міс.'!H13+'12-24 міс'!H13+'понад 24 міс.'!H13</f>
        <v>0</v>
      </c>
      <c r="I13" s="24">
        <f>'до 12 міс.'!I13+'12-24 міс'!I13+'понад 24 міс.'!I13</f>
        <v>0</v>
      </c>
      <c r="J13" s="24">
        <f>'до 12 міс.'!J13+'12-24 міс'!J13+'понад 24 міс.'!J13</f>
        <v>0</v>
      </c>
    </row>
    <row r="14" spans="1:10" ht="12.75">
      <c r="A14" s="1">
        <v>6</v>
      </c>
      <c r="B14" s="2" t="s">
        <v>7</v>
      </c>
      <c r="C14" s="24">
        <f>'до 12 міс.'!C14+'12-24 міс'!C14+'понад 24 міс.'!C14</f>
        <v>6</v>
      </c>
      <c r="D14" s="24">
        <f>'до 12 міс.'!D14+'12-24 міс'!D14+'понад 24 міс.'!D14</f>
        <v>3</v>
      </c>
      <c r="E14" s="24">
        <f>'до 12 міс.'!E14+'12-24 міс'!E14+'понад 24 міс.'!E14</f>
        <v>0</v>
      </c>
      <c r="F14" s="24">
        <f>'до 12 міс.'!F14+'12-24 міс'!F14+'понад 24 міс.'!F14</f>
        <v>0</v>
      </c>
      <c r="G14" s="24">
        <f>'до 12 міс.'!G14+'12-24 міс'!G14+'понад 24 міс.'!G14</f>
        <v>0</v>
      </c>
      <c r="H14" s="24">
        <f>'до 12 міс.'!H14+'12-24 міс'!H14+'понад 24 міс.'!H14</f>
        <v>0</v>
      </c>
      <c r="I14" s="24">
        <f>'до 12 міс.'!I14+'12-24 міс'!I14+'понад 24 міс.'!I14</f>
        <v>3</v>
      </c>
      <c r="J14" s="24">
        <f>'до 12 міс.'!J14+'12-24 міс'!J14+'понад 24 міс.'!J14</f>
        <v>0</v>
      </c>
    </row>
    <row r="15" spans="1:10" ht="12.75">
      <c r="A15" s="1">
        <v>7</v>
      </c>
      <c r="B15" s="2" t="s">
        <v>8</v>
      </c>
      <c r="C15" s="24">
        <f>'до 12 міс.'!C15+'12-24 міс'!C15+'понад 24 міс.'!C15</f>
        <v>2</v>
      </c>
      <c r="D15" s="24">
        <f>'до 12 міс.'!D15+'12-24 міс'!D15+'понад 24 міс.'!D15</f>
        <v>2</v>
      </c>
      <c r="E15" s="24">
        <f>'до 12 міс.'!E15+'12-24 міс'!E15+'понад 24 міс.'!E15</f>
        <v>0</v>
      </c>
      <c r="F15" s="24">
        <f>'до 12 міс.'!F15+'12-24 міс'!F15+'понад 24 міс.'!F15</f>
        <v>0</v>
      </c>
      <c r="G15" s="24">
        <f>'до 12 міс.'!G15+'12-24 міс'!G15+'понад 24 міс.'!G15</f>
        <v>0</v>
      </c>
      <c r="H15" s="24">
        <f>'до 12 міс.'!H15+'12-24 міс'!H15+'понад 24 міс.'!H15</f>
        <v>0</v>
      </c>
      <c r="I15" s="24">
        <f>'до 12 міс.'!I15+'12-24 міс'!I15+'понад 24 міс.'!I15</f>
        <v>0</v>
      </c>
      <c r="J15" s="24">
        <f>'до 12 міс.'!J15+'12-24 міс'!J15+'понад 24 міс.'!J15</f>
        <v>0</v>
      </c>
    </row>
    <row r="16" spans="1:10" ht="12.75">
      <c r="A16" s="3">
        <v>8</v>
      </c>
      <c r="B16" s="4" t="s">
        <v>9</v>
      </c>
      <c r="C16" s="24">
        <f>'до 12 міс.'!C16+'12-24 міс'!C16+'понад 24 міс.'!C16</f>
        <v>9</v>
      </c>
      <c r="D16" s="24">
        <f>'до 12 міс.'!D16+'12-24 міс'!D16+'понад 24 міс.'!D16</f>
        <v>4</v>
      </c>
      <c r="E16" s="24">
        <f>'до 12 міс.'!E16+'12-24 міс'!E16+'понад 24 міс.'!E16</f>
        <v>3</v>
      </c>
      <c r="F16" s="24">
        <f>'до 12 міс.'!F16+'12-24 міс'!F16+'понад 24 міс.'!F16</f>
        <v>0</v>
      </c>
      <c r="G16" s="24">
        <f>'до 12 міс.'!G16+'12-24 міс'!G16+'понад 24 міс.'!G16</f>
        <v>0</v>
      </c>
      <c r="H16" s="24">
        <f>'до 12 міс.'!H16+'12-24 міс'!H16+'понад 24 міс.'!H16</f>
        <v>0</v>
      </c>
      <c r="I16" s="24">
        <f>'до 12 міс.'!I16+'12-24 міс'!I16+'понад 24 міс.'!I16</f>
        <v>2</v>
      </c>
      <c r="J16" s="24">
        <f>'до 12 міс.'!J16+'12-24 міс'!J16+'понад 24 міс.'!J16</f>
        <v>0</v>
      </c>
    </row>
    <row r="17" spans="1:10" ht="12.75">
      <c r="A17" s="1">
        <v>9</v>
      </c>
      <c r="B17" s="2" t="s">
        <v>10</v>
      </c>
      <c r="C17" s="24">
        <f>'до 12 міс.'!C17+'12-24 міс'!C17+'понад 24 міс.'!C17</f>
        <v>3</v>
      </c>
      <c r="D17" s="24">
        <f>'до 12 міс.'!D17+'12-24 міс'!D17+'понад 24 міс.'!D17</f>
        <v>2</v>
      </c>
      <c r="E17" s="24">
        <f>'до 12 міс.'!E17+'12-24 міс'!E17+'понад 24 міс.'!E17</f>
        <v>0</v>
      </c>
      <c r="F17" s="24">
        <f>'до 12 міс.'!F17+'12-24 міс'!F17+'понад 24 міс.'!F17</f>
        <v>0</v>
      </c>
      <c r="G17" s="24">
        <f>'до 12 міс.'!G17+'12-24 міс'!G17+'понад 24 міс.'!G17</f>
        <v>0</v>
      </c>
      <c r="H17" s="24">
        <f>'до 12 міс.'!H17+'12-24 міс'!H17+'понад 24 міс.'!H17</f>
        <v>0</v>
      </c>
      <c r="I17" s="24">
        <f>'до 12 міс.'!I17+'12-24 міс'!I17+'понад 24 міс.'!I17</f>
        <v>1</v>
      </c>
      <c r="J17" s="24">
        <f>'до 12 міс.'!J17+'12-24 міс'!J17+'понад 24 міс.'!J17</f>
        <v>0</v>
      </c>
    </row>
    <row r="18" spans="1:10" ht="12.75">
      <c r="A18" s="1">
        <v>10</v>
      </c>
      <c r="B18" s="2" t="s">
        <v>11</v>
      </c>
      <c r="C18" s="24">
        <f>'до 12 міс.'!C18+'12-24 міс'!C18+'понад 24 міс.'!C18</f>
        <v>5</v>
      </c>
      <c r="D18" s="24">
        <f>'до 12 міс.'!D18+'12-24 міс'!D18+'понад 24 міс.'!D18</f>
        <v>5</v>
      </c>
      <c r="E18" s="24">
        <f>'до 12 міс.'!E18+'12-24 міс'!E18+'понад 24 міс.'!E18</f>
        <v>0</v>
      </c>
      <c r="F18" s="24">
        <f>'до 12 міс.'!F18+'12-24 міс'!F18+'понад 24 міс.'!F18</f>
        <v>0</v>
      </c>
      <c r="G18" s="24">
        <f>'до 12 міс.'!G18+'12-24 міс'!G18+'понад 24 міс.'!G18</f>
        <v>0</v>
      </c>
      <c r="H18" s="24">
        <f>'до 12 міс.'!H18+'12-24 міс'!H18+'понад 24 міс.'!H18</f>
        <v>0</v>
      </c>
      <c r="I18" s="24">
        <f>'до 12 міс.'!I18+'12-24 міс'!I18+'понад 24 міс.'!I18</f>
        <v>0</v>
      </c>
      <c r="J18" s="24">
        <f>'до 12 міс.'!J18+'12-24 міс'!J18+'понад 24 міс.'!J18</f>
        <v>0</v>
      </c>
    </row>
    <row r="19" spans="1:10" ht="12.75">
      <c r="A19" s="1">
        <v>11</v>
      </c>
      <c r="B19" s="2" t="s">
        <v>12</v>
      </c>
      <c r="C19" s="24">
        <f>'до 12 міс.'!C19+'12-24 міс'!C19+'понад 24 міс.'!C19</f>
        <v>3</v>
      </c>
      <c r="D19" s="24">
        <f>'до 12 міс.'!D19+'12-24 міс'!D19+'понад 24 міс.'!D19</f>
        <v>0</v>
      </c>
      <c r="E19" s="24">
        <f>'до 12 міс.'!E19+'12-24 міс'!E19+'понад 24 міс.'!E19</f>
        <v>0</v>
      </c>
      <c r="F19" s="24">
        <f>'до 12 міс.'!F19+'12-24 міс'!F19+'понад 24 міс.'!F19</f>
        <v>0</v>
      </c>
      <c r="G19" s="24">
        <f>'до 12 міс.'!G19+'12-24 міс'!G19+'понад 24 міс.'!G19</f>
        <v>0</v>
      </c>
      <c r="H19" s="24">
        <f>'до 12 міс.'!H19+'12-24 міс'!H19+'понад 24 міс.'!H19</f>
        <v>0</v>
      </c>
      <c r="I19" s="24">
        <f>'до 12 міс.'!I19+'12-24 міс'!I19+'понад 24 міс.'!I19</f>
        <v>3</v>
      </c>
      <c r="J19" s="24">
        <f>'до 12 міс.'!J19+'12-24 міс'!J19+'понад 24 міс.'!J19</f>
        <v>0</v>
      </c>
    </row>
    <row r="20" spans="1:10" ht="12.75">
      <c r="A20" s="1">
        <v>12</v>
      </c>
      <c r="B20" s="2" t="s">
        <v>13</v>
      </c>
      <c r="C20" s="24">
        <f>'до 12 міс.'!C20+'12-24 міс'!C20+'понад 24 міс.'!C20</f>
        <v>3</v>
      </c>
      <c r="D20" s="24">
        <f>'до 12 міс.'!D20+'12-24 міс'!D20+'понад 24 міс.'!D20</f>
        <v>1</v>
      </c>
      <c r="E20" s="24">
        <f>'до 12 міс.'!E20+'12-24 міс'!E20+'понад 24 міс.'!E20</f>
        <v>0</v>
      </c>
      <c r="F20" s="24">
        <f>'до 12 міс.'!F20+'12-24 міс'!F20+'понад 24 міс.'!F20</f>
        <v>0</v>
      </c>
      <c r="G20" s="24">
        <f>'до 12 міс.'!G20+'12-24 міс'!G20+'понад 24 міс.'!G20</f>
        <v>1</v>
      </c>
      <c r="H20" s="24">
        <f>'до 12 міс.'!H20+'12-24 міс'!H20+'понад 24 міс.'!H20</f>
        <v>0</v>
      </c>
      <c r="I20" s="24">
        <f>'до 12 міс.'!I20+'12-24 міс'!I20+'понад 24 міс.'!I20</f>
        <v>1</v>
      </c>
      <c r="J20" s="24">
        <f>'до 12 міс.'!J20+'12-24 міс'!J20+'понад 24 міс.'!J20</f>
        <v>0</v>
      </c>
    </row>
    <row r="21" spans="1:10" ht="12.75">
      <c r="A21" s="1">
        <v>13</v>
      </c>
      <c r="B21" s="2" t="s">
        <v>14</v>
      </c>
      <c r="C21" s="24">
        <f>'до 12 міс.'!C21+'12-24 міс'!C21+'понад 24 міс.'!C21</f>
        <v>4</v>
      </c>
      <c r="D21" s="24">
        <f>'до 12 міс.'!D21+'12-24 міс'!D21+'понад 24 міс.'!D21</f>
        <v>3</v>
      </c>
      <c r="E21" s="24">
        <f>'до 12 міс.'!E21+'12-24 міс'!E21+'понад 24 міс.'!E21</f>
        <v>0</v>
      </c>
      <c r="F21" s="24">
        <f>'до 12 міс.'!F21+'12-24 міс'!F21+'понад 24 міс.'!F21</f>
        <v>0</v>
      </c>
      <c r="G21" s="24">
        <f>'до 12 міс.'!G21+'12-24 міс'!G21+'понад 24 міс.'!G21</f>
        <v>0</v>
      </c>
      <c r="H21" s="24">
        <f>'до 12 міс.'!H21+'12-24 міс'!H21+'понад 24 міс.'!H21</f>
        <v>0</v>
      </c>
      <c r="I21" s="24">
        <f>'до 12 міс.'!I21+'12-24 міс'!I21+'понад 24 міс.'!I21</f>
        <v>1</v>
      </c>
      <c r="J21" s="24">
        <f>'до 12 міс.'!J21+'12-24 міс'!J21+'понад 24 міс.'!J21</f>
        <v>0</v>
      </c>
    </row>
    <row r="22" spans="1:10" ht="12.75">
      <c r="A22" s="3">
        <v>14</v>
      </c>
      <c r="B22" s="4" t="s">
        <v>15</v>
      </c>
      <c r="C22" s="24">
        <f>'до 12 міс.'!C22+'12-24 міс'!C22+'понад 24 міс.'!C22</f>
        <v>9</v>
      </c>
      <c r="D22" s="24">
        <f>'до 12 міс.'!D22+'12-24 міс'!D22+'понад 24 міс.'!D22</f>
        <v>4</v>
      </c>
      <c r="E22" s="24">
        <f>'до 12 міс.'!E22+'12-24 міс'!E22+'понад 24 міс.'!E22</f>
        <v>0</v>
      </c>
      <c r="F22" s="24">
        <f>'до 12 міс.'!F22+'12-24 міс'!F22+'понад 24 міс.'!F22</f>
        <v>0</v>
      </c>
      <c r="G22" s="24">
        <f>'до 12 міс.'!G22+'12-24 міс'!G22+'понад 24 міс.'!G22</f>
        <v>0</v>
      </c>
      <c r="H22" s="24">
        <f>'до 12 міс.'!H22+'12-24 міс'!H22+'понад 24 міс.'!H22</f>
        <v>0</v>
      </c>
      <c r="I22" s="24">
        <f>'до 12 міс.'!I22+'12-24 міс'!I22+'понад 24 міс.'!I22</f>
        <v>5</v>
      </c>
      <c r="J22" s="24">
        <f>'до 12 міс.'!J22+'12-24 міс'!J22+'понад 24 міс.'!J22</f>
        <v>0</v>
      </c>
    </row>
    <row r="23" spans="1:10" ht="12.75">
      <c r="A23" s="3">
        <v>15</v>
      </c>
      <c r="B23" s="4" t="s">
        <v>16</v>
      </c>
      <c r="C23" s="24">
        <f>'до 12 міс.'!C23+'12-24 міс'!C23+'понад 24 міс.'!C23</f>
        <v>3</v>
      </c>
      <c r="D23" s="24">
        <f>'до 12 міс.'!D23+'12-24 міс'!D23+'понад 24 міс.'!D23</f>
        <v>1</v>
      </c>
      <c r="E23" s="24">
        <f>'до 12 міс.'!E23+'12-24 міс'!E23+'понад 24 міс.'!E23</f>
        <v>0</v>
      </c>
      <c r="F23" s="24">
        <f>'до 12 міс.'!F23+'12-24 міс'!F23+'понад 24 міс.'!F23</f>
        <v>0</v>
      </c>
      <c r="G23" s="24">
        <f>'до 12 міс.'!G23+'12-24 міс'!G23+'понад 24 міс.'!G23</f>
        <v>0</v>
      </c>
      <c r="H23" s="24">
        <f>'до 12 міс.'!H23+'12-24 міс'!H23+'понад 24 міс.'!H23</f>
        <v>0</v>
      </c>
      <c r="I23" s="24">
        <f>'до 12 міс.'!I23+'12-24 міс'!I23+'понад 24 міс.'!I23</f>
        <v>2</v>
      </c>
      <c r="J23" s="24">
        <f>'до 12 міс.'!J23+'12-24 міс'!J23+'понад 24 міс.'!J23</f>
        <v>0</v>
      </c>
    </row>
    <row r="24" spans="1:10" ht="12.75">
      <c r="A24" s="3">
        <v>16</v>
      </c>
      <c r="B24" s="4" t="s">
        <v>17</v>
      </c>
      <c r="C24" s="24">
        <f>'до 12 міс.'!C24+'12-24 міс'!C24+'понад 24 міс.'!C24</f>
        <v>4</v>
      </c>
      <c r="D24" s="24">
        <f>'до 12 міс.'!D24+'12-24 міс'!D24+'понад 24 міс.'!D24</f>
        <v>1</v>
      </c>
      <c r="E24" s="24">
        <f>'до 12 міс.'!E24+'12-24 міс'!E24+'понад 24 міс.'!E24</f>
        <v>0</v>
      </c>
      <c r="F24" s="24">
        <f>'до 12 міс.'!F24+'12-24 міс'!F24+'понад 24 міс.'!F24</f>
        <v>0</v>
      </c>
      <c r="G24" s="24">
        <f>'до 12 міс.'!G24+'12-24 міс'!G24+'понад 24 міс.'!G24</f>
        <v>2</v>
      </c>
      <c r="H24" s="24">
        <f>'до 12 міс.'!H24+'12-24 міс'!H24+'понад 24 міс.'!H24</f>
        <v>0</v>
      </c>
      <c r="I24" s="24">
        <f>'до 12 міс.'!I24+'12-24 міс'!I24+'понад 24 міс.'!I24</f>
        <v>1</v>
      </c>
      <c r="J24" s="24">
        <f>'до 12 міс.'!J24+'12-24 міс'!J24+'понад 24 міс.'!J24</f>
        <v>0</v>
      </c>
    </row>
    <row r="25" spans="1:10" ht="12.75">
      <c r="A25" s="1">
        <v>17</v>
      </c>
      <c r="B25" s="2" t="s">
        <v>18</v>
      </c>
      <c r="C25" s="24">
        <f>'до 12 міс.'!C25+'12-24 міс'!C25+'понад 24 міс.'!C25</f>
        <v>1</v>
      </c>
      <c r="D25" s="24">
        <f>'до 12 міс.'!D25+'12-24 міс'!D25+'понад 24 міс.'!D25</f>
        <v>0</v>
      </c>
      <c r="E25" s="24">
        <f>'до 12 міс.'!E25+'12-24 міс'!E25+'понад 24 міс.'!E25</f>
        <v>0</v>
      </c>
      <c r="F25" s="24">
        <f>'до 12 міс.'!F25+'12-24 міс'!F25+'понад 24 міс.'!F25</f>
        <v>0</v>
      </c>
      <c r="G25" s="24">
        <f>'до 12 міс.'!G25+'12-24 міс'!G25+'понад 24 міс.'!G25</f>
        <v>0</v>
      </c>
      <c r="H25" s="24">
        <f>'до 12 міс.'!H25+'12-24 міс'!H25+'понад 24 міс.'!H25</f>
        <v>0</v>
      </c>
      <c r="I25" s="24">
        <f>'до 12 міс.'!I25+'12-24 міс'!I25+'понад 24 міс.'!I25</f>
        <v>1</v>
      </c>
      <c r="J25" s="24">
        <f>'до 12 міс.'!J25+'12-24 міс'!J25+'понад 24 міс.'!J25</f>
        <v>0</v>
      </c>
    </row>
    <row r="26" spans="1:10" ht="12.75">
      <c r="A26" s="1">
        <v>18</v>
      </c>
      <c r="B26" s="2" t="s">
        <v>19</v>
      </c>
      <c r="C26" s="24">
        <f>'до 12 міс.'!C26+'12-24 міс'!C26+'понад 24 міс.'!C26</f>
        <v>1</v>
      </c>
      <c r="D26" s="24">
        <f>'до 12 міс.'!D26+'12-24 міс'!D26+'понад 24 міс.'!D26</f>
        <v>0</v>
      </c>
      <c r="E26" s="24">
        <f>'до 12 міс.'!E26+'12-24 міс'!E26+'понад 24 міс.'!E26</f>
        <v>0</v>
      </c>
      <c r="F26" s="24">
        <f>'до 12 міс.'!F26+'12-24 міс'!F26+'понад 24 міс.'!F26</f>
        <v>0</v>
      </c>
      <c r="G26" s="24">
        <f>'до 12 міс.'!G26+'12-24 міс'!G26+'понад 24 міс.'!G26</f>
        <v>1</v>
      </c>
      <c r="H26" s="24">
        <f>'до 12 міс.'!H26+'12-24 міс'!H26+'понад 24 міс.'!H26</f>
        <v>0</v>
      </c>
      <c r="I26" s="24">
        <f>'до 12 міс.'!I26+'12-24 міс'!I26+'понад 24 міс.'!I26</f>
        <v>0</v>
      </c>
      <c r="J26" s="24">
        <f>'до 12 міс.'!J26+'12-24 міс'!J26+'понад 24 міс.'!J26</f>
        <v>0</v>
      </c>
    </row>
    <row r="27" spans="1:10" ht="12.75">
      <c r="A27" s="3">
        <v>19</v>
      </c>
      <c r="B27" s="4" t="s">
        <v>20</v>
      </c>
      <c r="C27" s="24">
        <f>'до 12 міс.'!C27+'12-24 міс'!C27+'понад 24 міс.'!C27</f>
        <v>7</v>
      </c>
      <c r="D27" s="24">
        <f>'до 12 міс.'!D27+'12-24 міс'!D27+'понад 24 міс.'!D27</f>
        <v>2</v>
      </c>
      <c r="E27" s="24">
        <f>'до 12 міс.'!E27+'12-24 міс'!E27+'понад 24 міс.'!E27</f>
        <v>2</v>
      </c>
      <c r="F27" s="24">
        <f>'до 12 міс.'!F27+'12-24 міс'!F27+'понад 24 міс.'!F27</f>
        <v>0</v>
      </c>
      <c r="G27" s="24">
        <f>'до 12 міс.'!G27+'12-24 міс'!G27+'понад 24 міс.'!G27</f>
        <v>2</v>
      </c>
      <c r="H27" s="24">
        <f>'до 12 міс.'!H27+'12-24 міс'!H27+'понад 24 міс.'!H27</f>
        <v>0</v>
      </c>
      <c r="I27" s="24">
        <f>'до 12 міс.'!I27+'12-24 міс'!I27+'понад 24 міс.'!I27</f>
        <v>1</v>
      </c>
      <c r="J27" s="24">
        <f>'до 12 міс.'!J27+'12-24 міс'!J27+'понад 24 міс.'!J27</f>
        <v>0</v>
      </c>
    </row>
    <row r="28" spans="1:10" ht="12.75">
      <c r="A28" s="1">
        <v>20</v>
      </c>
      <c r="B28" s="2" t="s">
        <v>21</v>
      </c>
      <c r="C28" s="24">
        <f>'до 12 міс.'!C28+'12-24 міс'!C28+'понад 24 міс.'!C28</f>
        <v>5</v>
      </c>
      <c r="D28" s="24">
        <f>'до 12 міс.'!D28+'12-24 міс'!D28+'понад 24 міс.'!D28</f>
        <v>1</v>
      </c>
      <c r="E28" s="24">
        <f>'до 12 міс.'!E28+'12-24 міс'!E28+'понад 24 міс.'!E28</f>
        <v>0</v>
      </c>
      <c r="F28" s="24">
        <f>'до 12 міс.'!F28+'12-24 міс'!F28+'понад 24 міс.'!F28</f>
        <v>0</v>
      </c>
      <c r="G28" s="24">
        <f>'до 12 міс.'!G28+'12-24 міс'!G28+'понад 24 міс.'!G28</f>
        <v>0</v>
      </c>
      <c r="H28" s="24">
        <f>'до 12 міс.'!H28+'12-24 міс'!H28+'понад 24 міс.'!H28</f>
        <v>1</v>
      </c>
      <c r="I28" s="24">
        <f>'до 12 міс.'!I28+'12-24 міс'!I28+'понад 24 міс.'!I28</f>
        <v>3</v>
      </c>
      <c r="J28" s="24">
        <f>'до 12 міс.'!J28+'12-24 міс'!J28+'понад 24 міс.'!J28</f>
        <v>0</v>
      </c>
    </row>
    <row r="29" spans="1:10" ht="12.75">
      <c r="A29" s="1">
        <v>21</v>
      </c>
      <c r="B29" s="2" t="s">
        <v>22</v>
      </c>
      <c r="C29" s="24">
        <f>'до 12 міс.'!C29+'12-24 міс'!C29+'понад 24 міс.'!C29</f>
        <v>1</v>
      </c>
      <c r="D29" s="24">
        <f>'до 12 міс.'!D29+'12-24 міс'!D29+'понад 24 міс.'!D29</f>
        <v>1</v>
      </c>
      <c r="E29" s="24">
        <f>'до 12 міс.'!E29+'12-24 міс'!E29+'понад 24 міс.'!E29</f>
        <v>0</v>
      </c>
      <c r="F29" s="24">
        <f>'до 12 міс.'!F29+'12-24 міс'!F29+'понад 24 міс.'!F29</f>
        <v>0</v>
      </c>
      <c r="G29" s="24">
        <f>'до 12 міс.'!G29+'12-24 міс'!G29+'понад 24 міс.'!G29</f>
        <v>0</v>
      </c>
      <c r="H29" s="24">
        <f>'до 12 міс.'!H29+'12-24 міс'!H29+'понад 24 міс.'!H29</f>
        <v>0</v>
      </c>
      <c r="I29" s="24">
        <f>'до 12 міс.'!I29+'12-24 міс'!I29+'понад 24 міс.'!I29</f>
        <v>0</v>
      </c>
      <c r="J29" s="24">
        <f>'до 12 міс.'!J29+'12-24 міс'!J29+'понад 24 міс.'!J29</f>
        <v>0</v>
      </c>
    </row>
    <row r="30" spans="1:10" ht="12.75">
      <c r="A30" s="1">
        <v>22</v>
      </c>
      <c r="B30" s="2" t="s">
        <v>23</v>
      </c>
      <c r="C30" s="24">
        <f>'до 12 міс.'!C30+'12-24 міс'!C30+'понад 24 міс.'!C30</f>
        <v>4</v>
      </c>
      <c r="D30" s="24">
        <f>'до 12 міс.'!D30+'12-24 міс'!D30+'понад 24 міс.'!D30</f>
        <v>2</v>
      </c>
      <c r="E30" s="24">
        <f>'до 12 міс.'!E30+'12-24 міс'!E30+'понад 24 міс.'!E30</f>
        <v>1</v>
      </c>
      <c r="F30" s="24">
        <f>'до 12 міс.'!F30+'12-24 міс'!F30+'понад 24 міс.'!F30</f>
        <v>0</v>
      </c>
      <c r="G30" s="24">
        <f>'до 12 міс.'!G30+'12-24 міс'!G30+'понад 24 міс.'!G30</f>
        <v>1</v>
      </c>
      <c r="H30" s="24">
        <f>'до 12 міс.'!H30+'12-24 міс'!H30+'понад 24 міс.'!H30</f>
        <v>0</v>
      </c>
      <c r="I30" s="24">
        <f>'до 12 міс.'!I30+'12-24 міс'!I30+'понад 24 міс.'!I30</f>
        <v>0</v>
      </c>
      <c r="J30" s="24">
        <f>'до 12 міс.'!J30+'12-24 міс'!J30+'понад 24 міс.'!J30</f>
        <v>0</v>
      </c>
    </row>
    <row r="31" spans="1:10" ht="12.75">
      <c r="A31" s="1">
        <v>23</v>
      </c>
      <c r="B31" s="2" t="s">
        <v>24</v>
      </c>
      <c r="C31" s="24">
        <f>'до 12 міс.'!C31+'12-24 міс'!C31+'понад 24 міс.'!C31</f>
        <v>1</v>
      </c>
      <c r="D31" s="24">
        <f>'до 12 міс.'!D31+'12-24 міс'!D31+'понад 24 міс.'!D31</f>
        <v>1</v>
      </c>
      <c r="E31" s="24">
        <f>'до 12 міс.'!E31+'12-24 міс'!E31+'понад 24 міс.'!E31</f>
        <v>0</v>
      </c>
      <c r="F31" s="24">
        <f>'до 12 міс.'!F31+'12-24 міс'!F31+'понад 24 міс.'!F31</f>
        <v>0</v>
      </c>
      <c r="G31" s="24">
        <f>'до 12 міс.'!G31+'12-24 міс'!G31+'понад 24 міс.'!G31</f>
        <v>0</v>
      </c>
      <c r="H31" s="24">
        <f>'до 12 міс.'!H31+'12-24 міс'!H31+'понад 24 міс.'!H31</f>
        <v>0</v>
      </c>
      <c r="I31" s="24">
        <f>'до 12 міс.'!I31+'12-24 міс'!I31+'понад 24 міс.'!I31</f>
        <v>0</v>
      </c>
      <c r="J31" s="24">
        <f>'до 12 міс.'!J31+'12-24 міс'!J31+'понад 24 міс.'!J31</f>
        <v>0</v>
      </c>
    </row>
    <row r="32" spans="1:10" ht="12.75">
      <c r="A32" s="1">
        <v>24</v>
      </c>
      <c r="B32" s="2" t="s">
        <v>25</v>
      </c>
      <c r="C32" s="24">
        <f>'до 12 міс.'!C32+'12-24 міс'!C32+'понад 24 міс.'!C32</f>
        <v>3</v>
      </c>
      <c r="D32" s="24">
        <f>'до 12 міс.'!D32+'12-24 міс'!D32+'понад 24 міс.'!D32</f>
        <v>1</v>
      </c>
      <c r="E32" s="24">
        <f>'до 12 міс.'!E32+'12-24 міс'!E32+'понад 24 міс.'!E32</f>
        <v>1</v>
      </c>
      <c r="F32" s="24">
        <f>'до 12 міс.'!F32+'12-24 міс'!F32+'понад 24 міс.'!F32</f>
        <v>0</v>
      </c>
      <c r="G32" s="24">
        <f>'до 12 міс.'!G32+'12-24 міс'!G32+'понад 24 міс.'!G32</f>
        <v>0</v>
      </c>
      <c r="H32" s="24">
        <f>'до 12 міс.'!H32+'12-24 міс'!H32+'понад 24 міс.'!H32</f>
        <v>0</v>
      </c>
      <c r="I32" s="24">
        <f>'до 12 міс.'!I32+'12-24 міс'!I32+'понад 24 міс.'!I32</f>
        <v>1</v>
      </c>
      <c r="J32" s="24">
        <f>'до 12 міс.'!J32+'12-24 міс'!J32+'понад 24 міс.'!J32</f>
        <v>0</v>
      </c>
    </row>
    <row r="33" spans="1:10" ht="12.75">
      <c r="A33" s="1">
        <v>25</v>
      </c>
      <c r="B33" s="2" t="s">
        <v>26</v>
      </c>
      <c r="C33" s="24">
        <f>'до 12 міс.'!C33+'12-24 міс'!C33+'понад 24 міс.'!C33</f>
        <v>6</v>
      </c>
      <c r="D33" s="24">
        <f>'до 12 міс.'!D33+'12-24 міс'!D33+'понад 24 міс.'!D33</f>
        <v>2</v>
      </c>
      <c r="E33" s="24">
        <f>'до 12 міс.'!E33+'12-24 міс'!E33+'понад 24 міс.'!E33</f>
        <v>1</v>
      </c>
      <c r="F33" s="24">
        <f>'до 12 міс.'!F33+'12-24 міс'!F33+'понад 24 міс.'!F33</f>
        <v>0</v>
      </c>
      <c r="G33" s="24">
        <f>'до 12 міс.'!G33+'12-24 міс'!G33+'понад 24 міс.'!G33</f>
        <v>0</v>
      </c>
      <c r="H33" s="24">
        <f>'до 12 міс.'!H33+'12-24 міс'!H33+'понад 24 міс.'!H33</f>
        <v>0</v>
      </c>
      <c r="I33" s="24">
        <f>'до 12 міс.'!I33+'12-24 міс'!I33+'понад 24 міс.'!I33</f>
        <v>3</v>
      </c>
      <c r="J33" s="24">
        <f>'до 12 міс.'!J33+'12-24 міс'!J33+'понад 24 міс.'!J33</f>
        <v>0</v>
      </c>
    </row>
    <row r="34" spans="1:10" ht="13.5" customHeight="1">
      <c r="A34" s="1">
        <v>26</v>
      </c>
      <c r="B34" s="42" t="s">
        <v>59</v>
      </c>
      <c r="C34" s="24">
        <f>'до 12 міс.'!C34+'12-24 міс'!C34+'понад 24 міс.'!C34</f>
        <v>15</v>
      </c>
      <c r="D34" s="24">
        <f>'до 12 міс.'!D34+'12-24 міс'!D34+'понад 24 міс.'!D34</f>
        <v>6</v>
      </c>
      <c r="E34" s="24">
        <f>'до 12 міс.'!E34+'12-24 міс'!E34+'понад 24 міс.'!E34</f>
        <v>2</v>
      </c>
      <c r="F34" s="24">
        <f>'до 12 міс.'!F34+'12-24 міс'!F34+'понад 24 міс.'!F34</f>
        <v>0</v>
      </c>
      <c r="G34" s="24">
        <f>'до 12 міс.'!G34+'12-24 міс'!G34+'понад 24 міс.'!G34</f>
        <v>0</v>
      </c>
      <c r="H34" s="24">
        <f>'до 12 міс.'!H34+'12-24 міс'!H34+'понад 24 міс.'!H34</f>
        <v>0</v>
      </c>
      <c r="I34" s="24">
        <f>'до 12 міс.'!I34+'12-24 міс'!I34+'понад 24 міс.'!I34</f>
        <v>4</v>
      </c>
      <c r="J34" s="24">
        <f>'до 12 міс.'!J34+'12-24 міс'!J34+'понад 24 міс.'!J34</f>
        <v>3</v>
      </c>
    </row>
    <row r="35" spans="1:10" ht="13.5" customHeight="1">
      <c r="A35" s="1">
        <v>27</v>
      </c>
      <c r="B35" s="43" t="s">
        <v>61</v>
      </c>
      <c r="C35" s="24">
        <f>'до 12 міс.'!C35+'12-24 міс'!C35+'понад 24 міс.'!C35</f>
        <v>0</v>
      </c>
      <c r="D35" s="24">
        <f>'до 12 міс.'!D35+'12-24 міс'!D35+'понад 24 міс.'!D35</f>
        <v>0</v>
      </c>
      <c r="E35" s="24">
        <f>'до 12 міс.'!E35+'12-24 міс'!E35+'понад 24 міс.'!E35</f>
        <v>0</v>
      </c>
      <c r="F35" s="24">
        <f>'до 12 міс.'!F35+'12-24 міс'!F35+'понад 24 міс.'!F35</f>
        <v>0</v>
      </c>
      <c r="G35" s="24">
        <f>'до 12 міс.'!G35+'12-24 міс'!G35+'понад 24 міс.'!G35</f>
        <v>0</v>
      </c>
      <c r="H35" s="24">
        <f>'до 12 міс.'!H35+'12-24 міс'!H35+'понад 24 міс.'!H35</f>
        <v>0</v>
      </c>
      <c r="I35" s="24">
        <f>'до 12 міс.'!I35+'12-24 міс'!I35+'понад 24 міс.'!I35</f>
        <v>0</v>
      </c>
      <c r="J35" s="24">
        <f>'до 12 міс.'!J35+'12-24 міс'!J35+'понад 24 міс.'!J35</f>
        <v>0</v>
      </c>
    </row>
    <row r="36" spans="1:10" ht="13.5" customHeight="1">
      <c r="A36" s="1">
        <v>28</v>
      </c>
      <c r="B36" s="43" t="s">
        <v>62</v>
      </c>
      <c r="C36" s="24">
        <f>'до 12 міс.'!C36+'12-24 міс'!C36+'понад 24 міс.'!C36</f>
        <v>0</v>
      </c>
      <c r="D36" s="24">
        <f>'до 12 міс.'!D36+'12-24 міс'!D36+'понад 24 міс.'!D36</f>
        <v>0</v>
      </c>
      <c r="E36" s="24">
        <f>'до 12 міс.'!E36+'12-24 міс'!E36+'понад 24 міс.'!E36</f>
        <v>0</v>
      </c>
      <c r="F36" s="24">
        <f>'до 12 міс.'!F36+'12-24 міс'!F36+'понад 24 міс.'!F36</f>
        <v>0</v>
      </c>
      <c r="G36" s="24">
        <f>'до 12 міс.'!G36+'12-24 міс'!G36+'понад 24 міс.'!G36</f>
        <v>0</v>
      </c>
      <c r="H36" s="24">
        <f>'до 12 міс.'!H36+'12-24 міс'!H36+'понад 24 міс.'!H36</f>
        <v>0</v>
      </c>
      <c r="I36" s="24">
        <f>'до 12 міс.'!I36+'12-24 міс'!I36+'понад 24 міс.'!I36</f>
        <v>0</v>
      </c>
      <c r="J36" s="24">
        <f>'до 12 міс.'!J36+'12-24 міс'!J36+'понад 24 міс.'!J36</f>
        <v>0</v>
      </c>
    </row>
    <row r="37" spans="1:10" ht="12.75" customHeight="1" thickBot="1">
      <c r="A37" s="1">
        <v>29</v>
      </c>
      <c r="B37" s="7" t="s">
        <v>60</v>
      </c>
      <c r="C37" s="24">
        <f>'до 12 міс.'!C37+'12-24 міс'!C37+'понад 24 міс.'!C37</f>
        <v>0</v>
      </c>
      <c r="D37" s="24">
        <f>'до 12 міс.'!D37+'12-24 міс'!D37+'понад 24 міс.'!D37</f>
        <v>0</v>
      </c>
      <c r="E37" s="24">
        <f>'до 12 міс.'!E37+'12-24 міс'!E37+'понад 24 міс.'!E37</f>
        <v>0</v>
      </c>
      <c r="F37" s="24">
        <f>'до 12 міс.'!F37+'12-24 міс'!F37+'понад 24 міс.'!F37</f>
        <v>0</v>
      </c>
      <c r="G37" s="24">
        <f>'до 12 міс.'!G37+'12-24 міс'!G37+'понад 24 міс.'!G37</f>
        <v>0</v>
      </c>
      <c r="H37" s="24">
        <f>'до 12 міс.'!H37+'12-24 міс'!H37+'понад 24 міс.'!H37</f>
        <v>0</v>
      </c>
      <c r="I37" s="24">
        <f>'до 12 міс.'!I37+'12-24 міс'!I37+'понад 24 міс.'!I37</f>
        <v>0</v>
      </c>
      <c r="J37" s="24">
        <f>'до 12 міс.'!J37+'12-24 міс'!J37+'понад 24 міс.'!J37</f>
        <v>0</v>
      </c>
    </row>
    <row r="38" spans="1:10" ht="13.5" thickBot="1">
      <c r="A38" s="71" t="s">
        <v>28</v>
      </c>
      <c r="B38" s="72"/>
      <c r="C38" s="11">
        <f aca="true" t="shared" si="0" ref="C38:J38">SUM(C9:C37)</f>
        <v>128</v>
      </c>
      <c r="D38" s="12">
        <f t="shared" si="0"/>
        <v>58</v>
      </c>
      <c r="E38" s="12">
        <f t="shared" si="0"/>
        <v>14</v>
      </c>
      <c r="F38" s="12">
        <f t="shared" si="0"/>
        <v>2</v>
      </c>
      <c r="G38" s="12">
        <f t="shared" si="0"/>
        <v>12</v>
      </c>
      <c r="H38" s="12">
        <f t="shared" si="0"/>
        <v>1</v>
      </c>
      <c r="I38" s="31">
        <f t="shared" si="0"/>
        <v>38</v>
      </c>
      <c r="J38" s="34">
        <f t="shared" si="0"/>
        <v>3</v>
      </c>
    </row>
    <row r="39" spans="1:10" ht="13.5" thickBot="1">
      <c r="A39" s="73" t="s">
        <v>29</v>
      </c>
      <c r="B39" s="74"/>
      <c r="C39" s="14">
        <f aca="true" t="shared" si="1" ref="C39:J39">SUM(C9:C33)</f>
        <v>113</v>
      </c>
      <c r="D39" s="15">
        <f t="shared" si="1"/>
        <v>52</v>
      </c>
      <c r="E39" s="15">
        <f t="shared" si="1"/>
        <v>12</v>
      </c>
      <c r="F39" s="15">
        <f t="shared" si="1"/>
        <v>2</v>
      </c>
      <c r="G39" s="15">
        <f t="shared" si="1"/>
        <v>12</v>
      </c>
      <c r="H39" s="15">
        <f t="shared" si="1"/>
        <v>1</v>
      </c>
      <c r="I39" s="35">
        <f t="shared" si="1"/>
        <v>34</v>
      </c>
      <c r="J39" s="36">
        <f t="shared" si="1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6.5" thickBot="1">
      <c r="A42" s="86" t="s">
        <v>66</v>
      </c>
      <c r="B42" s="87"/>
      <c r="C42" s="60" t="s">
        <v>52</v>
      </c>
      <c r="D42" s="89"/>
      <c r="E42" s="89"/>
      <c r="F42" s="89"/>
      <c r="G42" s="89"/>
      <c r="H42" s="89"/>
      <c r="I42" s="89"/>
      <c r="J42" s="89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'до 12 міс.'!C46+'12-24 міс'!C46+'понад 24 міс.'!C46</f>
        <v>4</v>
      </c>
      <c r="D46" s="24">
        <f>'до 12 міс.'!D46+'12-24 міс'!D46+'понад 24 міс.'!D46</f>
        <v>3</v>
      </c>
      <c r="E46" s="24">
        <f>'до 12 міс.'!E46+'12-24 міс'!E46+'понад 24 міс.'!E46</f>
        <v>1</v>
      </c>
      <c r="F46" s="24">
        <f>'до 12 міс.'!F46+'12-24 міс'!F46+'понад 24 міс.'!F46</f>
        <v>0</v>
      </c>
      <c r="G46" s="24">
        <f>'до 12 міс.'!G46+'12-24 міс'!G46+'понад 24 міс.'!G46</f>
        <v>0</v>
      </c>
      <c r="H46" s="24">
        <f>'до 12 міс.'!H46+'12-24 міс'!H46+'понад 24 міс.'!H46</f>
        <v>0</v>
      </c>
      <c r="I46" s="30">
        <f>'до 12 міс.'!I46+'12-24 міс'!I46+'понад 24 міс.'!I46</f>
        <v>0</v>
      </c>
      <c r="J46" s="32">
        <f>'до 12 міс.'!J46+'12-24 міс'!J46+'понад 24 міс.'!J46</f>
        <v>0</v>
      </c>
    </row>
    <row r="47" spans="1:10" ht="12.75">
      <c r="A47" s="1">
        <v>2</v>
      </c>
      <c r="B47" s="2" t="s">
        <v>3</v>
      </c>
      <c r="C47" s="24">
        <f>'до 12 міс.'!C47+'12-24 міс'!C47+'понад 24 міс.'!C47</f>
        <v>3</v>
      </c>
      <c r="D47" s="24">
        <f>'до 12 міс.'!D47+'12-24 міс'!D47+'понад 24 міс.'!D47</f>
        <v>2</v>
      </c>
      <c r="E47" s="24">
        <f>'до 12 міс.'!E47+'12-24 міс'!E47+'понад 24 міс.'!E47</f>
        <v>0</v>
      </c>
      <c r="F47" s="24">
        <f>'до 12 міс.'!F47+'12-24 міс'!F47+'понад 24 міс.'!F47</f>
        <v>0</v>
      </c>
      <c r="G47" s="24">
        <f>'до 12 міс.'!G47+'12-24 міс'!G47+'понад 24 міс.'!G47</f>
        <v>1</v>
      </c>
      <c r="H47" s="24">
        <f>'до 12 міс.'!H47+'12-24 міс'!H47+'понад 24 міс.'!H47</f>
        <v>0</v>
      </c>
      <c r="I47" s="30">
        <f>'до 12 міс.'!I47+'12-24 міс'!I47+'понад 24 міс.'!I47</f>
        <v>0</v>
      </c>
      <c r="J47" s="33">
        <f>'до 12 міс.'!J47+'12-24 міс'!J47+'понад 24 міс.'!J47</f>
        <v>0</v>
      </c>
    </row>
    <row r="48" spans="1:10" ht="12.75">
      <c r="A48" s="1">
        <v>3</v>
      </c>
      <c r="B48" s="2" t="s">
        <v>4</v>
      </c>
      <c r="C48" s="24">
        <f>'до 12 міс.'!C48+'12-24 міс'!C48+'понад 24 міс.'!C48</f>
        <v>13</v>
      </c>
      <c r="D48" s="24">
        <f>'до 12 міс.'!D48+'12-24 міс'!D48+'понад 24 міс.'!D48</f>
        <v>8</v>
      </c>
      <c r="E48" s="24">
        <f>'до 12 міс.'!E48+'12-24 міс'!E48+'понад 24 міс.'!E48</f>
        <v>1</v>
      </c>
      <c r="F48" s="24">
        <f>'до 12 міс.'!F48+'12-24 міс'!F48+'понад 24 міс.'!F48</f>
        <v>0</v>
      </c>
      <c r="G48" s="24">
        <f>'до 12 міс.'!G48+'12-24 міс'!G48+'понад 24 міс.'!G48</f>
        <v>1</v>
      </c>
      <c r="H48" s="24">
        <f>'до 12 міс.'!H48+'12-24 міс'!H48+'понад 24 міс.'!H48</f>
        <v>2</v>
      </c>
      <c r="I48" s="30">
        <f>'до 12 міс.'!I48+'12-24 міс'!I48+'понад 24 міс.'!I48</f>
        <v>1</v>
      </c>
      <c r="J48" s="33">
        <f>'до 12 міс.'!J48+'12-24 міс'!J48+'понад 24 міс.'!J48</f>
        <v>0</v>
      </c>
    </row>
    <row r="49" spans="1:10" ht="12.75">
      <c r="A49" s="1">
        <v>4</v>
      </c>
      <c r="B49" s="2" t="s">
        <v>5</v>
      </c>
      <c r="C49" s="24">
        <f>'до 12 міс.'!C49+'12-24 міс'!C49+'понад 24 міс.'!C49</f>
        <v>1</v>
      </c>
      <c r="D49" s="24">
        <f>'до 12 міс.'!D49+'12-24 міс'!D49+'понад 24 міс.'!D49</f>
        <v>0</v>
      </c>
      <c r="E49" s="24">
        <f>'до 12 міс.'!E49+'12-24 міс'!E49+'понад 24 міс.'!E49</f>
        <v>0</v>
      </c>
      <c r="F49" s="24">
        <f>'до 12 міс.'!F49+'12-24 міс'!F49+'понад 24 міс.'!F49</f>
        <v>0</v>
      </c>
      <c r="G49" s="24">
        <f>'до 12 міс.'!G49+'12-24 міс'!G49+'понад 24 міс.'!G49</f>
        <v>0</v>
      </c>
      <c r="H49" s="24">
        <f>'до 12 міс.'!H49+'12-24 міс'!H49+'понад 24 міс.'!H49</f>
        <v>0</v>
      </c>
      <c r="I49" s="30">
        <f>'до 12 міс.'!I49+'12-24 міс'!I49+'понад 24 міс.'!I49</f>
        <v>1</v>
      </c>
      <c r="J49" s="33">
        <f>'до 12 міс.'!J49+'12-24 міс'!J49+'понад 24 міс.'!J49</f>
        <v>0</v>
      </c>
    </row>
    <row r="50" spans="1:10" ht="12.75">
      <c r="A50" s="1">
        <v>5</v>
      </c>
      <c r="B50" s="2" t="s">
        <v>6</v>
      </c>
      <c r="C50" s="24">
        <f>'до 12 міс.'!C50+'12-24 міс'!C50+'понад 24 міс.'!C50</f>
        <v>4</v>
      </c>
      <c r="D50" s="24">
        <f>'до 12 міс.'!D50+'12-24 міс'!D50+'понад 24 міс.'!D50</f>
        <v>2</v>
      </c>
      <c r="E50" s="24">
        <f>'до 12 міс.'!E50+'12-24 міс'!E50+'понад 24 міс.'!E50</f>
        <v>1</v>
      </c>
      <c r="F50" s="24">
        <f>'до 12 міс.'!F50+'12-24 міс'!F50+'понад 24 міс.'!F50</f>
        <v>0</v>
      </c>
      <c r="G50" s="24">
        <f>'до 12 міс.'!G50+'12-24 міс'!G50+'понад 24 міс.'!G50</f>
        <v>0</v>
      </c>
      <c r="H50" s="24">
        <f>'до 12 міс.'!H50+'12-24 міс'!H50+'понад 24 міс.'!H50</f>
        <v>1</v>
      </c>
      <c r="I50" s="30">
        <f>'до 12 міс.'!I50+'12-24 міс'!I50+'понад 24 міс.'!I50</f>
        <v>0</v>
      </c>
      <c r="J50" s="33">
        <f>'до 12 міс.'!J50+'12-24 міс'!J50+'понад 24 міс.'!J50</f>
        <v>0</v>
      </c>
    </row>
    <row r="51" spans="1:10" ht="12.75">
      <c r="A51" s="1">
        <v>6</v>
      </c>
      <c r="B51" s="2" t="s">
        <v>7</v>
      </c>
      <c r="C51" s="24">
        <f>'до 12 міс.'!C51+'12-24 міс'!C51+'понад 24 міс.'!C51</f>
        <v>9</v>
      </c>
      <c r="D51" s="24">
        <f>'до 12 міс.'!D51+'12-24 міс'!D51+'понад 24 міс.'!D51</f>
        <v>6</v>
      </c>
      <c r="E51" s="24">
        <f>'до 12 міс.'!E51+'12-24 міс'!E51+'понад 24 міс.'!E51</f>
        <v>0</v>
      </c>
      <c r="F51" s="24">
        <f>'до 12 міс.'!F51+'12-24 міс'!F51+'понад 24 міс.'!F51</f>
        <v>0</v>
      </c>
      <c r="G51" s="24">
        <f>'до 12 міс.'!G51+'12-24 міс'!G51+'понад 24 міс.'!G51</f>
        <v>0</v>
      </c>
      <c r="H51" s="24">
        <f>'до 12 міс.'!H51+'12-24 міс'!H51+'понад 24 міс.'!H51</f>
        <v>0</v>
      </c>
      <c r="I51" s="30">
        <f>'до 12 міс.'!I51+'12-24 міс'!I51+'понад 24 міс.'!I51</f>
        <v>3</v>
      </c>
      <c r="J51" s="33">
        <f>'до 12 міс.'!J51+'12-24 міс'!J51+'понад 24 міс.'!J51</f>
        <v>0</v>
      </c>
    </row>
    <row r="52" spans="1:10" ht="12.75">
      <c r="A52" s="1">
        <v>7</v>
      </c>
      <c r="B52" s="2" t="s">
        <v>8</v>
      </c>
      <c r="C52" s="24">
        <f>'до 12 міс.'!C52+'12-24 міс'!C52+'понад 24 міс.'!C52</f>
        <v>2</v>
      </c>
      <c r="D52" s="24">
        <f>'до 12 міс.'!D52+'12-24 міс'!D52+'понад 24 міс.'!D52</f>
        <v>0</v>
      </c>
      <c r="E52" s="24">
        <f>'до 12 міс.'!E52+'12-24 міс'!E52+'понад 24 міс.'!E52</f>
        <v>0</v>
      </c>
      <c r="F52" s="24">
        <f>'до 12 міс.'!F52+'12-24 міс'!F52+'понад 24 міс.'!F52</f>
        <v>1</v>
      </c>
      <c r="G52" s="24">
        <f>'до 12 міс.'!G52+'12-24 міс'!G52+'понад 24 міс.'!G52</f>
        <v>0</v>
      </c>
      <c r="H52" s="24">
        <f>'до 12 міс.'!H52+'12-24 міс'!H52+'понад 24 міс.'!H52</f>
        <v>1</v>
      </c>
      <c r="I52" s="30">
        <f>'до 12 міс.'!I52+'12-24 міс'!I52+'понад 24 міс.'!I52</f>
        <v>0</v>
      </c>
      <c r="J52" s="33">
        <f>'до 12 міс.'!J52+'12-24 міс'!J52+'понад 24 міс.'!J52</f>
        <v>0</v>
      </c>
    </row>
    <row r="53" spans="1:10" ht="12.75">
      <c r="A53" s="3">
        <v>8</v>
      </c>
      <c r="B53" s="4" t="s">
        <v>9</v>
      </c>
      <c r="C53" s="24">
        <f>'до 12 міс.'!C53+'12-24 міс'!C53+'понад 24 міс.'!C53</f>
        <v>2</v>
      </c>
      <c r="D53" s="24">
        <f>'до 12 міс.'!D53+'12-24 міс'!D53+'понад 24 міс.'!D53</f>
        <v>1</v>
      </c>
      <c r="E53" s="24">
        <f>'до 12 міс.'!E53+'12-24 міс'!E53+'понад 24 міс.'!E53</f>
        <v>0</v>
      </c>
      <c r="F53" s="24">
        <f>'до 12 міс.'!F53+'12-24 міс'!F53+'понад 24 міс.'!F53</f>
        <v>0</v>
      </c>
      <c r="G53" s="24">
        <f>'до 12 міс.'!G53+'12-24 міс'!G53+'понад 24 міс.'!G53</f>
        <v>0</v>
      </c>
      <c r="H53" s="24">
        <f>'до 12 міс.'!H53+'12-24 міс'!H53+'понад 24 міс.'!H53</f>
        <v>0</v>
      </c>
      <c r="I53" s="30">
        <f>'до 12 міс.'!I53+'12-24 міс'!I53+'понад 24 міс.'!I53</f>
        <v>1</v>
      </c>
      <c r="J53" s="33">
        <f>'до 12 міс.'!J53+'12-24 міс'!J53+'понад 24 міс.'!J53</f>
        <v>0</v>
      </c>
    </row>
    <row r="54" spans="1:10" ht="12.75">
      <c r="A54" s="1">
        <v>9</v>
      </c>
      <c r="B54" s="2" t="s">
        <v>10</v>
      </c>
      <c r="C54" s="24">
        <f>'до 12 міс.'!C54+'12-24 міс'!C54+'понад 24 міс.'!C54</f>
        <v>4</v>
      </c>
      <c r="D54" s="24">
        <f>'до 12 міс.'!D54+'12-24 міс'!D54+'понад 24 міс.'!D54</f>
        <v>1</v>
      </c>
      <c r="E54" s="24">
        <f>'до 12 міс.'!E54+'12-24 міс'!E54+'понад 24 міс.'!E54</f>
        <v>0</v>
      </c>
      <c r="F54" s="24">
        <f>'до 12 міс.'!F54+'12-24 міс'!F54+'понад 24 міс.'!F54</f>
        <v>1</v>
      </c>
      <c r="G54" s="24">
        <f>'до 12 міс.'!G54+'12-24 міс'!G54+'понад 24 міс.'!G54</f>
        <v>0</v>
      </c>
      <c r="H54" s="24">
        <f>'до 12 міс.'!H54+'12-24 міс'!H54+'понад 24 міс.'!H54</f>
        <v>1</v>
      </c>
      <c r="I54" s="30">
        <f>'до 12 міс.'!I54+'12-24 міс'!I54+'понад 24 міс.'!I54</f>
        <v>1</v>
      </c>
      <c r="J54" s="33">
        <f>'до 12 міс.'!J54+'12-24 міс'!J54+'понад 24 міс.'!J54</f>
        <v>0</v>
      </c>
    </row>
    <row r="55" spans="1:10" ht="12.75">
      <c r="A55" s="1">
        <v>10</v>
      </c>
      <c r="B55" s="2" t="s">
        <v>11</v>
      </c>
      <c r="C55" s="24">
        <f>'до 12 міс.'!C55+'12-24 міс'!C55+'понад 24 міс.'!C55</f>
        <v>1</v>
      </c>
      <c r="D55" s="24">
        <f>'до 12 міс.'!D55+'12-24 міс'!D55+'понад 24 міс.'!D55</f>
        <v>0</v>
      </c>
      <c r="E55" s="24">
        <f>'до 12 міс.'!E55+'12-24 міс'!E55+'понад 24 міс.'!E55</f>
        <v>1</v>
      </c>
      <c r="F55" s="24">
        <f>'до 12 міс.'!F55+'12-24 міс'!F55+'понад 24 міс.'!F55</f>
        <v>0</v>
      </c>
      <c r="G55" s="24">
        <f>'до 12 міс.'!G55+'12-24 міс'!G55+'понад 24 міс.'!G55</f>
        <v>0</v>
      </c>
      <c r="H55" s="24">
        <f>'до 12 міс.'!H55+'12-24 міс'!H55+'понад 24 міс.'!H55</f>
        <v>0</v>
      </c>
      <c r="I55" s="30">
        <f>'до 12 міс.'!I55+'12-24 міс'!I55+'понад 24 міс.'!I55</f>
        <v>0</v>
      </c>
      <c r="J55" s="33">
        <f>'до 12 міс.'!J55+'12-24 міс'!J55+'понад 24 міс.'!J55</f>
        <v>0</v>
      </c>
    </row>
    <row r="56" spans="1:10" ht="12.75">
      <c r="A56" s="1">
        <v>11</v>
      </c>
      <c r="B56" s="2" t="s">
        <v>12</v>
      </c>
      <c r="C56" s="24">
        <f>'до 12 міс.'!C56+'12-24 міс'!C56+'понад 24 міс.'!C56</f>
        <v>0</v>
      </c>
      <c r="D56" s="24">
        <f>'до 12 міс.'!D56+'12-24 міс'!D56+'понад 24 міс.'!D56</f>
        <v>0</v>
      </c>
      <c r="E56" s="24">
        <f>'до 12 міс.'!E56+'12-24 міс'!E56+'понад 24 міс.'!E56</f>
        <v>0</v>
      </c>
      <c r="F56" s="24">
        <f>'до 12 міс.'!F56+'12-24 міс'!F56+'понад 24 міс.'!F56</f>
        <v>0</v>
      </c>
      <c r="G56" s="24">
        <f>'до 12 міс.'!G56+'12-24 міс'!G56+'понад 24 міс.'!G56</f>
        <v>0</v>
      </c>
      <c r="H56" s="24">
        <f>'до 12 міс.'!H56+'12-24 міс'!H56+'понад 24 міс.'!H56</f>
        <v>0</v>
      </c>
      <c r="I56" s="30">
        <f>'до 12 міс.'!I56+'12-24 міс'!I56+'понад 24 міс.'!I56</f>
        <v>0</v>
      </c>
      <c r="J56" s="33">
        <f>'до 12 міс.'!J56+'12-24 міс'!J56+'понад 24 міс.'!J56</f>
        <v>0</v>
      </c>
    </row>
    <row r="57" spans="1:10" ht="12.75">
      <c r="A57" s="1">
        <v>12</v>
      </c>
      <c r="B57" s="2" t="s">
        <v>13</v>
      </c>
      <c r="C57" s="24">
        <f>'до 12 міс.'!C57+'12-24 міс'!C57+'понад 24 міс.'!C57</f>
        <v>4</v>
      </c>
      <c r="D57" s="24">
        <f>'до 12 міс.'!D57+'12-24 міс'!D57+'понад 24 міс.'!D57</f>
        <v>2</v>
      </c>
      <c r="E57" s="24">
        <f>'до 12 міс.'!E57+'12-24 міс'!E57+'понад 24 міс.'!E57</f>
        <v>0</v>
      </c>
      <c r="F57" s="24">
        <f>'до 12 міс.'!F57+'12-24 міс'!F57+'понад 24 міс.'!F57</f>
        <v>0</v>
      </c>
      <c r="G57" s="24">
        <f>'до 12 міс.'!G57+'12-24 міс'!G57+'понад 24 міс.'!G57</f>
        <v>1</v>
      </c>
      <c r="H57" s="24">
        <f>'до 12 міс.'!H57+'12-24 міс'!H57+'понад 24 міс.'!H57</f>
        <v>0</v>
      </c>
      <c r="I57" s="30">
        <f>'до 12 міс.'!I57+'12-24 міс'!I57+'понад 24 міс.'!I57</f>
        <v>1</v>
      </c>
      <c r="J57" s="33">
        <f>'до 12 міс.'!J57+'12-24 міс'!J57+'понад 24 міс.'!J57</f>
        <v>0</v>
      </c>
    </row>
    <row r="58" spans="1:10" ht="12.75">
      <c r="A58" s="1">
        <v>13</v>
      </c>
      <c r="B58" s="2" t="s">
        <v>14</v>
      </c>
      <c r="C58" s="24">
        <f>'до 12 міс.'!C58+'12-24 міс'!C58+'понад 24 міс.'!C58</f>
        <v>4</v>
      </c>
      <c r="D58" s="24">
        <f>'до 12 міс.'!D58+'12-24 міс'!D58+'понад 24 міс.'!D58</f>
        <v>1</v>
      </c>
      <c r="E58" s="24">
        <f>'до 12 міс.'!E58+'12-24 міс'!E58+'понад 24 міс.'!E58</f>
        <v>2</v>
      </c>
      <c r="F58" s="24">
        <f>'до 12 міс.'!F58+'12-24 міс'!F58+'понад 24 міс.'!F58</f>
        <v>0</v>
      </c>
      <c r="G58" s="24">
        <f>'до 12 міс.'!G58+'12-24 міс'!G58+'понад 24 міс.'!G58</f>
        <v>0</v>
      </c>
      <c r="H58" s="24">
        <f>'до 12 міс.'!H58+'12-24 міс'!H58+'понад 24 міс.'!H58</f>
        <v>1</v>
      </c>
      <c r="I58" s="30">
        <f>'до 12 міс.'!I58+'12-24 міс'!I58+'понад 24 міс.'!I58</f>
        <v>0</v>
      </c>
      <c r="J58" s="33">
        <f>'до 12 міс.'!J58+'12-24 міс'!J58+'понад 24 міс.'!J58</f>
        <v>0</v>
      </c>
    </row>
    <row r="59" spans="1:10" ht="12.75">
      <c r="A59" s="3">
        <v>14</v>
      </c>
      <c r="B59" s="4" t="s">
        <v>15</v>
      </c>
      <c r="C59" s="24">
        <f>'до 12 міс.'!C59+'12-24 міс'!C59+'понад 24 міс.'!C59</f>
        <v>6</v>
      </c>
      <c r="D59" s="24">
        <f>'до 12 міс.'!D59+'12-24 міс'!D59+'понад 24 міс.'!D59</f>
        <v>4</v>
      </c>
      <c r="E59" s="24">
        <f>'до 12 міс.'!E59+'12-24 міс'!E59+'понад 24 міс.'!E59</f>
        <v>1</v>
      </c>
      <c r="F59" s="24">
        <f>'до 12 міс.'!F59+'12-24 міс'!F59+'понад 24 міс.'!F59</f>
        <v>0</v>
      </c>
      <c r="G59" s="24">
        <f>'до 12 міс.'!G59+'12-24 міс'!G59+'понад 24 міс.'!G59</f>
        <v>0</v>
      </c>
      <c r="H59" s="24">
        <f>'до 12 міс.'!H59+'12-24 міс'!H59+'понад 24 міс.'!H59</f>
        <v>0</v>
      </c>
      <c r="I59" s="30">
        <f>'до 12 міс.'!I59+'12-24 міс'!I59+'понад 24 міс.'!I59</f>
        <v>1</v>
      </c>
      <c r="J59" s="33">
        <f>'до 12 міс.'!J59+'12-24 міс'!J59+'понад 24 міс.'!J59</f>
        <v>0</v>
      </c>
    </row>
    <row r="60" spans="1:10" ht="12.75">
      <c r="A60" s="3">
        <v>15</v>
      </c>
      <c r="B60" s="4" t="s">
        <v>16</v>
      </c>
      <c r="C60" s="24">
        <f>'до 12 міс.'!C60+'12-24 міс'!C60+'понад 24 міс.'!C60</f>
        <v>9</v>
      </c>
      <c r="D60" s="24">
        <f>'до 12 міс.'!D60+'12-24 міс'!D60+'понад 24 міс.'!D60</f>
        <v>7</v>
      </c>
      <c r="E60" s="24">
        <f>'до 12 міс.'!E60+'12-24 міс'!E60+'понад 24 міс.'!E60</f>
        <v>0</v>
      </c>
      <c r="F60" s="24">
        <f>'до 12 міс.'!F60+'12-24 міс'!F60+'понад 24 міс.'!F60</f>
        <v>0</v>
      </c>
      <c r="G60" s="24">
        <f>'до 12 міс.'!G60+'12-24 міс'!G60+'понад 24 міс.'!G60</f>
        <v>0</v>
      </c>
      <c r="H60" s="24">
        <f>'до 12 міс.'!H60+'12-24 міс'!H60+'понад 24 міс.'!H60</f>
        <v>0</v>
      </c>
      <c r="I60" s="30">
        <f>'до 12 міс.'!I60+'12-24 міс'!I60+'понад 24 міс.'!I60</f>
        <v>2</v>
      </c>
      <c r="J60" s="33">
        <f>'до 12 міс.'!J60+'12-24 міс'!J60+'понад 24 міс.'!J60</f>
        <v>0</v>
      </c>
    </row>
    <row r="61" spans="1:10" ht="12.75">
      <c r="A61" s="3">
        <v>16</v>
      </c>
      <c r="B61" s="4" t="s">
        <v>17</v>
      </c>
      <c r="C61" s="24">
        <f>'до 12 міс.'!C61+'12-24 міс'!C61+'понад 24 міс.'!C61</f>
        <v>0</v>
      </c>
      <c r="D61" s="24">
        <f>'до 12 міс.'!D61+'12-24 міс'!D61+'понад 24 міс.'!D61</f>
        <v>0</v>
      </c>
      <c r="E61" s="24">
        <f>'до 12 міс.'!E61+'12-24 міс'!E61+'понад 24 міс.'!E61</f>
        <v>0</v>
      </c>
      <c r="F61" s="24">
        <f>'до 12 міс.'!F61+'12-24 міс'!F61+'понад 24 міс.'!F61</f>
        <v>0</v>
      </c>
      <c r="G61" s="24">
        <f>'до 12 міс.'!G61+'12-24 міс'!G61+'понад 24 міс.'!G61</f>
        <v>0</v>
      </c>
      <c r="H61" s="24">
        <f>'до 12 міс.'!H61+'12-24 міс'!H61+'понад 24 міс.'!H61</f>
        <v>0</v>
      </c>
      <c r="I61" s="30">
        <f>'до 12 міс.'!I61+'12-24 міс'!I61+'понад 24 міс.'!I61</f>
        <v>0</v>
      </c>
      <c r="J61" s="33">
        <f>'до 12 міс.'!J61+'12-24 міс'!J61+'понад 24 міс.'!J61</f>
        <v>0</v>
      </c>
    </row>
    <row r="62" spans="1:10" ht="12.75">
      <c r="A62" s="1">
        <v>17</v>
      </c>
      <c r="B62" s="2" t="s">
        <v>18</v>
      </c>
      <c r="C62" s="24">
        <f>'до 12 міс.'!C62+'12-24 міс'!C62+'понад 24 міс.'!C62</f>
        <v>2</v>
      </c>
      <c r="D62" s="24">
        <f>'до 12 міс.'!D62+'12-24 міс'!D62+'понад 24 міс.'!D62</f>
        <v>0</v>
      </c>
      <c r="E62" s="24">
        <f>'до 12 міс.'!E62+'12-24 міс'!E62+'понад 24 міс.'!E62</f>
        <v>0</v>
      </c>
      <c r="F62" s="24">
        <f>'до 12 міс.'!F62+'12-24 міс'!F62+'понад 24 міс.'!F62</f>
        <v>0</v>
      </c>
      <c r="G62" s="24">
        <f>'до 12 міс.'!G62+'12-24 міс'!G62+'понад 24 міс.'!G62</f>
        <v>0</v>
      </c>
      <c r="H62" s="24">
        <f>'до 12 міс.'!H62+'12-24 міс'!H62+'понад 24 міс.'!H62</f>
        <v>0</v>
      </c>
      <c r="I62" s="30">
        <f>'до 12 міс.'!I62+'12-24 міс'!I62+'понад 24 міс.'!I62</f>
        <v>2</v>
      </c>
      <c r="J62" s="33">
        <f>'до 12 міс.'!J62+'12-24 міс'!J62+'понад 24 міс.'!J62</f>
        <v>0</v>
      </c>
    </row>
    <row r="63" spans="1:10" ht="12.75">
      <c r="A63" s="1">
        <v>18</v>
      </c>
      <c r="B63" s="2" t="s">
        <v>19</v>
      </c>
      <c r="C63" s="24">
        <f>'до 12 міс.'!C63+'12-24 міс'!C63+'понад 24 міс.'!C63</f>
        <v>0</v>
      </c>
      <c r="D63" s="24">
        <f>'до 12 міс.'!D63+'12-24 міс'!D63+'понад 24 міс.'!D63</f>
        <v>0</v>
      </c>
      <c r="E63" s="24">
        <f>'до 12 міс.'!E63+'12-24 міс'!E63+'понад 24 міс.'!E63</f>
        <v>0</v>
      </c>
      <c r="F63" s="24">
        <f>'до 12 міс.'!F63+'12-24 міс'!F63+'понад 24 міс.'!F63</f>
        <v>0</v>
      </c>
      <c r="G63" s="24">
        <f>'до 12 міс.'!G63+'12-24 міс'!G63+'понад 24 міс.'!G63</f>
        <v>0</v>
      </c>
      <c r="H63" s="24">
        <f>'до 12 міс.'!H63+'12-24 міс'!H63+'понад 24 міс.'!H63</f>
        <v>0</v>
      </c>
      <c r="I63" s="30">
        <f>'до 12 міс.'!I63+'12-24 міс'!I63+'понад 24 міс.'!I63</f>
        <v>0</v>
      </c>
      <c r="J63" s="33">
        <f>'до 12 міс.'!J63+'12-24 міс'!J63+'понад 24 міс.'!J63</f>
        <v>0</v>
      </c>
    </row>
    <row r="64" spans="1:10" ht="12.75">
      <c r="A64" s="3">
        <v>19</v>
      </c>
      <c r="B64" s="4" t="s">
        <v>20</v>
      </c>
      <c r="C64" s="24">
        <f>'до 12 міс.'!C64+'12-24 міс'!C64+'понад 24 міс.'!C64</f>
        <v>7</v>
      </c>
      <c r="D64" s="24">
        <f>'до 12 міс.'!D64+'12-24 міс'!D64+'понад 24 міс.'!D64</f>
        <v>4</v>
      </c>
      <c r="E64" s="24">
        <f>'до 12 міс.'!E64+'12-24 міс'!E64+'понад 24 міс.'!E64</f>
        <v>1</v>
      </c>
      <c r="F64" s="24">
        <f>'до 12 міс.'!F64+'12-24 міс'!F64+'понад 24 міс.'!F64</f>
        <v>0</v>
      </c>
      <c r="G64" s="24">
        <f>'до 12 міс.'!G64+'12-24 міс'!G64+'понад 24 міс.'!G64</f>
        <v>1</v>
      </c>
      <c r="H64" s="24">
        <f>'до 12 міс.'!H64+'12-24 міс'!H64+'понад 24 міс.'!H64</f>
        <v>1</v>
      </c>
      <c r="I64" s="30">
        <f>'до 12 міс.'!I64+'12-24 міс'!I64+'понад 24 міс.'!I64</f>
        <v>0</v>
      </c>
      <c r="J64" s="33">
        <f>'до 12 міс.'!J64+'12-24 міс'!J64+'понад 24 міс.'!J64</f>
        <v>0</v>
      </c>
    </row>
    <row r="65" spans="1:10" ht="12.75">
      <c r="A65" s="1">
        <v>20</v>
      </c>
      <c r="B65" s="2" t="s">
        <v>21</v>
      </c>
      <c r="C65" s="24">
        <f>'до 12 міс.'!C65+'12-24 міс'!C65+'понад 24 міс.'!C65</f>
        <v>6</v>
      </c>
      <c r="D65" s="24">
        <f>'до 12 міс.'!D65+'12-24 міс'!D65+'понад 24 міс.'!D65</f>
        <v>1</v>
      </c>
      <c r="E65" s="24">
        <f>'до 12 міс.'!E65+'12-24 міс'!E65+'понад 24 міс.'!E65</f>
        <v>3</v>
      </c>
      <c r="F65" s="24">
        <f>'до 12 міс.'!F65+'12-24 міс'!F65+'понад 24 міс.'!F65</f>
        <v>0</v>
      </c>
      <c r="G65" s="24">
        <f>'до 12 міс.'!G65+'12-24 міс'!G65+'понад 24 міс.'!G65</f>
        <v>0</v>
      </c>
      <c r="H65" s="24">
        <f>'до 12 міс.'!H65+'12-24 міс'!H65+'понад 24 міс.'!H65</f>
        <v>0</v>
      </c>
      <c r="I65" s="30">
        <f>'до 12 міс.'!I65+'12-24 міс'!I65+'понад 24 міс.'!I65</f>
        <v>2</v>
      </c>
      <c r="J65" s="33">
        <f>'до 12 міс.'!J65+'12-24 міс'!J65+'понад 24 міс.'!J65</f>
        <v>0</v>
      </c>
    </row>
    <row r="66" spans="1:10" ht="12.75">
      <c r="A66" s="1">
        <v>21</v>
      </c>
      <c r="B66" s="2" t="s">
        <v>22</v>
      </c>
      <c r="C66" s="24">
        <f>'до 12 міс.'!C66+'12-24 міс'!C66+'понад 24 міс.'!C66</f>
        <v>0</v>
      </c>
      <c r="D66" s="24">
        <f>'до 12 міс.'!D66+'12-24 міс'!D66+'понад 24 міс.'!D66</f>
        <v>0</v>
      </c>
      <c r="E66" s="24">
        <f>'до 12 міс.'!E66+'12-24 міс'!E66+'понад 24 міс.'!E66</f>
        <v>0</v>
      </c>
      <c r="F66" s="24">
        <f>'до 12 міс.'!F66+'12-24 міс'!F66+'понад 24 міс.'!F66</f>
        <v>0</v>
      </c>
      <c r="G66" s="24">
        <f>'до 12 міс.'!G66+'12-24 міс'!G66+'понад 24 міс.'!G66</f>
        <v>0</v>
      </c>
      <c r="H66" s="24">
        <f>'до 12 міс.'!H66+'12-24 міс'!H66+'понад 24 міс.'!H66</f>
        <v>0</v>
      </c>
      <c r="I66" s="30">
        <f>'до 12 міс.'!I66+'12-24 міс'!I66+'понад 24 міс.'!I66</f>
        <v>0</v>
      </c>
      <c r="J66" s="33">
        <f>'до 12 міс.'!J66+'12-24 міс'!J66+'понад 24 міс.'!J66</f>
        <v>0</v>
      </c>
    </row>
    <row r="67" spans="1:10" ht="12.75">
      <c r="A67" s="1">
        <v>22</v>
      </c>
      <c r="B67" s="2" t="s">
        <v>23</v>
      </c>
      <c r="C67" s="24">
        <f>'до 12 міс.'!C67+'12-24 міс'!C67+'понад 24 міс.'!C67</f>
        <v>3</v>
      </c>
      <c r="D67" s="24">
        <f>'до 12 міс.'!D67+'12-24 міс'!D67+'понад 24 міс.'!D67</f>
        <v>1</v>
      </c>
      <c r="E67" s="24">
        <f>'до 12 міс.'!E67+'12-24 міс'!E67+'понад 24 міс.'!E67</f>
        <v>1</v>
      </c>
      <c r="F67" s="24">
        <f>'до 12 міс.'!F67+'12-24 міс'!F67+'понад 24 міс.'!F67</f>
        <v>0</v>
      </c>
      <c r="G67" s="24">
        <f>'до 12 міс.'!G67+'12-24 міс'!G67+'понад 24 міс.'!G67</f>
        <v>0</v>
      </c>
      <c r="H67" s="24">
        <f>'до 12 міс.'!H67+'12-24 міс'!H67+'понад 24 міс.'!H67</f>
        <v>0</v>
      </c>
      <c r="I67" s="30">
        <f>'до 12 міс.'!I67+'12-24 міс'!I67+'понад 24 міс.'!I67</f>
        <v>1</v>
      </c>
      <c r="J67" s="33">
        <f>'до 12 міс.'!J67+'12-24 міс'!J67+'понад 24 міс.'!J67</f>
        <v>0</v>
      </c>
    </row>
    <row r="68" spans="1:10" ht="12.75">
      <c r="A68" s="1">
        <v>23</v>
      </c>
      <c r="B68" s="2" t="s">
        <v>24</v>
      </c>
      <c r="C68" s="24">
        <f>'до 12 міс.'!C68+'12-24 міс'!C68+'понад 24 міс.'!C68</f>
        <v>4</v>
      </c>
      <c r="D68" s="24">
        <f>'до 12 міс.'!D68+'12-24 міс'!D68+'понад 24 міс.'!D68</f>
        <v>3</v>
      </c>
      <c r="E68" s="24">
        <f>'до 12 міс.'!E68+'12-24 міс'!E68+'понад 24 міс.'!E68</f>
        <v>0</v>
      </c>
      <c r="F68" s="24">
        <f>'до 12 міс.'!F68+'12-24 міс'!F68+'понад 24 міс.'!F68</f>
        <v>0</v>
      </c>
      <c r="G68" s="24">
        <f>'до 12 міс.'!G68+'12-24 міс'!G68+'понад 24 міс.'!G68</f>
        <v>0</v>
      </c>
      <c r="H68" s="24">
        <f>'до 12 міс.'!H68+'12-24 міс'!H68+'понад 24 міс.'!H68</f>
        <v>0</v>
      </c>
      <c r="I68" s="30">
        <f>'до 12 міс.'!I68+'12-24 міс'!I68+'понад 24 міс.'!I68</f>
        <v>1</v>
      </c>
      <c r="J68" s="33">
        <f>'до 12 міс.'!J68+'12-24 міс'!J68+'понад 24 міс.'!J68</f>
        <v>0</v>
      </c>
    </row>
    <row r="69" spans="1:10" ht="12.75">
      <c r="A69" s="1">
        <v>24</v>
      </c>
      <c r="B69" s="2" t="s">
        <v>25</v>
      </c>
      <c r="C69" s="24">
        <f>'до 12 міс.'!C69+'12-24 міс'!C69+'понад 24 міс.'!C69</f>
        <v>1</v>
      </c>
      <c r="D69" s="24">
        <f>'до 12 міс.'!D69+'12-24 міс'!D69+'понад 24 міс.'!D69</f>
        <v>1</v>
      </c>
      <c r="E69" s="24">
        <f>'до 12 міс.'!E69+'12-24 міс'!E69+'понад 24 міс.'!E69</f>
        <v>0</v>
      </c>
      <c r="F69" s="24">
        <f>'до 12 міс.'!F69+'12-24 міс'!F69+'понад 24 міс.'!F69</f>
        <v>0</v>
      </c>
      <c r="G69" s="24">
        <f>'до 12 міс.'!G69+'12-24 міс'!G69+'понад 24 міс.'!G69</f>
        <v>0</v>
      </c>
      <c r="H69" s="24">
        <f>'до 12 міс.'!H69+'12-24 міс'!H69+'понад 24 міс.'!H69</f>
        <v>0</v>
      </c>
      <c r="I69" s="30">
        <f>'до 12 міс.'!I69+'12-24 міс'!I69+'понад 24 міс.'!I69</f>
        <v>0</v>
      </c>
      <c r="J69" s="33">
        <f>'до 12 міс.'!J69+'12-24 міс'!J69+'понад 24 міс.'!J69</f>
        <v>0</v>
      </c>
    </row>
    <row r="70" spans="1:10" ht="12.75">
      <c r="A70" s="1">
        <v>25</v>
      </c>
      <c r="B70" s="2" t="s">
        <v>26</v>
      </c>
      <c r="C70" s="24">
        <f>'до 12 міс.'!C70+'12-24 міс'!C70+'понад 24 міс.'!C70</f>
        <v>8</v>
      </c>
      <c r="D70" s="24">
        <f>'до 12 міс.'!D70+'12-24 міс'!D70+'понад 24 міс.'!D70</f>
        <v>4</v>
      </c>
      <c r="E70" s="24">
        <f>'до 12 міс.'!E70+'12-24 міс'!E70+'понад 24 міс.'!E70</f>
        <v>2</v>
      </c>
      <c r="F70" s="24">
        <f>'до 12 міс.'!F70+'12-24 міс'!F70+'понад 24 міс.'!F70</f>
        <v>0</v>
      </c>
      <c r="G70" s="24">
        <f>'до 12 міс.'!G70+'12-24 міс'!G70+'понад 24 міс.'!G70</f>
        <v>0</v>
      </c>
      <c r="H70" s="24">
        <f>'до 12 міс.'!H70+'12-24 міс'!H70+'понад 24 міс.'!H70</f>
        <v>0</v>
      </c>
      <c r="I70" s="30">
        <f>'до 12 міс.'!I70+'12-24 міс'!I70+'понад 24 міс.'!I70</f>
        <v>2</v>
      </c>
      <c r="J70" s="33">
        <f>'до 12 міс.'!J70+'12-24 міс'!J70+'понад 24 міс.'!J70</f>
        <v>0</v>
      </c>
    </row>
    <row r="71" spans="1:10" ht="12.75">
      <c r="A71" s="1">
        <v>26</v>
      </c>
      <c r="B71" s="42" t="s">
        <v>59</v>
      </c>
      <c r="C71" s="24">
        <f>'до 12 міс.'!C71+'12-24 міс'!C71+'понад 24 міс.'!C71</f>
        <v>18</v>
      </c>
      <c r="D71" s="24">
        <f>'до 12 міс.'!D71+'12-24 міс'!D71+'понад 24 міс.'!D71</f>
        <v>7</v>
      </c>
      <c r="E71" s="24">
        <f>'до 12 міс.'!E71+'12-24 міс'!E71+'понад 24 міс.'!E71</f>
        <v>6</v>
      </c>
      <c r="F71" s="24">
        <f>'до 12 міс.'!F71+'12-24 міс'!F71+'понад 24 міс.'!F71</f>
        <v>1</v>
      </c>
      <c r="G71" s="24">
        <f>'до 12 міс.'!G71+'12-24 міс'!G71+'понад 24 міс.'!G71</f>
        <v>0</v>
      </c>
      <c r="H71" s="24">
        <f>'до 12 міс.'!H71+'12-24 міс'!H71+'понад 24 міс.'!H71</f>
        <v>0</v>
      </c>
      <c r="I71" s="30">
        <f>'до 12 міс.'!I71+'12-24 міс'!I71+'понад 24 міс.'!I71</f>
        <v>3</v>
      </c>
      <c r="J71" s="33">
        <f>'до 12 міс.'!J71+'12-24 міс'!J71+'понад 24 міс.'!J71</f>
        <v>1</v>
      </c>
    </row>
    <row r="72" spans="1:10" ht="12.75">
      <c r="A72" s="1">
        <v>27</v>
      </c>
      <c r="B72" s="43" t="s">
        <v>61</v>
      </c>
      <c r="C72" s="24">
        <f>'до 12 міс.'!C72+'12-24 міс'!C72+'понад 24 міс.'!C72</f>
        <v>1</v>
      </c>
      <c r="D72" s="24">
        <f>'до 12 міс.'!D72+'12-24 міс'!D72+'понад 24 міс.'!D72</f>
        <v>0</v>
      </c>
      <c r="E72" s="24">
        <f>'до 12 міс.'!E72+'12-24 міс'!E72+'понад 24 міс.'!E72</f>
        <v>0</v>
      </c>
      <c r="F72" s="24">
        <f>'до 12 міс.'!F72+'12-24 міс'!F72+'понад 24 міс.'!F72</f>
        <v>0</v>
      </c>
      <c r="G72" s="24">
        <f>'до 12 міс.'!G72+'12-24 міс'!G72+'понад 24 міс.'!G72</f>
        <v>0</v>
      </c>
      <c r="H72" s="24">
        <f>'до 12 міс.'!H72+'12-24 міс'!H72+'понад 24 міс.'!H72</f>
        <v>0</v>
      </c>
      <c r="I72" s="30">
        <f>'до 12 міс.'!I72+'12-24 міс'!I72+'понад 24 міс.'!I72</f>
        <v>1</v>
      </c>
      <c r="J72" s="33">
        <f>'до 12 міс.'!J72+'12-24 міс'!J72+'понад 24 міс.'!J72</f>
        <v>0</v>
      </c>
    </row>
    <row r="73" spans="1:10" ht="12.75">
      <c r="A73" s="1">
        <v>28</v>
      </c>
      <c r="B73" s="43" t="s">
        <v>62</v>
      </c>
      <c r="C73" s="24">
        <f>'до 12 міс.'!C73+'12-24 міс'!C73+'понад 24 міс.'!C73</f>
        <v>0</v>
      </c>
      <c r="D73" s="24">
        <f>'до 12 міс.'!D73+'12-24 міс'!D73+'понад 24 міс.'!D73</f>
        <v>0</v>
      </c>
      <c r="E73" s="24">
        <f>'до 12 міс.'!E73+'12-24 міс'!E73+'понад 24 міс.'!E73</f>
        <v>0</v>
      </c>
      <c r="F73" s="24">
        <f>'до 12 міс.'!F73+'12-24 міс'!F73+'понад 24 міс.'!F73</f>
        <v>0</v>
      </c>
      <c r="G73" s="24">
        <f>'до 12 міс.'!G73+'12-24 міс'!G73+'понад 24 міс.'!G73</f>
        <v>0</v>
      </c>
      <c r="H73" s="24">
        <f>'до 12 міс.'!H73+'12-24 міс'!H73+'понад 24 міс.'!H73</f>
        <v>0</v>
      </c>
      <c r="I73" s="30">
        <f>'до 12 міс.'!I73+'12-24 міс'!I73+'понад 24 міс.'!I73</f>
        <v>0</v>
      </c>
      <c r="J73" s="33">
        <f>'до 12 міс.'!J73+'12-24 міс'!J73+'понад 24 міс.'!J73</f>
        <v>0</v>
      </c>
    </row>
    <row r="74" spans="1:10" ht="13.5" thickBot="1">
      <c r="A74" s="1">
        <v>29</v>
      </c>
      <c r="B74" s="43" t="s">
        <v>60</v>
      </c>
      <c r="C74" s="24">
        <f>'до 12 міс.'!C74+'12-24 міс'!C74+'понад 24 міс.'!C74</f>
        <v>0</v>
      </c>
      <c r="D74" s="24">
        <f>'до 12 міс.'!D74+'12-24 міс'!D74+'понад 24 міс.'!D74</f>
        <v>0</v>
      </c>
      <c r="E74" s="24">
        <f>'до 12 міс.'!E74+'12-24 міс'!E74+'понад 24 міс.'!E74</f>
        <v>0</v>
      </c>
      <c r="F74" s="24">
        <f>'до 12 міс.'!F74+'12-24 міс'!F74+'понад 24 міс.'!F74</f>
        <v>0</v>
      </c>
      <c r="G74" s="24">
        <f>'до 12 міс.'!G74+'12-24 міс'!G74+'понад 24 міс.'!G74</f>
        <v>0</v>
      </c>
      <c r="H74" s="24">
        <f>'до 12 міс.'!H74+'12-24 міс'!H74+'понад 24 міс.'!H74</f>
        <v>0</v>
      </c>
      <c r="I74" s="30">
        <f>'до 12 міс.'!I74+'12-24 міс'!I74+'понад 24 міс.'!I74</f>
        <v>0</v>
      </c>
      <c r="J74" s="33">
        <f>'до 12 міс.'!J74+'12-24 міс'!J74+'понад 24 міс.'!J74</f>
        <v>0</v>
      </c>
    </row>
    <row r="75" spans="1:10" ht="13.5" thickBot="1">
      <c r="A75" s="71" t="s">
        <v>28</v>
      </c>
      <c r="B75" s="72"/>
      <c r="C75" s="11">
        <f aca="true" t="shared" si="2" ref="C75:J75">SUM(C46:C74)</f>
        <v>116</v>
      </c>
      <c r="D75" s="12">
        <f t="shared" si="2"/>
        <v>58</v>
      </c>
      <c r="E75" s="12">
        <f t="shared" si="2"/>
        <v>20</v>
      </c>
      <c r="F75" s="12">
        <f t="shared" si="2"/>
        <v>3</v>
      </c>
      <c r="G75" s="12">
        <f t="shared" si="2"/>
        <v>4</v>
      </c>
      <c r="H75" s="12">
        <f t="shared" si="2"/>
        <v>7</v>
      </c>
      <c r="I75" s="31">
        <f t="shared" si="2"/>
        <v>23</v>
      </c>
      <c r="J75" s="34">
        <f t="shared" si="2"/>
        <v>1</v>
      </c>
    </row>
    <row r="76" spans="1:10" ht="13.5" thickBot="1">
      <c r="A76" s="73" t="s">
        <v>29</v>
      </c>
      <c r="B76" s="74"/>
      <c r="C76" s="14">
        <f aca="true" t="shared" si="3" ref="C76:J76">SUM(C46:C70)</f>
        <v>97</v>
      </c>
      <c r="D76" s="15">
        <f t="shared" si="3"/>
        <v>51</v>
      </c>
      <c r="E76" s="15">
        <f t="shared" si="3"/>
        <v>14</v>
      </c>
      <c r="F76" s="15">
        <f t="shared" si="3"/>
        <v>2</v>
      </c>
      <c r="G76" s="15">
        <f t="shared" si="3"/>
        <v>4</v>
      </c>
      <c r="H76" s="15">
        <f t="shared" si="3"/>
        <v>7</v>
      </c>
      <c r="I76" s="15">
        <f t="shared" si="3"/>
        <v>19</v>
      </c>
      <c r="J76" s="16">
        <f t="shared" si="3"/>
        <v>0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6.5" thickBot="1">
      <c r="A79" s="86" t="s">
        <v>67</v>
      </c>
      <c r="B79" s="87"/>
      <c r="C79" s="60" t="s">
        <v>52</v>
      </c>
      <c r="D79" s="89"/>
      <c r="E79" s="89"/>
      <c r="F79" s="89"/>
      <c r="G79" s="89"/>
      <c r="H79" s="89"/>
      <c r="I79" s="89"/>
      <c r="J79" s="89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'до 12 міс.'!C83+'12-24 міс'!C83+'понад 24 міс.'!C83</f>
        <v>3</v>
      </c>
      <c r="D83" s="24">
        <f>'до 12 міс.'!D83+'12-24 міс'!D83+'понад 24 міс.'!D83</f>
        <v>1</v>
      </c>
      <c r="E83" s="24">
        <f>'до 12 міс.'!E83+'12-24 міс'!E83+'понад 24 міс.'!E83</f>
        <v>0</v>
      </c>
      <c r="F83" s="24">
        <f>'до 12 міс.'!F83+'12-24 міс'!F83+'понад 24 міс.'!F83</f>
        <v>0</v>
      </c>
      <c r="G83" s="24">
        <f>'до 12 міс.'!G83+'12-24 міс'!G83+'понад 24 міс.'!G83</f>
        <v>1</v>
      </c>
      <c r="H83" s="24">
        <f>'до 12 міс.'!H83+'12-24 міс'!H83+'понад 24 міс.'!H83</f>
        <v>1</v>
      </c>
      <c r="I83" s="24">
        <f>'до 12 міс.'!I83+'12-24 міс'!I83+'понад 24 міс.'!I83</f>
        <v>0</v>
      </c>
      <c r="J83" s="32">
        <f>'до 12 міс.'!J83+'12-24 міс'!J83+'понад 24 міс.'!J83</f>
        <v>0</v>
      </c>
    </row>
    <row r="84" spans="1:10" ht="12.75">
      <c r="A84" s="1">
        <v>2</v>
      </c>
      <c r="B84" s="2" t="s">
        <v>3</v>
      </c>
      <c r="C84" s="24">
        <f>'до 12 міс.'!C84+'12-24 міс'!C84+'понад 24 міс.'!C84</f>
        <v>2</v>
      </c>
      <c r="D84" s="24">
        <f>'до 12 міс.'!D84+'12-24 міс'!D84+'понад 24 міс.'!D84</f>
        <v>1</v>
      </c>
      <c r="E84" s="24">
        <f>'до 12 міс.'!E84+'12-24 міс'!E84+'понад 24 міс.'!E84</f>
        <v>0</v>
      </c>
      <c r="F84" s="24">
        <f>'до 12 міс.'!F84+'12-24 міс'!F84+'понад 24 міс.'!F84</f>
        <v>0</v>
      </c>
      <c r="G84" s="24">
        <f>'до 12 міс.'!G84+'12-24 міс'!G84+'понад 24 міс.'!G84</f>
        <v>1</v>
      </c>
      <c r="H84" s="24">
        <f>'до 12 міс.'!H84+'12-24 міс'!H84+'понад 24 міс.'!H84</f>
        <v>0</v>
      </c>
      <c r="I84" s="24">
        <f>'до 12 міс.'!I84+'12-24 міс'!I84+'понад 24 міс.'!I84</f>
        <v>0</v>
      </c>
      <c r="J84" s="33">
        <f>'до 12 міс.'!J84+'12-24 міс'!J84+'понад 24 міс.'!J84</f>
        <v>0</v>
      </c>
    </row>
    <row r="85" spans="1:10" ht="12.75">
      <c r="A85" s="1">
        <v>3</v>
      </c>
      <c r="B85" s="2" t="s">
        <v>4</v>
      </c>
      <c r="C85" s="24">
        <f>'до 12 міс.'!C85+'12-24 міс'!C85+'понад 24 міс.'!C85</f>
        <v>22</v>
      </c>
      <c r="D85" s="24">
        <f>'до 12 міс.'!D85+'12-24 міс'!D85+'понад 24 міс.'!D85</f>
        <v>16</v>
      </c>
      <c r="E85" s="24">
        <f>'до 12 міс.'!E85+'12-24 міс'!E85+'понад 24 міс.'!E85</f>
        <v>1</v>
      </c>
      <c r="F85" s="24">
        <f>'до 12 міс.'!F85+'12-24 міс'!F85+'понад 24 міс.'!F85</f>
        <v>2</v>
      </c>
      <c r="G85" s="24">
        <f>'до 12 міс.'!G85+'12-24 міс'!G85+'понад 24 міс.'!G85</f>
        <v>2</v>
      </c>
      <c r="H85" s="24">
        <f>'до 12 міс.'!H85+'12-24 міс'!H85+'понад 24 міс.'!H85</f>
        <v>0</v>
      </c>
      <c r="I85" s="24">
        <f>'до 12 міс.'!I85+'12-24 міс'!I85+'понад 24 міс.'!I85</f>
        <v>1</v>
      </c>
      <c r="J85" s="33">
        <f>'до 12 міс.'!J85+'12-24 міс'!J85+'понад 24 міс.'!J85</f>
        <v>0</v>
      </c>
    </row>
    <row r="86" spans="1:10" ht="12.75">
      <c r="A86" s="1">
        <v>4</v>
      </c>
      <c r="B86" s="2" t="s">
        <v>5</v>
      </c>
      <c r="C86" s="24">
        <f>'до 12 міс.'!C86+'12-24 міс'!C86+'понад 24 міс.'!C86</f>
        <v>0</v>
      </c>
      <c r="D86" s="24">
        <f>'до 12 міс.'!D86+'12-24 міс'!D86+'понад 24 міс.'!D86</f>
        <v>0</v>
      </c>
      <c r="E86" s="24">
        <f>'до 12 міс.'!E86+'12-24 міс'!E86+'понад 24 міс.'!E86</f>
        <v>0</v>
      </c>
      <c r="F86" s="24">
        <f>'до 12 міс.'!F86+'12-24 міс'!F86+'понад 24 міс.'!F86</f>
        <v>0</v>
      </c>
      <c r="G86" s="24">
        <f>'до 12 міс.'!G86+'12-24 міс'!G86+'понад 24 міс.'!G86</f>
        <v>0</v>
      </c>
      <c r="H86" s="24">
        <f>'до 12 міс.'!H86+'12-24 міс'!H86+'понад 24 міс.'!H86</f>
        <v>0</v>
      </c>
      <c r="I86" s="24">
        <f>'до 12 міс.'!I86+'12-24 міс'!I86+'понад 24 міс.'!I86</f>
        <v>0</v>
      </c>
      <c r="J86" s="33">
        <f>'до 12 міс.'!J86+'12-24 міс'!J86+'понад 24 міс.'!J86</f>
        <v>0</v>
      </c>
    </row>
    <row r="87" spans="1:10" ht="12.75">
      <c r="A87" s="1">
        <v>5</v>
      </c>
      <c r="B87" s="2" t="s">
        <v>6</v>
      </c>
      <c r="C87" s="24">
        <f>'до 12 міс.'!C87+'12-24 міс'!C87+'понад 24 міс.'!C87</f>
        <v>2</v>
      </c>
      <c r="D87" s="24">
        <f>'до 12 міс.'!D87+'12-24 міс'!D87+'понад 24 міс.'!D87</f>
        <v>2</v>
      </c>
      <c r="E87" s="24">
        <f>'до 12 міс.'!E87+'12-24 міс'!E87+'понад 24 міс.'!E87</f>
        <v>0</v>
      </c>
      <c r="F87" s="24">
        <f>'до 12 міс.'!F87+'12-24 міс'!F87+'понад 24 міс.'!F87</f>
        <v>0</v>
      </c>
      <c r="G87" s="24">
        <f>'до 12 міс.'!G87+'12-24 міс'!G87+'понад 24 міс.'!G87</f>
        <v>0</v>
      </c>
      <c r="H87" s="24">
        <f>'до 12 міс.'!H87+'12-24 міс'!H87+'понад 24 міс.'!H87</f>
        <v>0</v>
      </c>
      <c r="I87" s="24">
        <f>'до 12 міс.'!I87+'12-24 міс'!I87+'понад 24 міс.'!I87</f>
        <v>0</v>
      </c>
      <c r="J87" s="33">
        <f>'до 12 міс.'!J87+'12-24 міс'!J87+'понад 24 міс.'!J87</f>
        <v>0</v>
      </c>
    </row>
    <row r="88" spans="1:10" ht="12.75">
      <c r="A88" s="1">
        <v>6</v>
      </c>
      <c r="B88" s="2" t="s">
        <v>7</v>
      </c>
      <c r="C88" s="24">
        <f>'до 12 міс.'!C88+'12-24 міс'!C88+'понад 24 міс.'!C88</f>
        <v>6</v>
      </c>
      <c r="D88" s="24">
        <f>'до 12 міс.'!D88+'12-24 міс'!D88+'понад 24 міс.'!D88</f>
        <v>3</v>
      </c>
      <c r="E88" s="24">
        <f>'до 12 міс.'!E88+'12-24 міс'!E88+'понад 24 міс.'!E88</f>
        <v>1</v>
      </c>
      <c r="F88" s="24">
        <f>'до 12 міс.'!F88+'12-24 міс'!F88+'понад 24 міс.'!F88</f>
        <v>0</v>
      </c>
      <c r="G88" s="24">
        <f>'до 12 міс.'!G88+'12-24 міс'!G88+'понад 24 міс.'!G88</f>
        <v>1</v>
      </c>
      <c r="H88" s="24">
        <f>'до 12 міс.'!H88+'12-24 міс'!H88+'понад 24 міс.'!H88</f>
        <v>0</v>
      </c>
      <c r="I88" s="24">
        <f>'до 12 міс.'!I88+'12-24 міс'!I88+'понад 24 міс.'!I88</f>
        <v>1</v>
      </c>
      <c r="J88" s="33">
        <f>'до 12 міс.'!J88+'12-24 міс'!J88+'понад 24 міс.'!J88</f>
        <v>0</v>
      </c>
    </row>
    <row r="89" spans="1:10" ht="12.75">
      <c r="A89" s="1">
        <v>7</v>
      </c>
      <c r="B89" s="2" t="s">
        <v>8</v>
      </c>
      <c r="C89" s="24">
        <f>'до 12 міс.'!C89+'12-24 міс'!C89+'понад 24 міс.'!C89</f>
        <v>1</v>
      </c>
      <c r="D89" s="24">
        <f>'до 12 міс.'!D89+'12-24 міс'!D89+'понад 24 міс.'!D89</f>
        <v>0</v>
      </c>
      <c r="E89" s="24">
        <f>'до 12 міс.'!E89+'12-24 міс'!E89+'понад 24 міс.'!E89</f>
        <v>1</v>
      </c>
      <c r="F89" s="24">
        <f>'до 12 міс.'!F89+'12-24 міс'!F89+'понад 24 міс.'!F89</f>
        <v>0</v>
      </c>
      <c r="G89" s="24">
        <f>'до 12 міс.'!G89+'12-24 міс'!G89+'понад 24 міс.'!G89</f>
        <v>0</v>
      </c>
      <c r="H89" s="24">
        <f>'до 12 міс.'!H89+'12-24 міс'!H89+'понад 24 міс.'!H89</f>
        <v>0</v>
      </c>
      <c r="I89" s="24">
        <f>'до 12 міс.'!I89+'12-24 міс'!I89+'понад 24 міс.'!I89</f>
        <v>0</v>
      </c>
      <c r="J89" s="33">
        <f>'до 12 міс.'!J89+'12-24 міс'!J89+'понад 24 міс.'!J89</f>
        <v>0</v>
      </c>
    </row>
    <row r="90" spans="1:10" ht="12.75">
      <c r="A90" s="3">
        <v>8</v>
      </c>
      <c r="B90" s="4" t="s">
        <v>9</v>
      </c>
      <c r="C90" s="24">
        <f>'до 12 міс.'!C90+'12-24 міс'!C90+'понад 24 міс.'!C90</f>
        <v>3</v>
      </c>
      <c r="D90" s="24">
        <f>'до 12 міс.'!D90+'12-24 міс'!D90+'понад 24 міс.'!D90</f>
        <v>2</v>
      </c>
      <c r="E90" s="24">
        <f>'до 12 міс.'!E90+'12-24 міс'!E90+'понад 24 міс.'!E90</f>
        <v>1</v>
      </c>
      <c r="F90" s="24">
        <f>'до 12 міс.'!F90+'12-24 міс'!F90+'понад 24 міс.'!F90</f>
        <v>0</v>
      </c>
      <c r="G90" s="24">
        <f>'до 12 міс.'!G90+'12-24 міс'!G90+'понад 24 міс.'!G90</f>
        <v>0</v>
      </c>
      <c r="H90" s="24">
        <f>'до 12 міс.'!H90+'12-24 міс'!H90+'понад 24 міс.'!H90</f>
        <v>0</v>
      </c>
      <c r="I90" s="24">
        <f>'до 12 міс.'!I90+'12-24 міс'!I90+'понад 24 міс.'!I90</f>
        <v>0</v>
      </c>
      <c r="J90" s="33">
        <f>'до 12 міс.'!J90+'12-24 міс'!J90+'понад 24 міс.'!J90</f>
        <v>0</v>
      </c>
    </row>
    <row r="91" spans="1:10" ht="12.75">
      <c r="A91" s="1">
        <v>9</v>
      </c>
      <c r="B91" s="2" t="s">
        <v>10</v>
      </c>
      <c r="C91" s="24">
        <f>'до 12 міс.'!C91+'12-24 міс'!C91+'понад 24 міс.'!C91</f>
        <v>4</v>
      </c>
      <c r="D91" s="24">
        <f>'до 12 міс.'!D91+'12-24 міс'!D91+'понад 24 міс.'!D91</f>
        <v>3</v>
      </c>
      <c r="E91" s="24">
        <f>'до 12 міс.'!E91+'12-24 міс'!E91+'понад 24 міс.'!E91</f>
        <v>1</v>
      </c>
      <c r="F91" s="24">
        <f>'до 12 міс.'!F91+'12-24 міс'!F91+'понад 24 міс.'!F91</f>
        <v>0</v>
      </c>
      <c r="G91" s="24">
        <f>'до 12 міс.'!G91+'12-24 міс'!G91+'понад 24 міс.'!G91</f>
        <v>0</v>
      </c>
      <c r="H91" s="24">
        <f>'до 12 міс.'!H91+'12-24 міс'!H91+'понад 24 міс.'!H91</f>
        <v>0</v>
      </c>
      <c r="I91" s="24">
        <f>'до 12 міс.'!I91+'12-24 міс'!I91+'понад 24 міс.'!I91</f>
        <v>0</v>
      </c>
      <c r="J91" s="33">
        <f>'до 12 міс.'!J91+'12-24 міс'!J91+'понад 24 міс.'!J91</f>
        <v>0</v>
      </c>
    </row>
    <row r="92" spans="1:10" ht="12.75">
      <c r="A92" s="1">
        <v>10</v>
      </c>
      <c r="B92" s="2" t="s">
        <v>11</v>
      </c>
      <c r="C92" s="24">
        <f>'до 12 міс.'!C92+'12-24 міс'!C92+'понад 24 міс.'!C92</f>
        <v>6</v>
      </c>
      <c r="D92" s="24">
        <f>'до 12 міс.'!D92+'12-24 міс'!D92+'понад 24 міс.'!D92</f>
        <v>6</v>
      </c>
      <c r="E92" s="24">
        <f>'до 12 міс.'!E92+'12-24 міс'!E92+'понад 24 міс.'!E92</f>
        <v>0</v>
      </c>
      <c r="F92" s="24">
        <f>'до 12 міс.'!F92+'12-24 міс'!F92+'понад 24 міс.'!F92</f>
        <v>0</v>
      </c>
      <c r="G92" s="24">
        <f>'до 12 міс.'!G92+'12-24 міс'!G92+'понад 24 міс.'!G92</f>
        <v>0</v>
      </c>
      <c r="H92" s="24">
        <f>'до 12 міс.'!H92+'12-24 міс'!H92+'понад 24 міс.'!H92</f>
        <v>0</v>
      </c>
      <c r="I92" s="24">
        <f>'до 12 міс.'!I92+'12-24 міс'!I92+'понад 24 міс.'!I92</f>
        <v>0</v>
      </c>
      <c r="J92" s="33">
        <f>'до 12 міс.'!J92+'12-24 міс'!J92+'понад 24 міс.'!J92</f>
        <v>0</v>
      </c>
    </row>
    <row r="93" spans="1:10" ht="12.75">
      <c r="A93" s="1">
        <v>11</v>
      </c>
      <c r="B93" s="2" t="s">
        <v>12</v>
      </c>
      <c r="C93" s="24">
        <f>'до 12 міс.'!C93+'12-24 міс'!C93+'понад 24 міс.'!C93</f>
        <v>0</v>
      </c>
      <c r="D93" s="24">
        <f>'до 12 міс.'!D93+'12-24 міс'!D93+'понад 24 міс.'!D93</f>
        <v>0</v>
      </c>
      <c r="E93" s="24">
        <f>'до 12 міс.'!E93+'12-24 міс'!E93+'понад 24 міс.'!E93</f>
        <v>0</v>
      </c>
      <c r="F93" s="24">
        <f>'до 12 міс.'!F93+'12-24 міс'!F93+'понад 24 міс.'!F93</f>
        <v>0</v>
      </c>
      <c r="G93" s="24">
        <f>'до 12 міс.'!G93+'12-24 міс'!G93+'понад 24 міс.'!G93</f>
        <v>0</v>
      </c>
      <c r="H93" s="24">
        <f>'до 12 міс.'!H93+'12-24 міс'!H93+'понад 24 міс.'!H93</f>
        <v>0</v>
      </c>
      <c r="I93" s="24">
        <f>'до 12 міс.'!I93+'12-24 міс'!I93+'понад 24 міс.'!I93</f>
        <v>0</v>
      </c>
      <c r="J93" s="33">
        <f>'до 12 міс.'!J93+'12-24 міс'!J93+'понад 24 міс.'!J93</f>
        <v>0</v>
      </c>
    </row>
    <row r="94" spans="1:10" ht="12.75">
      <c r="A94" s="1">
        <v>12</v>
      </c>
      <c r="B94" s="2" t="s">
        <v>13</v>
      </c>
      <c r="C94" s="24">
        <f>'до 12 міс.'!C94+'12-24 міс'!C94+'понад 24 міс.'!C94</f>
        <v>6</v>
      </c>
      <c r="D94" s="24">
        <f>'до 12 міс.'!D94+'12-24 міс'!D94+'понад 24 міс.'!D94</f>
        <v>5</v>
      </c>
      <c r="E94" s="24">
        <f>'до 12 міс.'!E94+'12-24 міс'!E94+'понад 24 міс.'!E94</f>
        <v>1</v>
      </c>
      <c r="F94" s="24">
        <f>'до 12 міс.'!F94+'12-24 міс'!F94+'понад 24 міс.'!F94</f>
        <v>0</v>
      </c>
      <c r="G94" s="24">
        <f>'до 12 міс.'!G94+'12-24 міс'!G94+'понад 24 міс.'!G94</f>
        <v>0</v>
      </c>
      <c r="H94" s="24">
        <f>'до 12 міс.'!H94+'12-24 міс'!H94+'понад 24 міс.'!H94</f>
        <v>0</v>
      </c>
      <c r="I94" s="24">
        <f>'до 12 міс.'!I94+'12-24 міс'!I94+'понад 24 міс.'!I94</f>
        <v>0</v>
      </c>
      <c r="J94" s="33">
        <f>'до 12 міс.'!J94+'12-24 міс'!J94+'понад 24 міс.'!J94</f>
        <v>0</v>
      </c>
    </row>
    <row r="95" spans="1:10" ht="12.75">
      <c r="A95" s="1">
        <v>13</v>
      </c>
      <c r="B95" s="2" t="s">
        <v>14</v>
      </c>
      <c r="C95" s="24">
        <f>'до 12 міс.'!C95+'12-24 міс'!C95+'понад 24 міс.'!C95</f>
        <v>3</v>
      </c>
      <c r="D95" s="24">
        <f>'до 12 міс.'!D95+'12-24 міс'!D95+'понад 24 міс.'!D95</f>
        <v>1</v>
      </c>
      <c r="E95" s="24">
        <f>'до 12 міс.'!E95+'12-24 міс'!E95+'понад 24 міс.'!E95</f>
        <v>0</v>
      </c>
      <c r="F95" s="24">
        <f>'до 12 міс.'!F95+'12-24 міс'!F95+'понад 24 міс.'!F95</f>
        <v>0</v>
      </c>
      <c r="G95" s="24">
        <f>'до 12 міс.'!G95+'12-24 міс'!G95+'понад 24 міс.'!G95</f>
        <v>0</v>
      </c>
      <c r="H95" s="24">
        <f>'до 12 міс.'!H95+'12-24 міс'!H95+'понад 24 міс.'!H95</f>
        <v>1</v>
      </c>
      <c r="I95" s="24">
        <f>'до 12 міс.'!I95+'12-24 міс'!I95+'понад 24 міс.'!I95</f>
        <v>1</v>
      </c>
      <c r="J95" s="33">
        <f>'до 12 міс.'!J95+'12-24 міс'!J95+'понад 24 міс.'!J95</f>
        <v>0</v>
      </c>
    </row>
    <row r="96" spans="1:10" ht="12.75">
      <c r="A96" s="3">
        <v>14</v>
      </c>
      <c r="B96" s="4" t="s">
        <v>15</v>
      </c>
      <c r="C96" s="24">
        <f>'до 12 міс.'!C96+'12-24 міс'!C96+'понад 24 міс.'!C96</f>
        <v>5</v>
      </c>
      <c r="D96" s="24">
        <f>'до 12 міс.'!D96+'12-24 міс'!D96+'понад 24 міс.'!D96</f>
        <v>4</v>
      </c>
      <c r="E96" s="24">
        <f>'до 12 міс.'!E96+'12-24 міс'!E96+'понад 24 міс.'!E96</f>
        <v>1</v>
      </c>
      <c r="F96" s="24">
        <f>'до 12 міс.'!F96+'12-24 міс'!F96+'понад 24 міс.'!F96</f>
        <v>0</v>
      </c>
      <c r="G96" s="24">
        <f>'до 12 міс.'!G96+'12-24 міс'!G96+'понад 24 міс.'!G96</f>
        <v>0</v>
      </c>
      <c r="H96" s="24">
        <f>'до 12 міс.'!H96+'12-24 міс'!H96+'понад 24 міс.'!H96</f>
        <v>0</v>
      </c>
      <c r="I96" s="24">
        <f>'до 12 міс.'!I96+'12-24 міс'!I96+'понад 24 міс.'!I96</f>
        <v>0</v>
      </c>
      <c r="J96" s="33">
        <f>'до 12 міс.'!J96+'12-24 міс'!J96+'понад 24 міс.'!J96</f>
        <v>0</v>
      </c>
    </row>
    <row r="97" spans="1:10" ht="12.75">
      <c r="A97" s="3">
        <v>15</v>
      </c>
      <c r="B97" s="4" t="s">
        <v>16</v>
      </c>
      <c r="C97" s="24">
        <f>'до 12 міс.'!C97+'12-24 міс'!C97+'понад 24 міс.'!C97</f>
        <v>4</v>
      </c>
      <c r="D97" s="24">
        <f>'до 12 міс.'!D97+'12-24 міс'!D97+'понад 24 міс.'!D97</f>
        <v>3</v>
      </c>
      <c r="E97" s="24">
        <f>'до 12 міс.'!E97+'12-24 міс'!E97+'понад 24 міс.'!E97</f>
        <v>0</v>
      </c>
      <c r="F97" s="24">
        <f>'до 12 міс.'!F97+'12-24 міс'!F97+'понад 24 міс.'!F97</f>
        <v>0</v>
      </c>
      <c r="G97" s="24">
        <f>'до 12 міс.'!G97+'12-24 міс'!G97+'понад 24 міс.'!G97</f>
        <v>1</v>
      </c>
      <c r="H97" s="24">
        <f>'до 12 міс.'!H97+'12-24 міс'!H97+'понад 24 міс.'!H97</f>
        <v>0</v>
      </c>
      <c r="I97" s="24">
        <f>'до 12 міс.'!I97+'12-24 міс'!I97+'понад 24 міс.'!I97</f>
        <v>0</v>
      </c>
      <c r="J97" s="33">
        <f>'до 12 міс.'!J97+'12-24 міс'!J97+'понад 24 міс.'!J97</f>
        <v>0</v>
      </c>
    </row>
    <row r="98" spans="1:10" ht="12.75">
      <c r="A98" s="3">
        <v>16</v>
      </c>
      <c r="B98" s="4" t="s">
        <v>17</v>
      </c>
      <c r="C98" s="24">
        <f>'до 12 міс.'!C98+'12-24 міс'!C98+'понад 24 міс.'!C98</f>
        <v>2</v>
      </c>
      <c r="D98" s="24">
        <f>'до 12 міс.'!D98+'12-24 міс'!D98+'понад 24 міс.'!D98</f>
        <v>2</v>
      </c>
      <c r="E98" s="24">
        <f>'до 12 міс.'!E98+'12-24 міс'!E98+'понад 24 міс.'!E98</f>
        <v>0</v>
      </c>
      <c r="F98" s="24">
        <f>'до 12 міс.'!F98+'12-24 міс'!F98+'понад 24 міс.'!F98</f>
        <v>0</v>
      </c>
      <c r="G98" s="24">
        <f>'до 12 міс.'!G98+'12-24 міс'!G98+'понад 24 міс.'!G98</f>
        <v>0</v>
      </c>
      <c r="H98" s="24">
        <f>'до 12 міс.'!H98+'12-24 міс'!H98+'понад 24 міс.'!H98</f>
        <v>0</v>
      </c>
      <c r="I98" s="24">
        <f>'до 12 міс.'!I98+'12-24 міс'!I98+'понад 24 міс.'!I98</f>
        <v>0</v>
      </c>
      <c r="J98" s="33">
        <f>'до 12 міс.'!J98+'12-24 міс'!J98+'понад 24 міс.'!J98</f>
        <v>0</v>
      </c>
    </row>
    <row r="99" spans="1:10" ht="12.75">
      <c r="A99" s="1">
        <v>17</v>
      </c>
      <c r="B99" s="2" t="s">
        <v>18</v>
      </c>
      <c r="C99" s="24">
        <f>'до 12 міс.'!C99+'12-24 міс'!C99+'понад 24 міс.'!C99</f>
        <v>0</v>
      </c>
      <c r="D99" s="24">
        <f>'до 12 міс.'!D99+'12-24 міс'!D99+'понад 24 міс.'!D99</f>
        <v>0</v>
      </c>
      <c r="E99" s="24">
        <f>'до 12 міс.'!E99+'12-24 міс'!E99+'понад 24 міс.'!E99</f>
        <v>0</v>
      </c>
      <c r="F99" s="24">
        <f>'до 12 міс.'!F99+'12-24 міс'!F99+'понад 24 міс.'!F99</f>
        <v>0</v>
      </c>
      <c r="G99" s="24">
        <f>'до 12 міс.'!G99+'12-24 міс'!G99+'понад 24 міс.'!G99</f>
        <v>0</v>
      </c>
      <c r="H99" s="24">
        <f>'до 12 міс.'!H99+'12-24 міс'!H99+'понад 24 міс.'!H99</f>
        <v>0</v>
      </c>
      <c r="I99" s="24">
        <f>'до 12 міс.'!I99+'12-24 міс'!I99+'понад 24 міс.'!I99</f>
        <v>0</v>
      </c>
      <c r="J99" s="33">
        <f>'до 12 міс.'!J99+'12-24 міс'!J99+'понад 24 міс.'!J99</f>
        <v>0</v>
      </c>
    </row>
    <row r="100" spans="1:10" ht="12.75">
      <c r="A100" s="1">
        <v>18</v>
      </c>
      <c r="B100" s="2" t="s">
        <v>19</v>
      </c>
      <c r="C100" s="24">
        <f>'до 12 міс.'!C100+'12-24 міс'!C100+'понад 24 міс.'!C100</f>
        <v>1</v>
      </c>
      <c r="D100" s="24">
        <f>'до 12 міс.'!D100+'12-24 міс'!D100+'понад 24 міс.'!D100</f>
        <v>0</v>
      </c>
      <c r="E100" s="24">
        <f>'до 12 міс.'!E100+'12-24 міс'!E100+'понад 24 міс.'!E100</f>
        <v>0</v>
      </c>
      <c r="F100" s="24">
        <f>'до 12 міс.'!F100+'12-24 міс'!F100+'понад 24 міс.'!F100</f>
        <v>0</v>
      </c>
      <c r="G100" s="24">
        <f>'до 12 міс.'!G100+'12-24 міс'!G100+'понад 24 міс.'!G100</f>
        <v>0</v>
      </c>
      <c r="H100" s="24">
        <f>'до 12 міс.'!H100+'12-24 міс'!H100+'понад 24 міс.'!H100</f>
        <v>0</v>
      </c>
      <c r="I100" s="24">
        <f>'до 12 міс.'!I100+'12-24 міс'!I100+'понад 24 міс.'!I100</f>
        <v>1</v>
      </c>
      <c r="J100" s="33">
        <f>'до 12 міс.'!J100+'12-24 міс'!J100+'понад 24 міс.'!J100</f>
        <v>0</v>
      </c>
    </row>
    <row r="101" spans="1:10" ht="12.75">
      <c r="A101" s="3">
        <v>19</v>
      </c>
      <c r="B101" s="4" t="s">
        <v>20</v>
      </c>
      <c r="C101" s="24">
        <f>'до 12 міс.'!C101+'12-24 міс'!C101+'понад 24 міс.'!C101</f>
        <v>1</v>
      </c>
      <c r="D101" s="24">
        <f>'до 12 міс.'!D101+'12-24 міс'!D101+'понад 24 міс.'!D101</f>
        <v>1</v>
      </c>
      <c r="E101" s="24">
        <f>'до 12 міс.'!E101+'12-24 міс'!E101+'понад 24 міс.'!E101</f>
        <v>0</v>
      </c>
      <c r="F101" s="24">
        <f>'до 12 міс.'!F101+'12-24 міс'!F101+'понад 24 міс.'!F101</f>
        <v>0</v>
      </c>
      <c r="G101" s="24">
        <f>'до 12 міс.'!G101+'12-24 міс'!G101+'понад 24 міс.'!G101</f>
        <v>0</v>
      </c>
      <c r="H101" s="24">
        <f>'до 12 міс.'!H101+'12-24 міс'!H101+'понад 24 міс.'!H101</f>
        <v>0</v>
      </c>
      <c r="I101" s="24">
        <f>'до 12 міс.'!I101+'12-24 міс'!I101+'понад 24 міс.'!I101</f>
        <v>0</v>
      </c>
      <c r="J101" s="33">
        <f>'до 12 міс.'!J101+'12-24 міс'!J101+'понад 24 міс.'!J101</f>
        <v>0</v>
      </c>
    </row>
    <row r="102" spans="1:10" ht="12.75">
      <c r="A102" s="1">
        <v>20</v>
      </c>
      <c r="B102" s="2" t="s">
        <v>21</v>
      </c>
      <c r="C102" s="24">
        <f>'до 12 міс.'!C102+'12-24 міс'!C102+'понад 24 міс.'!C102</f>
        <v>6</v>
      </c>
      <c r="D102" s="24">
        <f>'до 12 міс.'!D102+'12-24 міс'!D102+'понад 24 міс.'!D102</f>
        <v>1</v>
      </c>
      <c r="E102" s="24">
        <f>'до 12 міс.'!E102+'12-24 міс'!E102+'понад 24 міс.'!E102</f>
        <v>0</v>
      </c>
      <c r="F102" s="24">
        <f>'до 12 міс.'!F102+'12-24 міс'!F102+'понад 24 міс.'!F102</f>
        <v>1</v>
      </c>
      <c r="G102" s="24">
        <f>'до 12 міс.'!G102+'12-24 міс'!G102+'понад 24 міс.'!G102</f>
        <v>0</v>
      </c>
      <c r="H102" s="24">
        <f>'до 12 міс.'!H102+'12-24 міс'!H102+'понад 24 міс.'!H102</f>
        <v>2</v>
      </c>
      <c r="I102" s="24">
        <f>'до 12 міс.'!I102+'12-24 міс'!I102+'понад 24 міс.'!I102</f>
        <v>2</v>
      </c>
      <c r="J102" s="33">
        <f>'до 12 міс.'!J102+'12-24 міс'!J102+'понад 24 міс.'!J102</f>
        <v>0</v>
      </c>
    </row>
    <row r="103" spans="1:10" ht="12.75">
      <c r="A103" s="1">
        <v>21</v>
      </c>
      <c r="B103" s="2" t="s">
        <v>22</v>
      </c>
      <c r="C103" s="24">
        <f>'до 12 міс.'!C103+'12-24 міс'!C103+'понад 24 міс.'!C103</f>
        <v>3</v>
      </c>
      <c r="D103" s="24">
        <f>'до 12 міс.'!D103+'12-24 міс'!D103+'понад 24 міс.'!D103</f>
        <v>2</v>
      </c>
      <c r="E103" s="24">
        <f>'до 12 міс.'!E103+'12-24 міс'!E103+'понад 24 міс.'!E103</f>
        <v>0</v>
      </c>
      <c r="F103" s="24">
        <f>'до 12 міс.'!F103+'12-24 міс'!F103+'понад 24 міс.'!F103</f>
        <v>0</v>
      </c>
      <c r="G103" s="24">
        <f>'до 12 міс.'!G103+'12-24 міс'!G103+'понад 24 міс.'!G103</f>
        <v>0</v>
      </c>
      <c r="H103" s="24">
        <f>'до 12 міс.'!H103+'12-24 міс'!H103+'понад 24 міс.'!H103</f>
        <v>0</v>
      </c>
      <c r="I103" s="24">
        <f>'до 12 міс.'!I103+'12-24 міс'!I103+'понад 24 міс.'!I103</f>
        <v>1</v>
      </c>
      <c r="J103" s="33">
        <f>'до 12 міс.'!J103+'12-24 міс'!J103+'понад 24 міс.'!J103</f>
        <v>0</v>
      </c>
    </row>
    <row r="104" spans="1:10" ht="12.75">
      <c r="A104" s="1">
        <v>22</v>
      </c>
      <c r="B104" s="2" t="s">
        <v>23</v>
      </c>
      <c r="C104" s="24">
        <f>'до 12 міс.'!C104+'12-24 міс'!C104+'понад 24 міс.'!C104</f>
        <v>5</v>
      </c>
      <c r="D104" s="24">
        <f>'до 12 міс.'!D104+'12-24 міс'!D104+'понад 24 міс.'!D104</f>
        <v>4</v>
      </c>
      <c r="E104" s="24">
        <f>'до 12 міс.'!E104+'12-24 міс'!E104+'понад 24 міс.'!E104</f>
        <v>0</v>
      </c>
      <c r="F104" s="24">
        <f>'до 12 міс.'!F104+'12-24 міс'!F104+'понад 24 міс.'!F104</f>
        <v>0</v>
      </c>
      <c r="G104" s="24">
        <f>'до 12 міс.'!G104+'12-24 міс'!G104+'понад 24 міс.'!G104</f>
        <v>0</v>
      </c>
      <c r="H104" s="24">
        <f>'до 12 міс.'!H104+'12-24 міс'!H104+'понад 24 міс.'!H104</f>
        <v>0</v>
      </c>
      <c r="I104" s="24">
        <f>'до 12 міс.'!I104+'12-24 міс'!I104+'понад 24 міс.'!I104</f>
        <v>1</v>
      </c>
      <c r="J104" s="33">
        <f>'до 12 міс.'!J104+'12-24 міс'!J104+'понад 24 міс.'!J104</f>
        <v>0</v>
      </c>
    </row>
    <row r="105" spans="1:10" ht="12.75">
      <c r="A105" s="1">
        <v>23</v>
      </c>
      <c r="B105" s="2" t="s">
        <v>24</v>
      </c>
      <c r="C105" s="24">
        <f>'до 12 міс.'!C105+'12-24 міс'!C105+'понад 24 міс.'!C105</f>
        <v>0</v>
      </c>
      <c r="D105" s="24">
        <f>'до 12 міс.'!D105+'12-24 міс'!D105+'понад 24 міс.'!D105</f>
        <v>0</v>
      </c>
      <c r="E105" s="24">
        <f>'до 12 міс.'!E105+'12-24 міс'!E105+'понад 24 міс.'!E105</f>
        <v>0</v>
      </c>
      <c r="F105" s="24">
        <f>'до 12 міс.'!F105+'12-24 міс'!F105+'понад 24 міс.'!F105</f>
        <v>0</v>
      </c>
      <c r="G105" s="24">
        <f>'до 12 міс.'!G105+'12-24 міс'!G105+'понад 24 міс.'!G105</f>
        <v>0</v>
      </c>
      <c r="H105" s="24">
        <f>'до 12 міс.'!H105+'12-24 міс'!H105+'понад 24 міс.'!H105</f>
        <v>0</v>
      </c>
      <c r="I105" s="24">
        <f>'до 12 міс.'!I105+'12-24 міс'!I105+'понад 24 міс.'!I105</f>
        <v>0</v>
      </c>
      <c r="J105" s="33">
        <f>'до 12 міс.'!J105+'12-24 міс'!J105+'понад 24 міс.'!J105</f>
        <v>0</v>
      </c>
    </row>
    <row r="106" spans="1:10" ht="12.75">
      <c r="A106" s="1">
        <v>24</v>
      </c>
      <c r="B106" s="2" t="s">
        <v>25</v>
      </c>
      <c r="C106" s="24">
        <f>'до 12 міс.'!C106+'12-24 міс'!C106+'понад 24 міс.'!C106</f>
        <v>2</v>
      </c>
      <c r="D106" s="24">
        <f>'до 12 міс.'!D106+'12-24 міс'!D106+'понад 24 міс.'!D106</f>
        <v>2</v>
      </c>
      <c r="E106" s="24">
        <f>'до 12 міс.'!E106+'12-24 міс'!E106+'понад 24 міс.'!E106</f>
        <v>0</v>
      </c>
      <c r="F106" s="24">
        <f>'до 12 міс.'!F106+'12-24 міс'!F106+'понад 24 міс.'!F106</f>
        <v>0</v>
      </c>
      <c r="G106" s="24">
        <f>'до 12 міс.'!G106+'12-24 міс'!G106+'понад 24 міс.'!G106</f>
        <v>0</v>
      </c>
      <c r="H106" s="24">
        <f>'до 12 міс.'!H106+'12-24 міс'!H106+'понад 24 міс.'!H106</f>
        <v>0</v>
      </c>
      <c r="I106" s="24">
        <f>'до 12 міс.'!I106+'12-24 міс'!I106+'понад 24 міс.'!I106</f>
        <v>0</v>
      </c>
      <c r="J106" s="33">
        <f>'до 12 міс.'!J106+'12-24 міс'!J106+'понад 24 міс.'!J106</f>
        <v>0</v>
      </c>
    </row>
    <row r="107" spans="1:10" ht="12.75">
      <c r="A107" s="1">
        <v>25</v>
      </c>
      <c r="B107" s="2" t="s">
        <v>26</v>
      </c>
      <c r="C107" s="24">
        <f>'до 12 міс.'!C107+'12-24 міс'!C107+'понад 24 міс.'!C107</f>
        <v>3</v>
      </c>
      <c r="D107" s="24">
        <f>'до 12 міс.'!D107+'12-24 міс'!D107+'понад 24 міс.'!D107</f>
        <v>2</v>
      </c>
      <c r="E107" s="24">
        <f>'до 12 міс.'!E107+'12-24 міс'!E107+'понад 24 міс.'!E107</f>
        <v>0</v>
      </c>
      <c r="F107" s="24">
        <f>'до 12 міс.'!F107+'12-24 міс'!F107+'понад 24 міс.'!F107</f>
        <v>0</v>
      </c>
      <c r="G107" s="24">
        <f>'до 12 міс.'!G107+'12-24 міс'!G107+'понад 24 міс.'!G107</f>
        <v>1</v>
      </c>
      <c r="H107" s="24">
        <f>'до 12 міс.'!H107+'12-24 міс'!H107+'понад 24 міс.'!H107</f>
        <v>0</v>
      </c>
      <c r="I107" s="24">
        <f>'до 12 міс.'!I107+'12-24 міс'!I107+'понад 24 міс.'!I107</f>
        <v>0</v>
      </c>
      <c r="J107" s="33">
        <f>'до 12 міс.'!J107+'12-24 міс'!J107+'понад 24 міс.'!J107</f>
        <v>0</v>
      </c>
    </row>
    <row r="108" spans="1:10" ht="12.75">
      <c r="A108" s="1">
        <v>26</v>
      </c>
      <c r="B108" s="42" t="s">
        <v>59</v>
      </c>
      <c r="C108" s="24">
        <f>'до 12 міс.'!C108+'12-24 міс'!C108+'понад 24 міс.'!C108</f>
        <v>12</v>
      </c>
      <c r="D108" s="24">
        <f>'до 12 міс.'!D108+'12-24 міс'!D108+'понад 24 міс.'!D108</f>
        <v>4</v>
      </c>
      <c r="E108" s="24">
        <f>'до 12 міс.'!E108+'12-24 міс'!E108+'понад 24 міс.'!E108</f>
        <v>6</v>
      </c>
      <c r="F108" s="24">
        <f>'до 12 міс.'!F108+'12-24 міс'!F108+'понад 24 міс.'!F108</f>
        <v>0</v>
      </c>
      <c r="G108" s="24">
        <f>'до 12 міс.'!G108+'12-24 міс'!G108+'понад 24 міс.'!G108</f>
        <v>0</v>
      </c>
      <c r="H108" s="24">
        <f>'до 12 міс.'!H108+'12-24 міс'!H108+'понад 24 міс.'!H108</f>
        <v>0</v>
      </c>
      <c r="I108" s="24">
        <f>'до 12 міс.'!I108+'12-24 міс'!I108+'понад 24 міс.'!I108</f>
        <v>2</v>
      </c>
      <c r="J108" s="33">
        <f>'до 12 міс.'!J108+'12-24 міс'!J108+'понад 24 міс.'!J108</f>
        <v>0</v>
      </c>
    </row>
    <row r="109" spans="1:10" ht="12.75">
      <c r="A109" s="1">
        <v>27</v>
      </c>
      <c r="B109" s="43" t="s">
        <v>61</v>
      </c>
      <c r="C109" s="24">
        <f>'до 12 міс.'!C109+'12-24 міс'!C109+'понад 24 міс.'!C109</f>
        <v>0</v>
      </c>
      <c r="D109" s="24">
        <f>'до 12 міс.'!D109+'12-24 міс'!D109+'понад 24 міс.'!D109</f>
        <v>0</v>
      </c>
      <c r="E109" s="24">
        <f>'до 12 міс.'!E109+'12-24 міс'!E109+'понад 24 міс.'!E109</f>
        <v>0</v>
      </c>
      <c r="F109" s="24">
        <f>'до 12 міс.'!F109+'12-24 міс'!F109+'понад 24 міс.'!F109</f>
        <v>0</v>
      </c>
      <c r="G109" s="24">
        <f>'до 12 міс.'!G109+'12-24 міс'!G109+'понад 24 міс.'!G109</f>
        <v>0</v>
      </c>
      <c r="H109" s="24">
        <f>'до 12 міс.'!H109+'12-24 міс'!H109+'понад 24 міс.'!H109</f>
        <v>0</v>
      </c>
      <c r="I109" s="24">
        <f>'до 12 міс.'!I109+'12-24 міс'!I109+'понад 24 міс.'!I109</f>
        <v>0</v>
      </c>
      <c r="J109" s="33">
        <f>'до 12 міс.'!J109+'12-24 міс'!J109+'понад 24 міс.'!J109</f>
        <v>0</v>
      </c>
    </row>
    <row r="110" spans="1:10" ht="12.75">
      <c r="A110" s="1">
        <v>28</v>
      </c>
      <c r="B110" s="43" t="s">
        <v>62</v>
      </c>
      <c r="C110" s="24">
        <f>'до 12 міс.'!C110+'12-24 міс'!C110+'понад 24 міс.'!C110</f>
        <v>0</v>
      </c>
      <c r="D110" s="24">
        <f>'до 12 міс.'!D110+'12-24 міс'!D110+'понад 24 міс.'!D110</f>
        <v>0</v>
      </c>
      <c r="E110" s="24">
        <f>'до 12 міс.'!E110+'12-24 міс'!E110+'понад 24 міс.'!E110</f>
        <v>0</v>
      </c>
      <c r="F110" s="24">
        <f>'до 12 міс.'!F110+'12-24 міс'!F110+'понад 24 міс.'!F110</f>
        <v>0</v>
      </c>
      <c r="G110" s="24">
        <f>'до 12 міс.'!G110+'12-24 міс'!G110+'понад 24 міс.'!G110</f>
        <v>0</v>
      </c>
      <c r="H110" s="24">
        <f>'до 12 міс.'!H110+'12-24 міс'!H110+'понад 24 міс.'!H110</f>
        <v>0</v>
      </c>
      <c r="I110" s="24">
        <f>'до 12 міс.'!I110+'12-24 міс'!I110+'понад 24 міс.'!I110</f>
        <v>0</v>
      </c>
      <c r="J110" s="33">
        <f>'до 12 міс.'!J110+'12-24 міс'!J110+'понад 24 міс.'!J110</f>
        <v>0</v>
      </c>
    </row>
    <row r="111" spans="1:10" ht="13.5" thickBot="1">
      <c r="A111" s="1">
        <v>29</v>
      </c>
      <c r="B111" s="7" t="s">
        <v>60</v>
      </c>
      <c r="C111" s="24">
        <f>'до 12 міс.'!C111+'12-24 міс'!C111+'понад 24 міс.'!C111</f>
        <v>0</v>
      </c>
      <c r="D111" s="24">
        <f>'до 12 міс.'!D111+'12-24 міс'!D111+'понад 24 міс.'!D111</f>
        <v>0</v>
      </c>
      <c r="E111" s="24">
        <f>'до 12 міс.'!E111+'12-24 міс'!E111+'понад 24 міс.'!E111</f>
        <v>0</v>
      </c>
      <c r="F111" s="24">
        <f>'до 12 міс.'!F111+'12-24 міс'!F111+'понад 24 міс.'!F111</f>
        <v>0</v>
      </c>
      <c r="G111" s="24">
        <f>'до 12 міс.'!G111+'12-24 міс'!G111+'понад 24 міс.'!G111</f>
        <v>0</v>
      </c>
      <c r="H111" s="24">
        <f>'до 12 міс.'!H111+'12-24 міс'!H111+'понад 24 міс.'!H111</f>
        <v>0</v>
      </c>
      <c r="I111" s="24">
        <f>'до 12 міс.'!I111+'12-24 міс'!I111+'понад 24 міс.'!I111</f>
        <v>0</v>
      </c>
      <c r="J111" s="33">
        <f>'до 12 міс.'!J111+'12-24 міс'!J111+'понад 24 міс.'!J111</f>
        <v>0</v>
      </c>
    </row>
    <row r="112" spans="1:10" ht="13.5" thickBot="1">
      <c r="A112" s="71" t="s">
        <v>28</v>
      </c>
      <c r="B112" s="72"/>
      <c r="C112" s="11">
        <f aca="true" t="shared" si="4" ref="C112:J112">SUM(C83:C111)</f>
        <v>102</v>
      </c>
      <c r="D112" s="12">
        <f t="shared" si="4"/>
        <v>65</v>
      </c>
      <c r="E112" s="12">
        <f t="shared" si="4"/>
        <v>13</v>
      </c>
      <c r="F112" s="12">
        <f t="shared" si="4"/>
        <v>3</v>
      </c>
      <c r="G112" s="12">
        <f t="shared" si="4"/>
        <v>7</v>
      </c>
      <c r="H112" s="12">
        <f t="shared" si="4"/>
        <v>4</v>
      </c>
      <c r="I112" s="12">
        <f t="shared" si="4"/>
        <v>10</v>
      </c>
      <c r="J112" s="13">
        <f t="shared" si="4"/>
        <v>0</v>
      </c>
    </row>
    <row r="113" spans="1:10" ht="13.5" thickBot="1">
      <c r="A113" s="73" t="s">
        <v>29</v>
      </c>
      <c r="B113" s="74"/>
      <c r="C113" s="14">
        <f aca="true" t="shared" si="5" ref="C113:J113">SUM(C83:C107)</f>
        <v>90</v>
      </c>
      <c r="D113" s="15">
        <f t="shared" si="5"/>
        <v>61</v>
      </c>
      <c r="E113" s="15">
        <f t="shared" si="5"/>
        <v>7</v>
      </c>
      <c r="F113" s="15">
        <f t="shared" si="5"/>
        <v>3</v>
      </c>
      <c r="G113" s="15">
        <f t="shared" si="5"/>
        <v>7</v>
      </c>
      <c r="H113" s="15">
        <f t="shared" si="5"/>
        <v>4</v>
      </c>
      <c r="I113" s="15">
        <f t="shared" si="5"/>
        <v>8</v>
      </c>
      <c r="J113" s="16">
        <f t="shared" si="5"/>
        <v>0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6.5" thickBot="1">
      <c r="A116" s="86" t="s">
        <v>68</v>
      </c>
      <c r="B116" s="87"/>
      <c r="C116" s="60" t="s">
        <v>52</v>
      </c>
      <c r="D116" s="89"/>
      <c r="E116" s="89"/>
      <c r="F116" s="89"/>
      <c r="G116" s="89"/>
      <c r="H116" s="89"/>
      <c r="I116" s="89"/>
      <c r="J116" s="89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'до 12 міс.'!C120+'12-24 міс'!C120+'понад 24 міс.'!C120</f>
        <v>3</v>
      </c>
      <c r="D120" s="24">
        <f>'до 12 міс.'!D120+'12-24 міс'!D120+'понад 24 міс.'!D120</f>
        <v>2</v>
      </c>
      <c r="E120" s="24">
        <f>'до 12 міс.'!E120+'12-24 міс'!E120+'понад 24 міс.'!E120</f>
        <v>0</v>
      </c>
      <c r="F120" s="24">
        <f>'до 12 міс.'!F120+'12-24 міс'!F120+'понад 24 міс.'!F120</f>
        <v>0</v>
      </c>
      <c r="G120" s="24">
        <f>'до 12 міс.'!G120+'12-24 міс'!G120+'понад 24 міс.'!G120</f>
        <v>0</v>
      </c>
      <c r="H120" s="24">
        <f>'до 12 міс.'!H120+'12-24 міс'!H120+'понад 24 міс.'!H120</f>
        <v>1</v>
      </c>
      <c r="I120" s="24">
        <f>'до 12 міс.'!I120+'12-24 міс'!I120+'понад 24 міс.'!I120</f>
        <v>0</v>
      </c>
      <c r="J120" s="32">
        <f>'до 12 міс.'!J120+'12-24 міс'!J120+'понад 24 міс.'!J120</f>
        <v>0</v>
      </c>
    </row>
    <row r="121" spans="1:10" ht="12.75">
      <c r="A121" s="1">
        <v>2</v>
      </c>
      <c r="B121" s="2" t="s">
        <v>3</v>
      </c>
      <c r="C121" s="49">
        <f>'до 12 міс.'!C121+'12-24 міс'!C121+'понад 24 міс.'!C121</f>
        <v>6</v>
      </c>
      <c r="D121" s="49">
        <f>'до 12 міс.'!D121+'12-24 міс'!D121+'понад 24 міс.'!D121</f>
        <v>4</v>
      </c>
      <c r="E121" s="49">
        <f>'до 12 міс.'!E121+'12-24 міс'!E121+'понад 24 міс.'!E121</f>
        <v>0</v>
      </c>
      <c r="F121" s="49">
        <f>'до 12 міс.'!F121+'12-24 міс'!F121+'понад 24 міс.'!F121</f>
        <v>0</v>
      </c>
      <c r="G121" s="49">
        <f>'до 12 міс.'!G121+'12-24 міс'!G121+'понад 24 міс.'!G121</f>
        <v>1</v>
      </c>
      <c r="H121" s="49">
        <f>'до 12 міс.'!H121+'12-24 міс'!H121+'понад 24 міс.'!H121</f>
        <v>0</v>
      </c>
      <c r="I121" s="49">
        <f>'до 12 міс.'!I121+'12-24 міс'!I121+'понад 24 міс.'!I121</f>
        <v>1</v>
      </c>
      <c r="J121" s="51">
        <f>'до 12 міс.'!J121+'12-24 міс'!J121+'понад 24 міс.'!J121</f>
        <v>0</v>
      </c>
    </row>
    <row r="122" spans="1:10" ht="12.75">
      <c r="A122" s="1">
        <v>3</v>
      </c>
      <c r="B122" s="2" t="s">
        <v>4</v>
      </c>
      <c r="C122" s="24">
        <f>'до 12 міс.'!C122+'12-24 міс'!C122+'понад 24 міс.'!C122</f>
        <v>19</v>
      </c>
      <c r="D122" s="24">
        <f>'до 12 міс.'!D122+'12-24 міс'!D122+'понад 24 міс.'!D122</f>
        <v>7</v>
      </c>
      <c r="E122" s="24">
        <f>'до 12 міс.'!E122+'12-24 міс'!E122+'понад 24 міс.'!E122</f>
        <v>2</v>
      </c>
      <c r="F122" s="24">
        <f>'до 12 міс.'!F122+'12-24 міс'!F122+'понад 24 міс.'!F122</f>
        <v>0</v>
      </c>
      <c r="G122" s="24">
        <f>'до 12 міс.'!G122+'12-24 міс'!G122+'понад 24 міс.'!G122</f>
        <v>2</v>
      </c>
      <c r="H122" s="24">
        <f>'до 12 міс.'!H122+'12-24 міс'!H122+'понад 24 міс.'!H122</f>
        <v>5</v>
      </c>
      <c r="I122" s="24">
        <f>'до 12 міс.'!I122+'12-24 міс'!I122+'понад 24 міс.'!I122</f>
        <v>3</v>
      </c>
      <c r="J122" s="33">
        <f>'до 12 міс.'!J122+'12-24 міс'!J122+'понад 24 міс.'!J122</f>
        <v>0</v>
      </c>
    </row>
    <row r="123" spans="1:10" ht="12.75">
      <c r="A123" s="1">
        <v>4</v>
      </c>
      <c r="B123" s="2" t="s">
        <v>5</v>
      </c>
      <c r="C123" s="24">
        <f>'до 12 міс.'!C123+'12-24 міс'!C123+'понад 24 міс.'!C123</f>
        <v>2</v>
      </c>
      <c r="D123" s="24">
        <f>'до 12 міс.'!D123+'12-24 міс'!D123+'понад 24 міс.'!D123</f>
        <v>1</v>
      </c>
      <c r="E123" s="24">
        <f>'до 12 міс.'!E123+'12-24 міс'!E123+'понад 24 міс.'!E123</f>
        <v>0</v>
      </c>
      <c r="F123" s="24">
        <f>'до 12 міс.'!F123+'12-24 міс'!F123+'понад 24 міс.'!F123</f>
        <v>0</v>
      </c>
      <c r="G123" s="24">
        <f>'до 12 міс.'!G123+'12-24 міс'!G123+'понад 24 міс.'!G123</f>
        <v>1</v>
      </c>
      <c r="H123" s="24">
        <f>'до 12 міс.'!H123+'12-24 міс'!H123+'понад 24 міс.'!H123</f>
        <v>0</v>
      </c>
      <c r="I123" s="24">
        <f>'до 12 міс.'!I123+'12-24 міс'!I123+'понад 24 міс.'!I123</f>
        <v>0</v>
      </c>
      <c r="J123" s="33">
        <f>'до 12 міс.'!J123+'12-24 міс'!J123+'понад 24 міс.'!J123</f>
        <v>0</v>
      </c>
    </row>
    <row r="124" spans="1:10" ht="12.75">
      <c r="A124" s="1">
        <v>5</v>
      </c>
      <c r="B124" s="2" t="s">
        <v>6</v>
      </c>
      <c r="C124" s="24">
        <f>'до 12 міс.'!C124+'12-24 міс'!C124+'понад 24 міс.'!C124</f>
        <v>2</v>
      </c>
      <c r="D124" s="24">
        <f>'до 12 міс.'!D124+'12-24 міс'!D124+'понад 24 міс.'!D124</f>
        <v>0</v>
      </c>
      <c r="E124" s="24">
        <f>'до 12 міс.'!E124+'12-24 міс'!E124+'понад 24 міс.'!E124</f>
        <v>1</v>
      </c>
      <c r="F124" s="24">
        <f>'до 12 міс.'!F124+'12-24 міс'!F124+'понад 24 міс.'!F124</f>
        <v>0</v>
      </c>
      <c r="G124" s="24">
        <f>'до 12 міс.'!G124+'12-24 міс'!G124+'понад 24 міс.'!G124</f>
        <v>1</v>
      </c>
      <c r="H124" s="24">
        <f>'до 12 міс.'!H124+'12-24 міс'!H124+'понад 24 міс.'!H124</f>
        <v>0</v>
      </c>
      <c r="I124" s="24">
        <f>'до 12 міс.'!I124+'12-24 міс'!I124+'понад 24 міс.'!I124</f>
        <v>0</v>
      </c>
      <c r="J124" s="33">
        <f>'до 12 міс.'!J124+'12-24 міс'!J124+'понад 24 міс.'!J124</f>
        <v>0</v>
      </c>
    </row>
    <row r="125" spans="1:10" ht="12.75">
      <c r="A125" s="1">
        <v>6</v>
      </c>
      <c r="B125" s="2" t="s">
        <v>7</v>
      </c>
      <c r="C125" s="24">
        <f>'до 12 міс.'!C125+'12-24 міс'!C125+'понад 24 міс.'!C125</f>
        <v>4</v>
      </c>
      <c r="D125" s="24">
        <f>'до 12 міс.'!D125+'12-24 міс'!D125+'понад 24 міс.'!D125</f>
        <v>2</v>
      </c>
      <c r="E125" s="24">
        <f>'до 12 міс.'!E125+'12-24 міс'!E125+'понад 24 міс.'!E125</f>
        <v>1</v>
      </c>
      <c r="F125" s="24">
        <f>'до 12 міс.'!F125+'12-24 міс'!F125+'понад 24 міс.'!F125</f>
        <v>0</v>
      </c>
      <c r="G125" s="24">
        <f>'до 12 міс.'!G125+'12-24 міс'!G125+'понад 24 міс.'!G125</f>
        <v>1</v>
      </c>
      <c r="H125" s="24">
        <f>'до 12 міс.'!H125+'12-24 міс'!H125+'понад 24 міс.'!H125</f>
        <v>0</v>
      </c>
      <c r="I125" s="24">
        <f>'до 12 міс.'!I125+'12-24 міс'!I125+'понад 24 міс.'!I125</f>
        <v>0</v>
      </c>
      <c r="J125" s="33">
        <f>'до 12 міс.'!J125+'12-24 міс'!J125+'понад 24 міс.'!J125</f>
        <v>0</v>
      </c>
    </row>
    <row r="126" spans="1:10" ht="12.75">
      <c r="A126" s="1">
        <v>7</v>
      </c>
      <c r="B126" s="2" t="s">
        <v>8</v>
      </c>
      <c r="C126" s="24">
        <f>'до 12 міс.'!C126+'12-24 міс'!C126+'понад 24 міс.'!C126</f>
        <v>2</v>
      </c>
      <c r="D126" s="24">
        <f>'до 12 міс.'!D126+'12-24 міс'!D126+'понад 24 міс.'!D126</f>
        <v>1</v>
      </c>
      <c r="E126" s="24">
        <f>'до 12 міс.'!E126+'12-24 міс'!E126+'понад 24 міс.'!E126</f>
        <v>1</v>
      </c>
      <c r="F126" s="24">
        <f>'до 12 міс.'!F126+'12-24 міс'!F126+'понад 24 міс.'!F126</f>
        <v>0</v>
      </c>
      <c r="G126" s="24">
        <f>'до 12 міс.'!G126+'12-24 міс'!G126+'понад 24 міс.'!G126</f>
        <v>0</v>
      </c>
      <c r="H126" s="24">
        <f>'до 12 міс.'!H126+'12-24 міс'!H126+'понад 24 міс.'!H126</f>
        <v>0</v>
      </c>
      <c r="I126" s="24">
        <f>'до 12 міс.'!I126+'12-24 міс'!I126+'понад 24 міс.'!I126</f>
        <v>0</v>
      </c>
      <c r="J126" s="33">
        <f>'до 12 міс.'!J126+'12-24 міс'!J126+'понад 24 міс.'!J126</f>
        <v>0</v>
      </c>
    </row>
    <row r="127" spans="1:10" ht="12.75">
      <c r="A127" s="3">
        <v>8</v>
      </c>
      <c r="B127" s="4" t="s">
        <v>9</v>
      </c>
      <c r="C127" s="24">
        <f>'до 12 міс.'!C127+'12-24 міс'!C127+'понад 24 міс.'!C127</f>
        <v>1</v>
      </c>
      <c r="D127" s="24">
        <f>'до 12 міс.'!D127+'12-24 міс'!D127+'понад 24 міс.'!D127</f>
        <v>1</v>
      </c>
      <c r="E127" s="24">
        <f>'до 12 міс.'!E127+'12-24 міс'!E127+'понад 24 міс.'!E127</f>
        <v>0</v>
      </c>
      <c r="F127" s="24">
        <f>'до 12 міс.'!F127+'12-24 міс'!F127+'понад 24 міс.'!F127</f>
        <v>0</v>
      </c>
      <c r="G127" s="24">
        <f>'до 12 міс.'!G127+'12-24 міс'!G127+'понад 24 міс.'!G127</f>
        <v>0</v>
      </c>
      <c r="H127" s="24">
        <f>'до 12 міс.'!H127+'12-24 міс'!H127+'понад 24 міс.'!H127</f>
        <v>0</v>
      </c>
      <c r="I127" s="24">
        <f>'до 12 міс.'!I127+'12-24 міс'!I127+'понад 24 міс.'!I127</f>
        <v>0</v>
      </c>
      <c r="J127" s="33">
        <f>'до 12 міс.'!J127+'12-24 міс'!J127+'понад 24 міс.'!J127</f>
        <v>0</v>
      </c>
    </row>
    <row r="128" spans="1:10" ht="12.75">
      <c r="A128" s="1">
        <v>9</v>
      </c>
      <c r="B128" s="2" t="s">
        <v>10</v>
      </c>
      <c r="C128" s="24">
        <f>'до 12 міс.'!C128+'12-24 міс'!C128+'понад 24 міс.'!C128</f>
        <v>8</v>
      </c>
      <c r="D128" s="24">
        <f>'до 12 міс.'!D128+'12-24 міс'!D128+'понад 24 міс.'!D128</f>
        <v>4</v>
      </c>
      <c r="E128" s="24">
        <f>'до 12 міс.'!E128+'12-24 міс'!E128+'понад 24 міс.'!E128</f>
        <v>2</v>
      </c>
      <c r="F128" s="24">
        <f>'до 12 міс.'!F128+'12-24 міс'!F128+'понад 24 міс.'!F128</f>
        <v>0</v>
      </c>
      <c r="G128" s="24">
        <f>'до 12 міс.'!G128+'12-24 міс'!G128+'понад 24 міс.'!G128</f>
        <v>2</v>
      </c>
      <c r="H128" s="24">
        <f>'до 12 міс.'!H128+'12-24 міс'!H128+'понад 24 міс.'!H128</f>
        <v>0</v>
      </c>
      <c r="I128" s="24">
        <f>'до 12 міс.'!I128+'12-24 міс'!I128+'понад 24 міс.'!I128</f>
        <v>0</v>
      </c>
      <c r="J128" s="33">
        <f>'до 12 міс.'!J128+'12-24 міс'!J128+'понад 24 міс.'!J128</f>
        <v>0</v>
      </c>
    </row>
    <row r="129" spans="1:10" ht="14.25" customHeight="1">
      <c r="A129" s="1">
        <v>10</v>
      </c>
      <c r="B129" s="2" t="s">
        <v>11</v>
      </c>
      <c r="C129" s="24">
        <f>'до 12 міс.'!C129+'12-24 міс'!C129+'понад 24 міс.'!C129</f>
        <v>2</v>
      </c>
      <c r="D129" s="24">
        <f>'до 12 міс.'!D129+'12-24 міс'!D129+'понад 24 міс.'!D129</f>
        <v>2</v>
      </c>
      <c r="E129" s="24">
        <f>'до 12 міс.'!E129+'12-24 міс'!E129+'понад 24 міс.'!E129</f>
        <v>0</v>
      </c>
      <c r="F129" s="24">
        <f>'до 12 міс.'!F129+'12-24 міс'!F129+'понад 24 міс.'!F129</f>
        <v>0</v>
      </c>
      <c r="G129" s="24">
        <f>'до 12 міс.'!G129+'12-24 міс'!G129+'понад 24 міс.'!G129</f>
        <v>0</v>
      </c>
      <c r="H129" s="24">
        <f>'до 12 міс.'!H129+'12-24 міс'!H129+'понад 24 міс.'!H129</f>
        <v>0</v>
      </c>
      <c r="I129" s="24">
        <f>'до 12 міс.'!I129+'12-24 міс'!I129+'понад 24 міс.'!I129</f>
        <v>0</v>
      </c>
      <c r="J129" s="33">
        <f>'до 12 міс.'!J129+'12-24 міс'!J129+'понад 24 міс.'!J129</f>
        <v>0</v>
      </c>
    </row>
    <row r="130" spans="1:10" ht="12.75">
      <c r="A130" s="1">
        <v>11</v>
      </c>
      <c r="B130" s="2" t="s">
        <v>12</v>
      </c>
      <c r="C130" s="24">
        <f>'до 12 міс.'!C130+'12-24 міс'!C130+'понад 24 міс.'!C130</f>
        <v>0</v>
      </c>
      <c r="D130" s="24">
        <f>'до 12 міс.'!D130+'12-24 міс'!D130+'понад 24 міс.'!D130</f>
        <v>0</v>
      </c>
      <c r="E130" s="24">
        <f>'до 12 міс.'!E130+'12-24 міс'!E130+'понад 24 міс.'!E130</f>
        <v>0</v>
      </c>
      <c r="F130" s="24">
        <f>'до 12 міс.'!F130+'12-24 міс'!F130+'понад 24 міс.'!F130</f>
        <v>0</v>
      </c>
      <c r="G130" s="24">
        <f>'до 12 міс.'!G130+'12-24 міс'!G130+'понад 24 міс.'!G130</f>
        <v>0</v>
      </c>
      <c r="H130" s="24">
        <f>'до 12 міс.'!H130+'12-24 міс'!H130+'понад 24 міс.'!H130</f>
        <v>0</v>
      </c>
      <c r="I130" s="24">
        <f>'до 12 міс.'!I130+'12-24 міс'!I130+'понад 24 міс.'!I130</f>
        <v>0</v>
      </c>
      <c r="J130" s="33">
        <f>'до 12 міс.'!J130+'12-24 міс'!J130+'понад 24 міс.'!J130</f>
        <v>0</v>
      </c>
    </row>
    <row r="131" spans="1:10" ht="12.75">
      <c r="A131" s="1">
        <v>12</v>
      </c>
      <c r="B131" s="2" t="s">
        <v>13</v>
      </c>
      <c r="C131" s="24">
        <f>'до 12 міс.'!C131+'12-24 міс'!C131+'понад 24 міс.'!C131</f>
        <v>7</v>
      </c>
      <c r="D131" s="24">
        <f>'до 12 міс.'!D131+'12-24 міс'!D131+'понад 24 міс.'!D131</f>
        <v>4</v>
      </c>
      <c r="E131" s="24">
        <f>'до 12 міс.'!E131+'12-24 міс'!E131+'понад 24 міс.'!E131</f>
        <v>0</v>
      </c>
      <c r="F131" s="24">
        <f>'до 12 міс.'!F131+'12-24 міс'!F131+'понад 24 міс.'!F131</f>
        <v>0</v>
      </c>
      <c r="G131" s="24">
        <f>'до 12 міс.'!G131+'12-24 міс'!G131+'понад 24 міс.'!G131</f>
        <v>1</v>
      </c>
      <c r="H131" s="24">
        <f>'до 12 міс.'!H131+'12-24 міс'!H131+'понад 24 міс.'!H131</f>
        <v>2</v>
      </c>
      <c r="I131" s="24">
        <f>'до 12 міс.'!I131+'12-24 міс'!I131+'понад 24 міс.'!I131</f>
        <v>0</v>
      </c>
      <c r="J131" s="33">
        <f>'до 12 міс.'!J131+'12-24 міс'!J131+'понад 24 міс.'!J131</f>
        <v>0</v>
      </c>
    </row>
    <row r="132" spans="1:10" ht="12.75">
      <c r="A132" s="1">
        <v>13</v>
      </c>
      <c r="B132" s="2" t="s">
        <v>14</v>
      </c>
      <c r="C132" s="24">
        <f>'до 12 міс.'!C132+'12-24 міс'!C132+'понад 24 міс.'!C132</f>
        <v>6</v>
      </c>
      <c r="D132" s="24">
        <f>'до 12 міс.'!D132+'12-24 міс'!D132+'понад 24 міс.'!D132</f>
        <v>4</v>
      </c>
      <c r="E132" s="24">
        <f>'до 12 міс.'!E132+'12-24 міс'!E132+'понад 24 міс.'!E132</f>
        <v>1</v>
      </c>
      <c r="F132" s="24">
        <f>'до 12 міс.'!F132+'12-24 міс'!F132+'понад 24 міс.'!F132</f>
        <v>0</v>
      </c>
      <c r="G132" s="24">
        <f>'до 12 міс.'!G132+'12-24 міс'!G132+'понад 24 міс.'!G132</f>
        <v>1</v>
      </c>
      <c r="H132" s="24">
        <f>'до 12 міс.'!H132+'12-24 міс'!H132+'понад 24 міс.'!H132</f>
        <v>0</v>
      </c>
      <c r="I132" s="24">
        <f>'до 12 міс.'!I132+'12-24 міс'!I132+'понад 24 міс.'!I132</f>
        <v>0</v>
      </c>
      <c r="J132" s="33">
        <f>'до 12 міс.'!J132+'12-24 міс'!J132+'понад 24 міс.'!J132</f>
        <v>0</v>
      </c>
    </row>
    <row r="133" spans="1:10" ht="12.75">
      <c r="A133" s="3">
        <v>14</v>
      </c>
      <c r="B133" s="4" t="s">
        <v>15</v>
      </c>
      <c r="C133" s="24">
        <f>'до 12 міс.'!C133+'12-24 міс'!C133+'понад 24 міс.'!C133</f>
        <v>5</v>
      </c>
      <c r="D133" s="24">
        <f>'до 12 міс.'!D133+'12-24 міс'!D133+'понад 24 міс.'!D133</f>
        <v>3</v>
      </c>
      <c r="E133" s="24">
        <f>'до 12 міс.'!E133+'12-24 міс'!E133+'понад 24 міс.'!E133</f>
        <v>0</v>
      </c>
      <c r="F133" s="24">
        <f>'до 12 міс.'!F133+'12-24 міс'!F133+'понад 24 міс.'!F133</f>
        <v>0</v>
      </c>
      <c r="G133" s="24">
        <f>'до 12 міс.'!G133+'12-24 міс'!G133+'понад 24 міс.'!G133</f>
        <v>0</v>
      </c>
      <c r="H133" s="24">
        <f>'до 12 міс.'!H133+'12-24 міс'!H133+'понад 24 міс.'!H133</f>
        <v>1</v>
      </c>
      <c r="I133" s="24">
        <f>'до 12 міс.'!I133+'12-24 міс'!I133+'понад 24 міс.'!I133</f>
        <v>1</v>
      </c>
      <c r="J133" s="33">
        <f>'до 12 міс.'!J133+'12-24 міс'!J133+'понад 24 міс.'!J133</f>
        <v>0</v>
      </c>
    </row>
    <row r="134" spans="1:10" ht="12.75">
      <c r="A134" s="3">
        <v>15</v>
      </c>
      <c r="B134" s="4" t="s">
        <v>16</v>
      </c>
      <c r="C134" s="24">
        <f>'до 12 міс.'!C134+'12-24 міс'!C134+'понад 24 міс.'!C134</f>
        <v>8</v>
      </c>
      <c r="D134" s="24">
        <f>'до 12 міс.'!D134+'12-24 міс'!D134+'понад 24 міс.'!D134</f>
        <v>3</v>
      </c>
      <c r="E134" s="24">
        <f>'до 12 міс.'!E134+'12-24 міс'!E134+'понад 24 міс.'!E134</f>
        <v>3</v>
      </c>
      <c r="F134" s="24">
        <f>'до 12 міс.'!F134+'12-24 міс'!F134+'понад 24 міс.'!F134</f>
        <v>0</v>
      </c>
      <c r="G134" s="24">
        <f>'до 12 міс.'!G134+'12-24 міс'!G134+'понад 24 міс.'!G134</f>
        <v>1</v>
      </c>
      <c r="H134" s="24">
        <f>'до 12 міс.'!H134+'12-24 міс'!H134+'понад 24 міс.'!H134</f>
        <v>0</v>
      </c>
      <c r="I134" s="24">
        <f>'до 12 міс.'!I134+'12-24 міс'!I134+'понад 24 міс.'!I134</f>
        <v>1</v>
      </c>
      <c r="J134" s="33">
        <f>'до 12 міс.'!J134+'12-24 міс'!J134+'понад 24 міс.'!J134</f>
        <v>0</v>
      </c>
    </row>
    <row r="135" spans="1:10" ht="12.75">
      <c r="A135" s="3">
        <v>16</v>
      </c>
      <c r="B135" s="4" t="s">
        <v>17</v>
      </c>
      <c r="C135" s="24">
        <f>'до 12 міс.'!C135+'12-24 міс'!C135+'понад 24 міс.'!C135</f>
        <v>0</v>
      </c>
      <c r="D135" s="24">
        <f>'до 12 міс.'!D135+'12-24 міс'!D135+'понад 24 міс.'!D135</f>
        <v>0</v>
      </c>
      <c r="E135" s="24">
        <f>'до 12 міс.'!E135+'12-24 міс'!E135+'понад 24 міс.'!E135</f>
        <v>0</v>
      </c>
      <c r="F135" s="24">
        <f>'до 12 міс.'!F135+'12-24 міс'!F135+'понад 24 міс.'!F135</f>
        <v>0</v>
      </c>
      <c r="G135" s="24">
        <f>'до 12 міс.'!G135+'12-24 міс'!G135+'понад 24 міс.'!G135</f>
        <v>0</v>
      </c>
      <c r="H135" s="24">
        <f>'до 12 міс.'!H135+'12-24 міс'!H135+'понад 24 міс.'!H135</f>
        <v>0</v>
      </c>
      <c r="I135" s="24">
        <f>'до 12 міс.'!I135+'12-24 міс'!I135+'понад 24 міс.'!I135</f>
        <v>0</v>
      </c>
      <c r="J135" s="33">
        <f>'до 12 міс.'!J135+'12-24 міс'!J135+'понад 24 міс.'!J135</f>
        <v>0</v>
      </c>
    </row>
    <row r="136" spans="1:10" ht="12.75">
      <c r="A136" s="1">
        <v>17</v>
      </c>
      <c r="B136" s="2" t="s">
        <v>18</v>
      </c>
      <c r="C136" s="24">
        <f>'до 12 міс.'!C136+'12-24 міс'!C136+'понад 24 міс.'!C136</f>
        <v>1</v>
      </c>
      <c r="D136" s="24">
        <f>'до 12 міс.'!D136+'12-24 міс'!D136+'понад 24 міс.'!D136</f>
        <v>1</v>
      </c>
      <c r="E136" s="24">
        <f>'до 12 міс.'!E136+'12-24 міс'!E136+'понад 24 міс.'!E136</f>
        <v>0</v>
      </c>
      <c r="F136" s="24">
        <f>'до 12 міс.'!F136+'12-24 міс'!F136+'понад 24 міс.'!F136</f>
        <v>0</v>
      </c>
      <c r="G136" s="24">
        <f>'до 12 міс.'!G136+'12-24 міс'!G136+'понад 24 міс.'!G136</f>
        <v>0</v>
      </c>
      <c r="H136" s="24">
        <f>'до 12 міс.'!H136+'12-24 міс'!H136+'понад 24 міс.'!H136</f>
        <v>0</v>
      </c>
      <c r="I136" s="24">
        <f>'до 12 міс.'!I136+'12-24 міс'!I136+'понад 24 міс.'!I136</f>
        <v>0</v>
      </c>
      <c r="J136" s="33">
        <f>'до 12 міс.'!J136+'12-24 міс'!J136+'понад 24 міс.'!J136</f>
        <v>0</v>
      </c>
    </row>
    <row r="137" spans="1:10" ht="12.75">
      <c r="A137" s="1">
        <v>18</v>
      </c>
      <c r="B137" s="2" t="s">
        <v>19</v>
      </c>
      <c r="C137" s="24">
        <f>'до 12 міс.'!C137+'12-24 міс'!C137+'понад 24 міс.'!C137</f>
        <v>0</v>
      </c>
      <c r="D137" s="24">
        <f>'до 12 міс.'!D137+'12-24 міс'!D137+'понад 24 міс.'!D137</f>
        <v>0</v>
      </c>
      <c r="E137" s="24">
        <f>'до 12 міс.'!E137+'12-24 міс'!E137+'понад 24 міс.'!E137</f>
        <v>0</v>
      </c>
      <c r="F137" s="24">
        <f>'до 12 міс.'!F137+'12-24 міс'!F137+'понад 24 міс.'!F137</f>
        <v>0</v>
      </c>
      <c r="G137" s="24">
        <f>'до 12 міс.'!G137+'12-24 міс'!G137+'понад 24 міс.'!G137</f>
        <v>0</v>
      </c>
      <c r="H137" s="24">
        <f>'до 12 міс.'!H137+'12-24 міс'!H137+'понад 24 міс.'!H137</f>
        <v>0</v>
      </c>
      <c r="I137" s="24">
        <f>'до 12 міс.'!I137+'12-24 міс'!I137+'понад 24 міс.'!I137</f>
        <v>0</v>
      </c>
      <c r="J137" s="33">
        <f>'до 12 міс.'!J137+'12-24 міс'!J137+'понад 24 міс.'!J137</f>
        <v>0</v>
      </c>
    </row>
    <row r="138" spans="1:10" ht="12.75">
      <c r="A138" s="3">
        <v>19</v>
      </c>
      <c r="B138" s="4" t="s">
        <v>20</v>
      </c>
      <c r="C138" s="24">
        <f>'до 12 міс.'!C138+'12-24 міс'!C138+'понад 24 міс.'!C138</f>
        <v>5</v>
      </c>
      <c r="D138" s="24">
        <f>'до 12 міс.'!D138+'12-24 міс'!D138+'понад 24 міс.'!D138</f>
        <v>2</v>
      </c>
      <c r="E138" s="24">
        <f>'до 12 міс.'!E138+'12-24 міс'!E138+'понад 24 міс.'!E138</f>
        <v>0</v>
      </c>
      <c r="F138" s="24">
        <f>'до 12 міс.'!F138+'12-24 міс'!F138+'понад 24 міс.'!F138</f>
        <v>0</v>
      </c>
      <c r="G138" s="24">
        <f>'до 12 міс.'!G138+'12-24 міс'!G138+'понад 24 міс.'!G138</f>
        <v>1</v>
      </c>
      <c r="H138" s="24">
        <f>'до 12 міс.'!H138+'12-24 міс'!H138+'понад 24 міс.'!H138</f>
        <v>0</v>
      </c>
      <c r="I138" s="24">
        <f>'до 12 міс.'!I138+'12-24 міс'!I138+'понад 24 міс.'!I138</f>
        <v>2</v>
      </c>
      <c r="J138" s="33">
        <f>'до 12 міс.'!J138+'12-24 міс'!J138+'понад 24 міс.'!J138</f>
        <v>0</v>
      </c>
    </row>
    <row r="139" spans="1:10" ht="12.75">
      <c r="A139" s="1">
        <v>20</v>
      </c>
      <c r="B139" s="2" t="s">
        <v>21</v>
      </c>
      <c r="C139" s="24">
        <f>'до 12 міс.'!C139+'12-24 міс'!C139+'понад 24 міс.'!C139</f>
        <v>3</v>
      </c>
      <c r="D139" s="24">
        <f>'до 12 міс.'!D139+'12-24 міс'!D139+'понад 24 міс.'!D139</f>
        <v>0</v>
      </c>
      <c r="E139" s="24">
        <f>'до 12 міс.'!E139+'12-24 міс'!E139+'понад 24 міс.'!E139</f>
        <v>0</v>
      </c>
      <c r="F139" s="24">
        <f>'до 12 міс.'!F139+'12-24 міс'!F139+'понад 24 міс.'!F139</f>
        <v>1</v>
      </c>
      <c r="G139" s="24">
        <f>'до 12 міс.'!G139+'12-24 міс'!G139+'понад 24 міс.'!G139</f>
        <v>1</v>
      </c>
      <c r="H139" s="24">
        <f>'до 12 міс.'!H139+'12-24 міс'!H139+'понад 24 міс.'!H139</f>
        <v>0</v>
      </c>
      <c r="I139" s="24">
        <f>'до 12 міс.'!I139+'12-24 міс'!I139+'понад 24 міс.'!I139</f>
        <v>1</v>
      </c>
      <c r="J139" s="33">
        <f>'до 12 міс.'!J139+'12-24 міс'!J139+'понад 24 міс.'!J139</f>
        <v>0</v>
      </c>
    </row>
    <row r="140" spans="1:10" ht="12.75">
      <c r="A140" s="1">
        <v>21</v>
      </c>
      <c r="B140" s="2" t="s">
        <v>22</v>
      </c>
      <c r="C140" s="24">
        <f>'до 12 міс.'!C140+'12-24 міс'!C140+'понад 24 міс.'!C140</f>
        <v>3</v>
      </c>
      <c r="D140" s="24">
        <f>'до 12 міс.'!D140+'12-24 міс'!D140+'понад 24 міс.'!D140</f>
        <v>1</v>
      </c>
      <c r="E140" s="24">
        <f>'до 12 міс.'!E140+'12-24 міс'!E140+'понад 24 міс.'!E140</f>
        <v>1</v>
      </c>
      <c r="F140" s="24">
        <f>'до 12 міс.'!F140+'12-24 міс'!F140+'понад 24 міс.'!F140</f>
        <v>0</v>
      </c>
      <c r="G140" s="24">
        <f>'до 12 міс.'!G140+'12-24 міс'!G140+'понад 24 міс.'!G140</f>
        <v>0</v>
      </c>
      <c r="H140" s="24">
        <f>'до 12 міс.'!H140+'12-24 міс'!H140+'понад 24 міс.'!H140</f>
        <v>0</v>
      </c>
      <c r="I140" s="24">
        <f>'до 12 міс.'!I140+'12-24 міс'!I140+'понад 24 міс.'!I140</f>
        <v>1</v>
      </c>
      <c r="J140" s="33">
        <f>'до 12 міс.'!J140+'12-24 міс'!J140+'понад 24 міс.'!J140</f>
        <v>0</v>
      </c>
    </row>
    <row r="141" spans="1:10" ht="12.75">
      <c r="A141" s="1">
        <v>22</v>
      </c>
      <c r="B141" s="2" t="s">
        <v>23</v>
      </c>
      <c r="C141" s="24">
        <f>'до 12 міс.'!C141+'12-24 міс'!C141+'понад 24 міс.'!C141</f>
        <v>1</v>
      </c>
      <c r="D141" s="24">
        <f>'до 12 міс.'!D141+'12-24 міс'!D141+'понад 24 міс.'!D141</f>
        <v>1</v>
      </c>
      <c r="E141" s="24">
        <f>'до 12 міс.'!E141+'12-24 міс'!E141+'понад 24 міс.'!E141</f>
        <v>0</v>
      </c>
      <c r="F141" s="24">
        <f>'до 12 міс.'!F141+'12-24 міс'!F141+'понад 24 міс.'!F141</f>
        <v>0</v>
      </c>
      <c r="G141" s="24">
        <f>'до 12 міс.'!G141+'12-24 міс'!G141+'понад 24 міс.'!G141</f>
        <v>0</v>
      </c>
      <c r="H141" s="24">
        <f>'до 12 міс.'!H141+'12-24 міс'!H141+'понад 24 міс.'!H141</f>
        <v>0</v>
      </c>
      <c r="I141" s="24">
        <f>'до 12 міс.'!I141+'12-24 міс'!I141+'понад 24 міс.'!I141</f>
        <v>0</v>
      </c>
      <c r="J141" s="33">
        <f>'до 12 міс.'!J141+'12-24 міс'!J141+'понад 24 міс.'!J141</f>
        <v>0</v>
      </c>
    </row>
    <row r="142" spans="1:10" ht="12.75">
      <c r="A142" s="1">
        <v>23</v>
      </c>
      <c r="B142" s="2" t="s">
        <v>24</v>
      </c>
      <c r="C142" s="24">
        <f>'до 12 міс.'!C142+'12-24 міс'!C142+'понад 24 міс.'!C142</f>
        <v>1</v>
      </c>
      <c r="D142" s="24">
        <f>'до 12 міс.'!D142+'12-24 міс'!D142+'понад 24 міс.'!D142</f>
        <v>0</v>
      </c>
      <c r="E142" s="24">
        <f>'до 12 міс.'!E142+'12-24 міс'!E142+'понад 24 міс.'!E142</f>
        <v>0</v>
      </c>
      <c r="F142" s="24">
        <f>'до 12 міс.'!F142+'12-24 міс'!F142+'понад 24 міс.'!F142</f>
        <v>1</v>
      </c>
      <c r="G142" s="24">
        <f>'до 12 міс.'!G142+'12-24 міс'!G142+'понад 24 міс.'!G142</f>
        <v>0</v>
      </c>
      <c r="H142" s="24">
        <f>'до 12 міс.'!H142+'12-24 міс'!H142+'понад 24 міс.'!H142</f>
        <v>0</v>
      </c>
      <c r="I142" s="24">
        <f>'до 12 міс.'!I142+'12-24 міс'!I142+'понад 24 міс.'!I142</f>
        <v>0</v>
      </c>
      <c r="J142" s="33">
        <f>'до 12 міс.'!J142+'12-24 міс'!J142+'понад 24 міс.'!J142</f>
        <v>0</v>
      </c>
    </row>
    <row r="143" spans="1:10" ht="12.75">
      <c r="A143" s="1">
        <v>24</v>
      </c>
      <c r="B143" s="2" t="s">
        <v>25</v>
      </c>
      <c r="C143" s="24">
        <f>'до 12 міс.'!C143+'12-24 міс'!C143+'понад 24 міс.'!C143</f>
        <v>4</v>
      </c>
      <c r="D143" s="24">
        <f>'до 12 міс.'!D143+'12-24 міс'!D143+'понад 24 міс.'!D143</f>
        <v>4</v>
      </c>
      <c r="E143" s="24">
        <f>'до 12 міс.'!E143+'12-24 міс'!E143+'понад 24 міс.'!E143</f>
        <v>0</v>
      </c>
      <c r="F143" s="24">
        <f>'до 12 міс.'!F143+'12-24 міс'!F143+'понад 24 міс.'!F143</f>
        <v>0</v>
      </c>
      <c r="G143" s="24">
        <f>'до 12 міс.'!G143+'12-24 міс'!G143+'понад 24 міс.'!G143</f>
        <v>0</v>
      </c>
      <c r="H143" s="24">
        <f>'до 12 міс.'!H143+'12-24 міс'!H143+'понад 24 міс.'!H143</f>
        <v>0</v>
      </c>
      <c r="I143" s="24">
        <f>'до 12 міс.'!I143+'12-24 міс'!I143+'понад 24 міс.'!I143</f>
        <v>0</v>
      </c>
      <c r="J143" s="33">
        <f>'до 12 міс.'!J143+'12-24 міс'!J143+'понад 24 міс.'!J143</f>
        <v>0</v>
      </c>
    </row>
    <row r="144" spans="1:10" ht="12.75">
      <c r="A144" s="1">
        <v>25</v>
      </c>
      <c r="B144" s="2" t="s">
        <v>26</v>
      </c>
      <c r="C144" s="24">
        <f>'до 12 міс.'!C144+'12-24 міс'!C144+'понад 24 міс.'!C144</f>
        <v>0</v>
      </c>
      <c r="D144" s="24">
        <f>'до 12 міс.'!D144+'12-24 міс'!D144+'понад 24 міс.'!D144</f>
        <v>0</v>
      </c>
      <c r="E144" s="24">
        <f>'до 12 міс.'!E144+'12-24 міс'!E144+'понад 24 міс.'!E144</f>
        <v>0</v>
      </c>
      <c r="F144" s="24">
        <f>'до 12 міс.'!F144+'12-24 міс'!F144+'понад 24 міс.'!F144</f>
        <v>0</v>
      </c>
      <c r="G144" s="24">
        <f>'до 12 міс.'!G144+'12-24 міс'!G144+'понад 24 міс.'!G144</f>
        <v>0</v>
      </c>
      <c r="H144" s="24">
        <f>'до 12 міс.'!H144+'12-24 міс'!H144+'понад 24 міс.'!H144</f>
        <v>0</v>
      </c>
      <c r="I144" s="24">
        <f>'до 12 міс.'!I144+'12-24 міс'!I144+'понад 24 міс.'!I144</f>
        <v>0</v>
      </c>
      <c r="J144" s="33">
        <f>'до 12 міс.'!J144+'12-24 міс'!J144+'понад 24 міс.'!J144</f>
        <v>0</v>
      </c>
    </row>
    <row r="145" spans="1:10" ht="12.75">
      <c r="A145" s="1">
        <v>26</v>
      </c>
      <c r="B145" s="42" t="s">
        <v>59</v>
      </c>
      <c r="C145" s="24">
        <f>'до 12 міс.'!C145+'12-24 міс'!C145+'понад 24 міс.'!C145</f>
        <v>11</v>
      </c>
      <c r="D145" s="24">
        <f>'до 12 міс.'!D145+'12-24 міс'!D145+'понад 24 міс.'!D145</f>
        <v>4</v>
      </c>
      <c r="E145" s="24">
        <f>'до 12 міс.'!E145+'12-24 міс'!E145+'понад 24 міс.'!E145</f>
        <v>3</v>
      </c>
      <c r="F145" s="24">
        <f>'до 12 міс.'!F145+'12-24 міс'!F145+'понад 24 міс.'!F145</f>
        <v>1</v>
      </c>
      <c r="G145" s="24">
        <f>'до 12 міс.'!G145+'12-24 міс'!G145+'понад 24 міс.'!G145</f>
        <v>0</v>
      </c>
      <c r="H145" s="24">
        <f>'до 12 міс.'!H145+'12-24 міс'!H145+'понад 24 міс.'!H145</f>
        <v>0</v>
      </c>
      <c r="I145" s="24">
        <f>'до 12 міс.'!I145+'12-24 міс'!I145+'понад 24 міс.'!I145</f>
        <v>3</v>
      </c>
      <c r="J145" s="33">
        <f>'до 12 міс.'!J145+'12-24 міс'!J145+'понад 24 міс.'!J145</f>
        <v>0</v>
      </c>
    </row>
    <row r="146" spans="1:10" ht="12.75">
      <c r="A146" s="1">
        <v>27</v>
      </c>
      <c r="B146" s="43" t="s">
        <v>61</v>
      </c>
      <c r="C146" s="24">
        <f>'до 12 міс.'!C148+'12-24 міс'!C148+'понад 24 міс.'!C148</f>
        <v>0</v>
      </c>
      <c r="D146" s="24">
        <f>'до 12 міс.'!D148+'12-24 міс'!D148+'понад 24 міс.'!D148</f>
        <v>0</v>
      </c>
      <c r="E146" s="24">
        <f>'до 12 міс.'!E148+'12-24 міс'!E148+'понад 24 міс.'!E148</f>
        <v>0</v>
      </c>
      <c r="F146" s="24">
        <f>'до 12 міс.'!F148+'12-24 міс'!F148+'понад 24 міс.'!F148</f>
        <v>0</v>
      </c>
      <c r="G146" s="24">
        <f>'до 12 міс.'!G148+'12-24 міс'!G148+'понад 24 міс.'!G148</f>
        <v>0</v>
      </c>
      <c r="H146" s="24">
        <f>'до 12 міс.'!H148+'12-24 міс'!H148+'понад 24 міс.'!H148</f>
        <v>0</v>
      </c>
      <c r="I146" s="24">
        <f>'до 12 міс.'!I148+'12-24 міс'!I148+'понад 24 міс.'!I148</f>
        <v>0</v>
      </c>
      <c r="J146" s="24">
        <f>'до 12 міс.'!J148+'12-24 міс'!J148+'понад 24 міс.'!J148</f>
        <v>0</v>
      </c>
    </row>
    <row r="147" spans="1:10" ht="12.75">
      <c r="A147" s="1">
        <v>28</v>
      </c>
      <c r="B147" s="43" t="s">
        <v>62</v>
      </c>
      <c r="C147" s="24">
        <f>'до 12 міс.'!C147+'12-24 міс'!C147+'понад 24 міс.'!C147</f>
        <v>0</v>
      </c>
      <c r="D147" s="24">
        <f>'до 12 міс.'!D147+'12-24 міс'!D147+'понад 24 міс.'!D147</f>
        <v>0</v>
      </c>
      <c r="E147" s="24">
        <f>'до 12 міс.'!E147+'12-24 міс'!E147+'понад 24 міс.'!E147</f>
        <v>0</v>
      </c>
      <c r="F147" s="24">
        <f>'до 12 міс.'!F147+'12-24 міс'!F147+'понад 24 міс.'!F147</f>
        <v>0</v>
      </c>
      <c r="G147" s="24">
        <f>'до 12 міс.'!G147+'12-24 міс'!G147+'понад 24 міс.'!G147</f>
        <v>0</v>
      </c>
      <c r="H147" s="24">
        <f>'до 12 міс.'!H147+'12-24 міс'!H147+'понад 24 міс.'!H147</f>
        <v>0</v>
      </c>
      <c r="I147" s="24">
        <f>'до 12 міс.'!I147+'12-24 міс'!I147+'понад 24 міс.'!I147</f>
        <v>0</v>
      </c>
      <c r="J147" s="24">
        <f>'до 12 міс.'!J147+'12-24 міс'!J147+'понад 24 міс.'!J147</f>
        <v>0</v>
      </c>
    </row>
    <row r="148" spans="1:10" ht="13.5" thickBot="1">
      <c r="A148" s="1">
        <v>29</v>
      </c>
      <c r="B148" s="7" t="s">
        <v>60</v>
      </c>
      <c r="C148" s="24">
        <f>'до 12 міс.'!C148+'12-24 міс'!C148+'понад 24 міс.'!C148</f>
        <v>0</v>
      </c>
      <c r="D148" s="24">
        <f>'до 12 міс.'!D148+'12-24 міс'!D148+'понад 24 міс.'!D148</f>
        <v>0</v>
      </c>
      <c r="E148" s="24">
        <f>'до 12 міс.'!E148+'12-24 міс'!E148+'понад 24 міс.'!E148</f>
        <v>0</v>
      </c>
      <c r="F148" s="24">
        <f>'до 12 міс.'!F148+'12-24 міс'!F148+'понад 24 міс.'!F148</f>
        <v>0</v>
      </c>
      <c r="G148" s="24">
        <f>'до 12 міс.'!G148+'12-24 міс'!G148+'понад 24 міс.'!G148</f>
        <v>0</v>
      </c>
      <c r="H148" s="24">
        <f>'до 12 міс.'!H148+'12-24 міс'!H148+'понад 24 міс.'!H148</f>
        <v>0</v>
      </c>
      <c r="I148" s="24">
        <f>'до 12 міс.'!I148+'12-24 міс'!I148+'понад 24 міс.'!I148</f>
        <v>0</v>
      </c>
      <c r="J148" s="24">
        <f>'до 12 міс.'!J148+'12-24 міс'!J148+'понад 24 міс.'!J148</f>
        <v>0</v>
      </c>
    </row>
    <row r="149" spans="1:10" ht="13.5" thickBot="1">
      <c r="A149" s="71" t="s">
        <v>28</v>
      </c>
      <c r="B149" s="72"/>
      <c r="C149" s="11">
        <f aca="true" t="shared" si="6" ref="C149:J149">SUM(C120:C148)</f>
        <v>104</v>
      </c>
      <c r="D149" s="12">
        <f t="shared" si="6"/>
        <v>51</v>
      </c>
      <c r="E149" s="12">
        <f t="shared" si="6"/>
        <v>15</v>
      </c>
      <c r="F149" s="12">
        <f t="shared" si="6"/>
        <v>3</v>
      </c>
      <c r="G149" s="12">
        <f t="shared" si="6"/>
        <v>13</v>
      </c>
      <c r="H149" s="12">
        <f t="shared" si="6"/>
        <v>9</v>
      </c>
      <c r="I149" s="12">
        <f t="shared" si="6"/>
        <v>13</v>
      </c>
      <c r="J149" s="13">
        <f t="shared" si="6"/>
        <v>0</v>
      </c>
    </row>
    <row r="150" spans="1:10" ht="13.5" thickBot="1">
      <c r="A150" s="73" t="s">
        <v>29</v>
      </c>
      <c r="B150" s="74"/>
      <c r="C150" s="14">
        <f aca="true" t="shared" si="7" ref="C150:J150">SUM(C120:C144)</f>
        <v>93</v>
      </c>
      <c r="D150" s="15">
        <f t="shared" si="7"/>
        <v>47</v>
      </c>
      <c r="E150" s="15">
        <f t="shared" si="7"/>
        <v>12</v>
      </c>
      <c r="F150" s="15">
        <f t="shared" si="7"/>
        <v>2</v>
      </c>
      <c r="G150" s="15">
        <f t="shared" si="7"/>
        <v>13</v>
      </c>
      <c r="H150" s="15">
        <f t="shared" si="7"/>
        <v>9</v>
      </c>
      <c r="I150" s="15">
        <f t="shared" si="7"/>
        <v>10</v>
      </c>
      <c r="J150" s="16">
        <f t="shared" si="7"/>
        <v>0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6.5" thickBot="1">
      <c r="A153" s="86" t="s">
        <v>69</v>
      </c>
      <c r="B153" s="87"/>
      <c r="C153" s="60" t="s">
        <v>52</v>
      </c>
      <c r="D153" s="89"/>
      <c r="E153" s="89"/>
      <c r="F153" s="89"/>
      <c r="G153" s="89"/>
      <c r="H153" s="89"/>
      <c r="I153" s="89"/>
      <c r="J153" s="89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37">
        <f aca="true" t="shared" si="8" ref="C157:C182">D157+E157+F157+G157+H157+I157+J157</f>
        <v>15</v>
      </c>
      <c r="D157" s="38">
        <f aca="true" t="shared" si="9" ref="D157:J166">D9+D46+D83+D120</f>
        <v>7</v>
      </c>
      <c r="E157" s="38">
        <f t="shared" si="9"/>
        <v>1</v>
      </c>
      <c r="F157" s="38">
        <f t="shared" si="9"/>
        <v>2</v>
      </c>
      <c r="G157" s="38">
        <f t="shared" si="9"/>
        <v>3</v>
      </c>
      <c r="H157" s="38">
        <f t="shared" si="9"/>
        <v>2</v>
      </c>
      <c r="I157" s="38">
        <f t="shared" si="9"/>
        <v>0</v>
      </c>
      <c r="J157" s="3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15</v>
      </c>
      <c r="D158" s="9">
        <f t="shared" si="9"/>
        <v>11</v>
      </c>
      <c r="E158" s="9">
        <f t="shared" si="9"/>
        <v>0</v>
      </c>
      <c r="F158" s="9">
        <f t="shared" si="9"/>
        <v>0</v>
      </c>
      <c r="G158" s="9">
        <f t="shared" si="9"/>
        <v>3</v>
      </c>
      <c r="H158" s="9">
        <f t="shared" si="9"/>
        <v>0</v>
      </c>
      <c r="I158" s="9">
        <f t="shared" si="9"/>
        <v>1</v>
      </c>
      <c r="J158" s="17">
        <f t="shared" si="9"/>
        <v>0</v>
      </c>
    </row>
    <row r="159" spans="1:10" ht="12.75">
      <c r="A159" s="1">
        <v>3</v>
      </c>
      <c r="B159" s="2" t="s">
        <v>4</v>
      </c>
      <c r="C159" s="24">
        <f t="shared" si="8"/>
        <v>71</v>
      </c>
      <c r="D159" s="9">
        <f t="shared" si="9"/>
        <v>40</v>
      </c>
      <c r="E159" s="9">
        <f t="shared" si="9"/>
        <v>7</v>
      </c>
      <c r="F159" s="9">
        <f t="shared" si="9"/>
        <v>2</v>
      </c>
      <c r="G159" s="9">
        <f t="shared" si="9"/>
        <v>8</v>
      </c>
      <c r="H159" s="9">
        <f t="shared" si="9"/>
        <v>7</v>
      </c>
      <c r="I159" s="9">
        <f t="shared" si="9"/>
        <v>7</v>
      </c>
      <c r="J159" s="17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8</v>
      </c>
      <c r="D160" s="9">
        <f t="shared" si="9"/>
        <v>1</v>
      </c>
      <c r="E160" s="9">
        <f t="shared" si="9"/>
        <v>1</v>
      </c>
      <c r="F160" s="9">
        <f t="shared" si="9"/>
        <v>0</v>
      </c>
      <c r="G160" s="9">
        <f t="shared" si="9"/>
        <v>1</v>
      </c>
      <c r="H160" s="9">
        <f t="shared" si="9"/>
        <v>0</v>
      </c>
      <c r="I160" s="9">
        <f t="shared" si="9"/>
        <v>5</v>
      </c>
      <c r="J160" s="17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10</v>
      </c>
      <c r="D161" s="9">
        <f t="shared" si="9"/>
        <v>6</v>
      </c>
      <c r="E161" s="9">
        <f t="shared" si="9"/>
        <v>2</v>
      </c>
      <c r="F161" s="9">
        <f t="shared" si="9"/>
        <v>0</v>
      </c>
      <c r="G161" s="9">
        <f t="shared" si="9"/>
        <v>1</v>
      </c>
      <c r="H161" s="9">
        <f t="shared" si="9"/>
        <v>1</v>
      </c>
      <c r="I161" s="9">
        <f t="shared" si="9"/>
        <v>0</v>
      </c>
      <c r="J161" s="17">
        <f t="shared" si="9"/>
        <v>0</v>
      </c>
    </row>
    <row r="162" spans="1:10" ht="12.75">
      <c r="A162" s="1">
        <v>6</v>
      </c>
      <c r="B162" s="2" t="s">
        <v>7</v>
      </c>
      <c r="C162" s="24">
        <f t="shared" si="8"/>
        <v>25</v>
      </c>
      <c r="D162" s="9">
        <f t="shared" si="9"/>
        <v>14</v>
      </c>
      <c r="E162" s="9">
        <f t="shared" si="9"/>
        <v>2</v>
      </c>
      <c r="F162" s="9">
        <f t="shared" si="9"/>
        <v>0</v>
      </c>
      <c r="G162" s="9">
        <f t="shared" si="9"/>
        <v>2</v>
      </c>
      <c r="H162" s="9">
        <f t="shared" si="9"/>
        <v>0</v>
      </c>
      <c r="I162" s="9">
        <f t="shared" si="9"/>
        <v>7</v>
      </c>
      <c r="J162" s="17">
        <f t="shared" si="9"/>
        <v>0</v>
      </c>
    </row>
    <row r="163" spans="1:10" ht="12.75">
      <c r="A163" s="1">
        <v>7</v>
      </c>
      <c r="B163" s="2" t="s">
        <v>8</v>
      </c>
      <c r="C163" s="24">
        <f t="shared" si="8"/>
        <v>7</v>
      </c>
      <c r="D163" s="9">
        <f t="shared" si="9"/>
        <v>3</v>
      </c>
      <c r="E163" s="9">
        <f t="shared" si="9"/>
        <v>2</v>
      </c>
      <c r="F163" s="9">
        <f t="shared" si="9"/>
        <v>1</v>
      </c>
      <c r="G163" s="9">
        <f t="shared" si="9"/>
        <v>0</v>
      </c>
      <c r="H163" s="9">
        <f t="shared" si="9"/>
        <v>1</v>
      </c>
      <c r="I163" s="9">
        <f t="shared" si="9"/>
        <v>0</v>
      </c>
      <c r="J163" s="17">
        <f t="shared" si="9"/>
        <v>0</v>
      </c>
    </row>
    <row r="164" spans="1:10" ht="12.75">
      <c r="A164" s="3">
        <v>8</v>
      </c>
      <c r="B164" s="4" t="s">
        <v>9</v>
      </c>
      <c r="C164" s="24">
        <f t="shared" si="8"/>
        <v>15</v>
      </c>
      <c r="D164" s="9">
        <f t="shared" si="9"/>
        <v>8</v>
      </c>
      <c r="E164" s="9">
        <f t="shared" si="9"/>
        <v>4</v>
      </c>
      <c r="F164" s="9">
        <f t="shared" si="9"/>
        <v>0</v>
      </c>
      <c r="G164" s="9">
        <f t="shared" si="9"/>
        <v>0</v>
      </c>
      <c r="H164" s="9">
        <f t="shared" si="9"/>
        <v>0</v>
      </c>
      <c r="I164" s="9">
        <f t="shared" si="9"/>
        <v>3</v>
      </c>
      <c r="J164" s="17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19</v>
      </c>
      <c r="D165" s="9">
        <f t="shared" si="9"/>
        <v>10</v>
      </c>
      <c r="E165" s="9">
        <f t="shared" si="9"/>
        <v>3</v>
      </c>
      <c r="F165" s="9">
        <f t="shared" si="9"/>
        <v>1</v>
      </c>
      <c r="G165" s="9">
        <f t="shared" si="9"/>
        <v>2</v>
      </c>
      <c r="H165" s="9">
        <f t="shared" si="9"/>
        <v>1</v>
      </c>
      <c r="I165" s="9">
        <f t="shared" si="9"/>
        <v>2</v>
      </c>
      <c r="J165" s="17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14</v>
      </c>
      <c r="D166" s="9">
        <f t="shared" si="9"/>
        <v>13</v>
      </c>
      <c r="E166" s="9">
        <f t="shared" si="9"/>
        <v>1</v>
      </c>
      <c r="F166" s="9">
        <f t="shared" si="9"/>
        <v>0</v>
      </c>
      <c r="G166" s="9">
        <f t="shared" si="9"/>
        <v>0</v>
      </c>
      <c r="H166" s="9">
        <f t="shared" si="9"/>
        <v>0</v>
      </c>
      <c r="I166" s="9">
        <f t="shared" si="9"/>
        <v>0</v>
      </c>
      <c r="J166" s="17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3</v>
      </c>
      <c r="D167" s="9">
        <f aca="true" t="shared" si="10" ref="D167:J176">D19+D56+D93+D130</f>
        <v>0</v>
      </c>
      <c r="E167" s="9">
        <f t="shared" si="10"/>
        <v>0</v>
      </c>
      <c r="F167" s="9">
        <f t="shared" si="10"/>
        <v>0</v>
      </c>
      <c r="G167" s="9">
        <f t="shared" si="10"/>
        <v>0</v>
      </c>
      <c r="H167" s="9">
        <f t="shared" si="10"/>
        <v>0</v>
      </c>
      <c r="I167" s="9">
        <f t="shared" si="10"/>
        <v>3</v>
      </c>
      <c r="J167" s="17">
        <f t="shared" si="10"/>
        <v>0</v>
      </c>
    </row>
    <row r="168" spans="1:10" ht="12.75">
      <c r="A168" s="1">
        <v>12</v>
      </c>
      <c r="B168" s="2" t="s">
        <v>13</v>
      </c>
      <c r="C168" s="24">
        <f t="shared" si="8"/>
        <v>20</v>
      </c>
      <c r="D168" s="9">
        <f t="shared" si="10"/>
        <v>12</v>
      </c>
      <c r="E168" s="9">
        <f t="shared" si="10"/>
        <v>1</v>
      </c>
      <c r="F168" s="9">
        <f t="shared" si="10"/>
        <v>0</v>
      </c>
      <c r="G168" s="9">
        <f t="shared" si="10"/>
        <v>3</v>
      </c>
      <c r="H168" s="9">
        <f t="shared" si="10"/>
        <v>2</v>
      </c>
      <c r="I168" s="9">
        <f t="shared" si="10"/>
        <v>2</v>
      </c>
      <c r="J168" s="17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17</v>
      </c>
      <c r="D169" s="9">
        <f t="shared" si="10"/>
        <v>9</v>
      </c>
      <c r="E169" s="9">
        <f t="shared" si="10"/>
        <v>3</v>
      </c>
      <c r="F169" s="9">
        <f t="shared" si="10"/>
        <v>0</v>
      </c>
      <c r="G169" s="9">
        <f t="shared" si="10"/>
        <v>1</v>
      </c>
      <c r="H169" s="9">
        <f t="shared" si="10"/>
        <v>2</v>
      </c>
      <c r="I169" s="9">
        <f t="shared" si="10"/>
        <v>2</v>
      </c>
      <c r="J169" s="17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25</v>
      </c>
      <c r="D170" s="9">
        <f t="shared" si="10"/>
        <v>15</v>
      </c>
      <c r="E170" s="9">
        <f t="shared" si="10"/>
        <v>2</v>
      </c>
      <c r="F170" s="9">
        <f t="shared" si="10"/>
        <v>0</v>
      </c>
      <c r="G170" s="9">
        <f t="shared" si="10"/>
        <v>0</v>
      </c>
      <c r="H170" s="9">
        <f t="shared" si="10"/>
        <v>1</v>
      </c>
      <c r="I170" s="9">
        <f t="shared" si="10"/>
        <v>7</v>
      </c>
      <c r="J170" s="17">
        <f t="shared" si="10"/>
        <v>0</v>
      </c>
    </row>
    <row r="171" spans="1:10" ht="12.75">
      <c r="A171" s="3">
        <v>15</v>
      </c>
      <c r="B171" s="4" t="s">
        <v>16</v>
      </c>
      <c r="C171" s="24">
        <f t="shared" si="8"/>
        <v>24</v>
      </c>
      <c r="D171" s="9">
        <f t="shared" si="10"/>
        <v>14</v>
      </c>
      <c r="E171" s="9">
        <f t="shared" si="10"/>
        <v>3</v>
      </c>
      <c r="F171" s="9">
        <f t="shared" si="10"/>
        <v>0</v>
      </c>
      <c r="G171" s="9">
        <f t="shared" si="10"/>
        <v>2</v>
      </c>
      <c r="H171" s="9">
        <f t="shared" si="10"/>
        <v>0</v>
      </c>
      <c r="I171" s="9">
        <f t="shared" si="10"/>
        <v>5</v>
      </c>
      <c r="J171" s="17">
        <f t="shared" si="10"/>
        <v>0</v>
      </c>
    </row>
    <row r="172" spans="1:10" ht="12.75">
      <c r="A172" s="3">
        <v>16</v>
      </c>
      <c r="B172" s="4" t="s">
        <v>17</v>
      </c>
      <c r="C172" s="24">
        <f t="shared" si="8"/>
        <v>6</v>
      </c>
      <c r="D172" s="9">
        <f t="shared" si="10"/>
        <v>3</v>
      </c>
      <c r="E172" s="9">
        <f t="shared" si="10"/>
        <v>0</v>
      </c>
      <c r="F172" s="9">
        <f t="shared" si="10"/>
        <v>0</v>
      </c>
      <c r="G172" s="9">
        <f t="shared" si="10"/>
        <v>2</v>
      </c>
      <c r="H172" s="9">
        <f t="shared" si="10"/>
        <v>0</v>
      </c>
      <c r="I172" s="9">
        <f t="shared" si="10"/>
        <v>1</v>
      </c>
      <c r="J172" s="17">
        <f t="shared" si="10"/>
        <v>0</v>
      </c>
    </row>
    <row r="173" spans="1:10" ht="12.75">
      <c r="A173" s="1">
        <v>17</v>
      </c>
      <c r="B173" s="2" t="s">
        <v>18</v>
      </c>
      <c r="C173" s="24">
        <f t="shared" si="8"/>
        <v>4</v>
      </c>
      <c r="D173" s="9">
        <f t="shared" si="10"/>
        <v>1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  <c r="I173" s="9">
        <f t="shared" si="10"/>
        <v>3</v>
      </c>
      <c r="J173" s="17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2</v>
      </c>
      <c r="D174" s="9">
        <f t="shared" si="10"/>
        <v>0</v>
      </c>
      <c r="E174" s="9">
        <f t="shared" si="10"/>
        <v>0</v>
      </c>
      <c r="F174" s="9">
        <f t="shared" si="10"/>
        <v>0</v>
      </c>
      <c r="G174" s="9">
        <f t="shared" si="10"/>
        <v>1</v>
      </c>
      <c r="H174" s="9">
        <f t="shared" si="10"/>
        <v>0</v>
      </c>
      <c r="I174" s="9">
        <f t="shared" si="10"/>
        <v>1</v>
      </c>
      <c r="J174" s="17">
        <f t="shared" si="10"/>
        <v>0</v>
      </c>
    </row>
    <row r="175" spans="1:10" ht="12.75">
      <c r="A175" s="3">
        <v>19</v>
      </c>
      <c r="B175" s="4" t="s">
        <v>20</v>
      </c>
      <c r="C175" s="24">
        <f t="shared" si="8"/>
        <v>20</v>
      </c>
      <c r="D175" s="9">
        <f t="shared" si="10"/>
        <v>9</v>
      </c>
      <c r="E175" s="9">
        <f t="shared" si="10"/>
        <v>3</v>
      </c>
      <c r="F175" s="9">
        <f t="shared" si="10"/>
        <v>0</v>
      </c>
      <c r="G175" s="9">
        <f t="shared" si="10"/>
        <v>4</v>
      </c>
      <c r="H175" s="9">
        <f t="shared" si="10"/>
        <v>1</v>
      </c>
      <c r="I175" s="9">
        <f t="shared" si="10"/>
        <v>3</v>
      </c>
      <c r="J175" s="17">
        <f t="shared" si="10"/>
        <v>0</v>
      </c>
    </row>
    <row r="176" spans="1:10" ht="12.75">
      <c r="A176" s="1">
        <v>20</v>
      </c>
      <c r="B176" s="2" t="s">
        <v>21</v>
      </c>
      <c r="C176" s="24">
        <f t="shared" si="8"/>
        <v>20</v>
      </c>
      <c r="D176" s="9">
        <f t="shared" si="10"/>
        <v>3</v>
      </c>
      <c r="E176" s="9">
        <f t="shared" si="10"/>
        <v>3</v>
      </c>
      <c r="F176" s="9">
        <f t="shared" si="10"/>
        <v>2</v>
      </c>
      <c r="G176" s="9">
        <f t="shared" si="10"/>
        <v>1</v>
      </c>
      <c r="H176" s="9">
        <f t="shared" si="10"/>
        <v>3</v>
      </c>
      <c r="I176" s="9">
        <f t="shared" si="10"/>
        <v>8</v>
      </c>
      <c r="J176" s="17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7</v>
      </c>
      <c r="D177" s="9">
        <f aca="true" t="shared" si="11" ref="D177:J182">D29+D66+D103+D140</f>
        <v>4</v>
      </c>
      <c r="E177" s="9">
        <f t="shared" si="11"/>
        <v>1</v>
      </c>
      <c r="F177" s="9">
        <f t="shared" si="11"/>
        <v>0</v>
      </c>
      <c r="G177" s="9">
        <f t="shared" si="11"/>
        <v>0</v>
      </c>
      <c r="H177" s="9">
        <f t="shared" si="11"/>
        <v>0</v>
      </c>
      <c r="I177" s="9">
        <f t="shared" si="11"/>
        <v>2</v>
      </c>
      <c r="J177" s="17">
        <f t="shared" si="11"/>
        <v>0</v>
      </c>
    </row>
    <row r="178" spans="1:10" ht="12.75">
      <c r="A178" s="1">
        <v>22</v>
      </c>
      <c r="B178" s="2" t="s">
        <v>23</v>
      </c>
      <c r="C178" s="24">
        <f t="shared" si="8"/>
        <v>13</v>
      </c>
      <c r="D178" s="9">
        <f t="shared" si="11"/>
        <v>8</v>
      </c>
      <c r="E178" s="9">
        <f t="shared" si="11"/>
        <v>2</v>
      </c>
      <c r="F178" s="9">
        <f t="shared" si="11"/>
        <v>0</v>
      </c>
      <c r="G178" s="9">
        <f t="shared" si="11"/>
        <v>1</v>
      </c>
      <c r="H178" s="9">
        <f t="shared" si="11"/>
        <v>0</v>
      </c>
      <c r="I178" s="9">
        <f t="shared" si="11"/>
        <v>2</v>
      </c>
      <c r="J178" s="17">
        <f t="shared" si="11"/>
        <v>0</v>
      </c>
    </row>
    <row r="179" spans="1:10" ht="12.75">
      <c r="A179" s="1">
        <v>23</v>
      </c>
      <c r="B179" s="2" t="s">
        <v>24</v>
      </c>
      <c r="C179" s="24">
        <f t="shared" si="8"/>
        <v>6</v>
      </c>
      <c r="D179" s="9">
        <f t="shared" si="11"/>
        <v>4</v>
      </c>
      <c r="E179" s="9">
        <f t="shared" si="11"/>
        <v>0</v>
      </c>
      <c r="F179" s="9">
        <f t="shared" si="11"/>
        <v>1</v>
      </c>
      <c r="G179" s="9">
        <f t="shared" si="11"/>
        <v>0</v>
      </c>
      <c r="H179" s="9">
        <f t="shared" si="11"/>
        <v>0</v>
      </c>
      <c r="I179" s="9">
        <f t="shared" si="11"/>
        <v>1</v>
      </c>
      <c r="J179" s="17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10</v>
      </c>
      <c r="D180" s="9">
        <f t="shared" si="11"/>
        <v>8</v>
      </c>
      <c r="E180" s="9">
        <f t="shared" si="11"/>
        <v>1</v>
      </c>
      <c r="F180" s="9">
        <f t="shared" si="11"/>
        <v>0</v>
      </c>
      <c r="G180" s="9">
        <f t="shared" si="11"/>
        <v>0</v>
      </c>
      <c r="H180" s="9">
        <f t="shared" si="11"/>
        <v>0</v>
      </c>
      <c r="I180" s="9">
        <f t="shared" si="11"/>
        <v>1</v>
      </c>
      <c r="J180" s="17">
        <f t="shared" si="11"/>
        <v>0</v>
      </c>
    </row>
    <row r="181" spans="1:10" ht="12.75">
      <c r="A181" s="1">
        <v>25</v>
      </c>
      <c r="B181" s="2" t="s">
        <v>26</v>
      </c>
      <c r="C181" s="24">
        <f t="shared" si="8"/>
        <v>17</v>
      </c>
      <c r="D181" s="9">
        <f t="shared" si="11"/>
        <v>8</v>
      </c>
      <c r="E181" s="9">
        <f t="shared" si="11"/>
        <v>3</v>
      </c>
      <c r="F181" s="9">
        <f t="shared" si="11"/>
        <v>0</v>
      </c>
      <c r="G181" s="9">
        <f t="shared" si="11"/>
        <v>1</v>
      </c>
      <c r="H181" s="9">
        <f t="shared" si="11"/>
        <v>0</v>
      </c>
      <c r="I181" s="9">
        <f t="shared" si="11"/>
        <v>5</v>
      </c>
      <c r="J181" s="17">
        <f t="shared" si="11"/>
        <v>0</v>
      </c>
    </row>
    <row r="182" spans="1:10" ht="12.75">
      <c r="A182" s="1">
        <v>26</v>
      </c>
      <c r="B182" s="42" t="s">
        <v>59</v>
      </c>
      <c r="C182" s="24">
        <f t="shared" si="8"/>
        <v>56</v>
      </c>
      <c r="D182" s="9">
        <f t="shared" si="11"/>
        <v>21</v>
      </c>
      <c r="E182" s="9">
        <f t="shared" si="11"/>
        <v>17</v>
      </c>
      <c r="F182" s="9">
        <f t="shared" si="11"/>
        <v>2</v>
      </c>
      <c r="G182" s="9">
        <f t="shared" si="11"/>
        <v>0</v>
      </c>
      <c r="H182" s="9">
        <f t="shared" si="11"/>
        <v>0</v>
      </c>
      <c r="I182" s="9">
        <f t="shared" si="11"/>
        <v>12</v>
      </c>
      <c r="J182" s="17">
        <f t="shared" si="11"/>
        <v>4</v>
      </c>
    </row>
    <row r="183" spans="1:10" ht="12.75">
      <c r="A183" s="1">
        <v>27</v>
      </c>
      <c r="B183" s="43" t="s">
        <v>61</v>
      </c>
      <c r="C183" s="24">
        <f>D183+E183+F183+G183+H183+I183+J183</f>
        <v>1</v>
      </c>
      <c r="D183" s="9">
        <f aca="true" t="shared" si="12" ref="D183:J183">D35+D72+D109+D146</f>
        <v>0</v>
      </c>
      <c r="E183" s="9">
        <f t="shared" si="12"/>
        <v>0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1</v>
      </c>
      <c r="J183" s="17">
        <f t="shared" si="12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3" ref="D184:J184">D36+D73+D110+D147</f>
        <v>0</v>
      </c>
      <c r="E184" s="9">
        <f t="shared" si="13"/>
        <v>0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0</v>
      </c>
      <c r="J184" s="17">
        <f t="shared" si="13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4" ref="D185:J185">D37+D74+D111+D148</f>
        <v>0</v>
      </c>
      <c r="E185" s="9">
        <f t="shared" si="14"/>
        <v>0</v>
      </c>
      <c r="F185" s="9">
        <f t="shared" si="14"/>
        <v>0</v>
      </c>
      <c r="G185" s="9">
        <f t="shared" si="14"/>
        <v>0</v>
      </c>
      <c r="H185" s="9">
        <f t="shared" si="14"/>
        <v>0</v>
      </c>
      <c r="I185" s="9">
        <f t="shared" si="14"/>
        <v>0</v>
      </c>
      <c r="J185" s="17">
        <f t="shared" si="14"/>
        <v>0</v>
      </c>
    </row>
    <row r="186" spans="1:10" ht="13.5" thickBot="1">
      <c r="A186" s="71" t="s">
        <v>28</v>
      </c>
      <c r="B186" s="72"/>
      <c r="C186" s="11">
        <f aca="true" t="shared" si="15" ref="C186:J186">SUM(C157:C185)</f>
        <v>450</v>
      </c>
      <c r="D186" s="12">
        <f t="shared" si="15"/>
        <v>232</v>
      </c>
      <c r="E186" s="12">
        <f t="shared" si="15"/>
        <v>62</v>
      </c>
      <c r="F186" s="12">
        <f t="shared" si="15"/>
        <v>11</v>
      </c>
      <c r="G186" s="12">
        <f t="shared" si="15"/>
        <v>36</v>
      </c>
      <c r="H186" s="12">
        <f t="shared" si="15"/>
        <v>21</v>
      </c>
      <c r="I186" s="12">
        <f t="shared" si="15"/>
        <v>84</v>
      </c>
      <c r="J186" s="13">
        <f t="shared" si="15"/>
        <v>4</v>
      </c>
    </row>
    <row r="187" spans="1:10" ht="13.5" thickBot="1">
      <c r="A187" s="73" t="s">
        <v>29</v>
      </c>
      <c r="B187" s="74"/>
      <c r="C187" s="20">
        <f aca="true" t="shared" si="16" ref="C187:J187">SUM(C157:C181)</f>
        <v>393</v>
      </c>
      <c r="D187" s="21">
        <f t="shared" si="16"/>
        <v>211</v>
      </c>
      <c r="E187" s="21">
        <f t="shared" si="16"/>
        <v>45</v>
      </c>
      <c r="F187" s="21">
        <f t="shared" si="16"/>
        <v>9</v>
      </c>
      <c r="G187" s="21">
        <f t="shared" si="16"/>
        <v>36</v>
      </c>
      <c r="H187" s="21">
        <f t="shared" si="16"/>
        <v>21</v>
      </c>
      <c r="I187" s="21">
        <f t="shared" si="16"/>
        <v>71</v>
      </c>
      <c r="J187" s="22">
        <f t="shared" si="16"/>
        <v>0</v>
      </c>
    </row>
    <row r="188" spans="1:10" ht="13.5" thickBot="1">
      <c r="A188" s="71" t="s">
        <v>34</v>
      </c>
      <c r="B188" s="72"/>
      <c r="C188" s="11">
        <f aca="true" t="shared" si="17" ref="C188:J188">C38+C75+C112+C149</f>
        <v>450</v>
      </c>
      <c r="D188" s="12">
        <f t="shared" si="17"/>
        <v>232</v>
      </c>
      <c r="E188" s="12">
        <f t="shared" si="17"/>
        <v>62</v>
      </c>
      <c r="F188" s="12">
        <f t="shared" si="17"/>
        <v>11</v>
      </c>
      <c r="G188" s="12">
        <f t="shared" si="17"/>
        <v>36</v>
      </c>
      <c r="H188" s="12">
        <f t="shared" si="17"/>
        <v>21</v>
      </c>
      <c r="I188" s="12">
        <f t="shared" si="17"/>
        <v>84</v>
      </c>
      <c r="J188" s="13">
        <f t="shared" si="17"/>
        <v>4</v>
      </c>
    </row>
  </sheetData>
  <sheetProtection password="C71F" sheet="1"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15">
      <selection activeCell="S10" sqref="S10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8" t="s">
        <v>58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65</v>
      </c>
      <c r="B5" s="87"/>
      <c r="C5" s="60" t="s">
        <v>53</v>
      </c>
      <c r="D5" s="89"/>
      <c r="E5" s="89"/>
      <c r="F5" s="89"/>
      <c r="G5" s="89"/>
      <c r="H5" s="89"/>
      <c r="I5" s="89"/>
      <c r="J5" s="89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D9+E9+F9+G9+H9+I9+J9</f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3</v>
      </c>
      <c r="D10" s="8">
        <v>3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</v>
      </c>
      <c r="D12" s="8">
        <v>0</v>
      </c>
      <c r="E12" s="8">
        <v>0</v>
      </c>
      <c r="F12" s="23">
        <v>0</v>
      </c>
      <c r="G12" s="8">
        <v>0</v>
      </c>
      <c r="H12" s="8">
        <v>0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2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4</v>
      </c>
      <c r="D18" s="8">
        <v>4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2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2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2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1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2</v>
      </c>
      <c r="D30" s="8">
        <v>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6</v>
      </c>
      <c r="D34" s="8">
        <v>2</v>
      </c>
      <c r="E34" s="8">
        <v>2</v>
      </c>
      <c r="F34" s="8">
        <v>0</v>
      </c>
      <c r="G34" s="8">
        <v>0</v>
      </c>
      <c r="H34" s="8">
        <v>0</v>
      </c>
      <c r="I34" s="8">
        <v>0</v>
      </c>
      <c r="J34" s="18">
        <v>2</v>
      </c>
    </row>
    <row r="35" spans="1:10" ht="13.5" customHeight="1">
      <c r="A35" s="1">
        <v>27</v>
      </c>
      <c r="B35" s="43" t="s">
        <v>61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</row>
    <row r="38" spans="1:10" ht="13.5" thickBot="1">
      <c r="A38" s="71" t="s">
        <v>28</v>
      </c>
      <c r="B38" s="72"/>
      <c r="C38" s="11">
        <f aca="true" t="shared" si="1" ref="C38:J38">SUM(C9:C37)</f>
        <v>29</v>
      </c>
      <c r="D38" s="12">
        <f t="shared" si="1"/>
        <v>16</v>
      </c>
      <c r="E38" s="12">
        <f t="shared" si="1"/>
        <v>2</v>
      </c>
      <c r="F38" s="12">
        <f t="shared" si="1"/>
        <v>0</v>
      </c>
      <c r="G38" s="12">
        <f t="shared" si="1"/>
        <v>1</v>
      </c>
      <c r="H38" s="12">
        <f t="shared" si="1"/>
        <v>0</v>
      </c>
      <c r="I38" s="12">
        <f t="shared" si="1"/>
        <v>8</v>
      </c>
      <c r="J38" s="13">
        <f t="shared" si="1"/>
        <v>2</v>
      </c>
    </row>
    <row r="39" spans="1:10" ht="13.5" thickBot="1">
      <c r="A39" s="73" t="s">
        <v>29</v>
      </c>
      <c r="B39" s="74"/>
      <c r="C39" s="14">
        <f aca="true" t="shared" si="2" ref="C39:J39">SUM(C9:C33)</f>
        <v>23</v>
      </c>
      <c r="D39" s="15">
        <f t="shared" si="2"/>
        <v>14</v>
      </c>
      <c r="E39" s="15">
        <f t="shared" si="2"/>
        <v>0</v>
      </c>
      <c r="F39" s="15">
        <f t="shared" si="2"/>
        <v>0</v>
      </c>
      <c r="G39" s="15">
        <f t="shared" si="2"/>
        <v>1</v>
      </c>
      <c r="H39" s="15">
        <f t="shared" si="2"/>
        <v>0</v>
      </c>
      <c r="I39" s="15">
        <f t="shared" si="2"/>
        <v>8</v>
      </c>
      <c r="J39" s="16">
        <f t="shared" si="2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6.5" thickBot="1">
      <c r="A42" s="86" t="s">
        <v>66</v>
      </c>
      <c r="B42" s="87"/>
      <c r="C42" s="60" t="s">
        <v>53</v>
      </c>
      <c r="D42" s="89"/>
      <c r="E42" s="89"/>
      <c r="F42" s="89"/>
      <c r="G42" s="89"/>
      <c r="H42" s="89"/>
      <c r="I42" s="89"/>
      <c r="J42" s="89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D46+E46+F46+G46+H46+I46+J46</f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2</v>
      </c>
      <c r="D47" s="8">
        <v>1</v>
      </c>
      <c r="E47" s="8">
        <v>0</v>
      </c>
      <c r="F47" s="8">
        <v>0</v>
      </c>
      <c r="G47" s="8">
        <v>1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2</v>
      </c>
      <c r="D50" s="8">
        <v>1</v>
      </c>
      <c r="E50" s="8">
        <v>0</v>
      </c>
      <c r="F50" s="8">
        <v>0</v>
      </c>
      <c r="G50" s="8">
        <v>0</v>
      </c>
      <c r="H50" s="8">
        <v>1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</v>
      </c>
      <c r="D51" s="8">
        <v>1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3</v>
      </c>
      <c r="D54" s="8">
        <v>0</v>
      </c>
      <c r="E54" s="8">
        <v>0</v>
      </c>
      <c r="F54" s="8">
        <v>1</v>
      </c>
      <c r="G54" s="8">
        <v>0</v>
      </c>
      <c r="H54" s="8">
        <v>1</v>
      </c>
      <c r="I54" s="8">
        <v>1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3</v>
      </c>
      <c r="D57" s="8">
        <v>2</v>
      </c>
      <c r="E57" s="8">
        <v>0</v>
      </c>
      <c r="F57" s="8">
        <v>0</v>
      </c>
      <c r="G57" s="8">
        <v>0</v>
      </c>
      <c r="H57" s="8">
        <v>0</v>
      </c>
      <c r="I57" s="8">
        <v>1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1</v>
      </c>
      <c r="D58" s="8">
        <v>1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5</v>
      </c>
      <c r="D60" s="8">
        <v>4</v>
      </c>
      <c r="E60" s="8">
        <v>0</v>
      </c>
      <c r="F60" s="8">
        <v>0</v>
      </c>
      <c r="G60" s="8">
        <v>0</v>
      </c>
      <c r="H60" s="8">
        <v>0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2</v>
      </c>
      <c r="D65" s="8">
        <v>1</v>
      </c>
      <c r="E65" s="8">
        <v>0</v>
      </c>
      <c r="F65" s="8">
        <v>0</v>
      </c>
      <c r="G65" s="8">
        <v>0</v>
      </c>
      <c r="H65" s="8">
        <v>0</v>
      </c>
      <c r="I65" s="8">
        <v>1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1</v>
      </c>
      <c r="D67" s="8">
        <v>1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4</v>
      </c>
      <c r="D68" s="8">
        <v>3</v>
      </c>
      <c r="E68" s="8">
        <v>0</v>
      </c>
      <c r="F68" s="8">
        <v>0</v>
      </c>
      <c r="G68" s="8">
        <v>0</v>
      </c>
      <c r="H68" s="8">
        <v>0</v>
      </c>
      <c r="I68" s="8">
        <v>1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3</v>
      </c>
      <c r="D70" s="8">
        <v>3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9</v>
      </c>
      <c r="D71" s="8">
        <v>4</v>
      </c>
      <c r="E71" s="8">
        <v>3</v>
      </c>
      <c r="F71" s="8">
        <v>0</v>
      </c>
      <c r="G71" s="8">
        <v>0</v>
      </c>
      <c r="H71" s="8">
        <v>0</v>
      </c>
      <c r="I71" s="8">
        <v>2</v>
      </c>
      <c r="J71" s="18">
        <v>0</v>
      </c>
    </row>
    <row r="72" spans="1:10" ht="12.75">
      <c r="A72" s="1">
        <v>27</v>
      </c>
      <c r="B72" s="43" t="s">
        <v>61</v>
      </c>
      <c r="C72" s="24">
        <f t="shared" si="3"/>
        <v>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1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1" t="s">
        <v>28</v>
      </c>
      <c r="B75" s="72"/>
      <c r="C75" s="11">
        <f aca="true" t="shared" si="4" ref="C75:J75">SUM(C46:C74)</f>
        <v>37</v>
      </c>
      <c r="D75" s="12">
        <f t="shared" si="4"/>
        <v>22</v>
      </c>
      <c r="E75" s="12">
        <f t="shared" si="4"/>
        <v>3</v>
      </c>
      <c r="F75" s="12">
        <f t="shared" si="4"/>
        <v>1</v>
      </c>
      <c r="G75" s="12">
        <f t="shared" si="4"/>
        <v>1</v>
      </c>
      <c r="H75" s="12">
        <f t="shared" si="4"/>
        <v>2</v>
      </c>
      <c r="I75" s="12">
        <f t="shared" si="4"/>
        <v>8</v>
      </c>
      <c r="J75" s="13">
        <f t="shared" si="4"/>
        <v>0</v>
      </c>
    </row>
    <row r="76" spans="1:10" ht="13.5" thickBot="1">
      <c r="A76" s="73" t="s">
        <v>29</v>
      </c>
      <c r="B76" s="74"/>
      <c r="C76" s="14">
        <f aca="true" t="shared" si="5" ref="C76:J76">SUM(C46:C70)</f>
        <v>27</v>
      </c>
      <c r="D76" s="15">
        <f t="shared" si="5"/>
        <v>18</v>
      </c>
      <c r="E76" s="15">
        <f t="shared" si="5"/>
        <v>0</v>
      </c>
      <c r="F76" s="15">
        <f t="shared" si="5"/>
        <v>1</v>
      </c>
      <c r="G76" s="15">
        <f t="shared" si="5"/>
        <v>1</v>
      </c>
      <c r="H76" s="15">
        <f t="shared" si="5"/>
        <v>2</v>
      </c>
      <c r="I76" s="15">
        <f t="shared" si="5"/>
        <v>5</v>
      </c>
      <c r="J76" s="16">
        <f t="shared" si="5"/>
        <v>0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6.5" thickBot="1">
      <c r="A79" s="86" t="s">
        <v>67</v>
      </c>
      <c r="B79" s="87"/>
      <c r="C79" s="60" t="s">
        <v>53</v>
      </c>
      <c r="D79" s="89"/>
      <c r="E79" s="89"/>
      <c r="F79" s="89"/>
      <c r="G79" s="89"/>
      <c r="H79" s="89"/>
      <c r="I79" s="89"/>
      <c r="J79" s="89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1</v>
      </c>
      <c r="D85" s="8">
        <v>1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2</v>
      </c>
      <c r="D87" s="8">
        <v>2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3</v>
      </c>
      <c r="D88" s="9">
        <v>3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3</v>
      </c>
      <c r="D91" s="8">
        <v>2</v>
      </c>
      <c r="E91" s="8">
        <v>1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6</v>
      </c>
      <c r="D92" s="8">
        <v>6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4</v>
      </c>
      <c r="D94" s="8">
        <v>3</v>
      </c>
      <c r="E94" s="8">
        <v>1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1</v>
      </c>
      <c r="D96" s="8">
        <v>1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3</v>
      </c>
      <c r="D97" s="8">
        <v>2</v>
      </c>
      <c r="E97" s="8">
        <v>0</v>
      </c>
      <c r="F97" s="8">
        <v>0</v>
      </c>
      <c r="G97" s="8">
        <v>1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1</v>
      </c>
      <c r="D102" s="8">
        <v>1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1</v>
      </c>
      <c r="D107" s="8">
        <v>1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6</v>
      </c>
      <c r="D108" s="8">
        <v>1</v>
      </c>
      <c r="E108" s="8">
        <v>3</v>
      </c>
      <c r="F108" s="8">
        <v>0</v>
      </c>
      <c r="G108" s="8">
        <v>0</v>
      </c>
      <c r="H108" s="8">
        <v>0</v>
      </c>
      <c r="I108" s="8">
        <v>2</v>
      </c>
      <c r="J108" s="18">
        <v>0</v>
      </c>
    </row>
    <row r="109" spans="1:10" ht="12.75">
      <c r="A109" s="1">
        <v>27</v>
      </c>
      <c r="B109" s="43" t="s">
        <v>61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3" t="s">
        <v>62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1" t="s">
        <v>28</v>
      </c>
      <c r="B112" s="72"/>
      <c r="C112" s="11">
        <f aca="true" t="shared" si="7" ref="C112:J112">SUM(C83:C111)</f>
        <v>31</v>
      </c>
      <c r="D112" s="12">
        <f t="shared" si="7"/>
        <v>23</v>
      </c>
      <c r="E112" s="12">
        <f t="shared" si="7"/>
        <v>5</v>
      </c>
      <c r="F112" s="12">
        <f t="shared" si="7"/>
        <v>0</v>
      </c>
      <c r="G112" s="12">
        <f t="shared" si="7"/>
        <v>1</v>
      </c>
      <c r="H112" s="12">
        <f t="shared" si="7"/>
        <v>0</v>
      </c>
      <c r="I112" s="12">
        <f t="shared" si="7"/>
        <v>2</v>
      </c>
      <c r="J112" s="13">
        <f t="shared" si="7"/>
        <v>0</v>
      </c>
    </row>
    <row r="113" spans="1:10" ht="13.5" thickBot="1">
      <c r="A113" s="73" t="s">
        <v>29</v>
      </c>
      <c r="B113" s="74"/>
      <c r="C113" s="14">
        <f aca="true" t="shared" si="8" ref="C113:J113">SUM(C83:C107)</f>
        <v>25</v>
      </c>
      <c r="D113" s="15">
        <f t="shared" si="8"/>
        <v>22</v>
      </c>
      <c r="E113" s="15">
        <f t="shared" si="8"/>
        <v>2</v>
      </c>
      <c r="F113" s="15">
        <f t="shared" si="8"/>
        <v>0</v>
      </c>
      <c r="G113" s="15">
        <f t="shared" si="8"/>
        <v>1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6.5" thickBot="1">
      <c r="A116" s="86" t="s">
        <v>68</v>
      </c>
      <c r="B116" s="87"/>
      <c r="C116" s="60" t="s">
        <v>53</v>
      </c>
      <c r="D116" s="89"/>
      <c r="E116" s="89"/>
      <c r="F116" s="89"/>
      <c r="G116" s="89"/>
      <c r="H116" s="89"/>
      <c r="I116" s="89"/>
      <c r="J116" s="89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3</v>
      </c>
      <c r="D121" s="8">
        <v>2</v>
      </c>
      <c r="E121" s="8">
        <v>0</v>
      </c>
      <c r="F121" s="8">
        <v>0</v>
      </c>
      <c r="G121" s="8">
        <v>1</v>
      </c>
      <c r="H121" s="8">
        <v>0</v>
      </c>
      <c r="I121" s="8">
        <v>0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1</v>
      </c>
      <c r="D122" s="8">
        <v>0</v>
      </c>
      <c r="E122" s="8">
        <v>0</v>
      </c>
      <c r="F122" s="8">
        <v>0</v>
      </c>
      <c r="G122" s="8">
        <v>0</v>
      </c>
      <c r="H122" s="8">
        <v>1</v>
      </c>
      <c r="I122" s="8">
        <v>0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1</v>
      </c>
      <c r="D123" s="8">
        <v>1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1</v>
      </c>
      <c r="D124" s="8">
        <v>0</v>
      </c>
      <c r="E124" s="8">
        <v>1</v>
      </c>
      <c r="F124" s="8">
        <v>0</v>
      </c>
      <c r="G124" s="8">
        <v>0</v>
      </c>
      <c r="H124" s="8">
        <v>0</v>
      </c>
      <c r="I124" s="8">
        <v>0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8</v>
      </c>
      <c r="D128" s="8">
        <v>4</v>
      </c>
      <c r="E128" s="8">
        <v>2</v>
      </c>
      <c r="F128" s="8">
        <v>0</v>
      </c>
      <c r="G128" s="8">
        <v>2</v>
      </c>
      <c r="H128" s="8">
        <v>0</v>
      </c>
      <c r="I128" s="8">
        <v>0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2</v>
      </c>
      <c r="D129" s="8">
        <v>2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4</v>
      </c>
      <c r="D131" s="8">
        <v>3</v>
      </c>
      <c r="E131" s="8">
        <v>0</v>
      </c>
      <c r="F131" s="8">
        <v>0</v>
      </c>
      <c r="G131" s="8">
        <v>0</v>
      </c>
      <c r="H131" s="8">
        <v>1</v>
      </c>
      <c r="I131" s="8">
        <v>0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4</v>
      </c>
      <c r="D132" s="8">
        <v>3</v>
      </c>
      <c r="E132" s="8">
        <v>1</v>
      </c>
      <c r="F132" s="8">
        <v>0</v>
      </c>
      <c r="G132" s="8">
        <v>0</v>
      </c>
      <c r="H132" s="8">
        <v>0</v>
      </c>
      <c r="I132" s="8">
        <v>0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1</v>
      </c>
      <c r="D133" s="8">
        <v>1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5</v>
      </c>
      <c r="D134" s="8">
        <v>2</v>
      </c>
      <c r="E134" s="8">
        <v>2</v>
      </c>
      <c r="F134" s="8">
        <v>0</v>
      </c>
      <c r="G134" s="8">
        <v>0</v>
      </c>
      <c r="H134" s="8">
        <v>0</v>
      </c>
      <c r="I134" s="8">
        <v>1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9"/>
        <v>1</v>
      </c>
      <c r="D136" s="8">
        <v>1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2</v>
      </c>
      <c r="D138" s="8">
        <v>0</v>
      </c>
      <c r="E138" s="8">
        <v>0</v>
      </c>
      <c r="F138" s="8">
        <v>0</v>
      </c>
      <c r="G138" s="8">
        <v>1</v>
      </c>
      <c r="H138" s="8">
        <v>0</v>
      </c>
      <c r="I138" s="8">
        <v>1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0</v>
      </c>
      <c r="D140" s="8">
        <v>0</v>
      </c>
      <c r="E140" s="8">
        <v>0</v>
      </c>
      <c r="F140" s="8">
        <v>0</v>
      </c>
      <c r="G140" s="48">
        <v>0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18">
        <v>0</v>
      </c>
    </row>
    <row r="145" spans="1:10" ht="12.75">
      <c r="A145" s="1">
        <v>26</v>
      </c>
      <c r="B145" s="42" t="s">
        <v>59</v>
      </c>
      <c r="C145" s="24">
        <f t="shared" si="9"/>
        <v>6</v>
      </c>
      <c r="D145" s="8">
        <v>2</v>
      </c>
      <c r="E145" s="8">
        <v>2</v>
      </c>
      <c r="F145" s="8">
        <v>1</v>
      </c>
      <c r="G145" s="8">
        <v>0</v>
      </c>
      <c r="H145" s="8">
        <v>0</v>
      </c>
      <c r="I145" s="8">
        <v>1</v>
      </c>
      <c r="J145" s="18">
        <v>0</v>
      </c>
    </row>
    <row r="146" spans="1:10" ht="12.75">
      <c r="A146" s="1">
        <v>27</v>
      </c>
      <c r="B146" s="43" t="s">
        <v>61</v>
      </c>
      <c r="C146" s="24">
        <f t="shared" si="9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62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71" t="s">
        <v>28</v>
      </c>
      <c r="B149" s="72"/>
      <c r="C149" s="11">
        <f aca="true" t="shared" si="10" ref="C149:J149">SUM(C120:C148)</f>
        <v>39</v>
      </c>
      <c r="D149" s="12">
        <f t="shared" si="10"/>
        <v>21</v>
      </c>
      <c r="E149" s="12">
        <f t="shared" si="10"/>
        <v>8</v>
      </c>
      <c r="F149" s="12">
        <f t="shared" si="10"/>
        <v>1</v>
      </c>
      <c r="G149" s="12">
        <f t="shared" si="10"/>
        <v>4</v>
      </c>
      <c r="H149" s="12">
        <f t="shared" si="10"/>
        <v>2</v>
      </c>
      <c r="I149" s="12">
        <f t="shared" si="10"/>
        <v>3</v>
      </c>
      <c r="J149" s="13">
        <f t="shared" si="10"/>
        <v>0</v>
      </c>
    </row>
    <row r="150" spans="1:10" ht="13.5" thickBot="1">
      <c r="A150" s="73" t="s">
        <v>29</v>
      </c>
      <c r="B150" s="74"/>
      <c r="C150" s="14">
        <f aca="true" t="shared" si="11" ref="C150:J150">SUM(C120:C144)</f>
        <v>33</v>
      </c>
      <c r="D150" s="15">
        <f t="shared" si="11"/>
        <v>19</v>
      </c>
      <c r="E150" s="15">
        <f t="shared" si="11"/>
        <v>6</v>
      </c>
      <c r="F150" s="15">
        <f t="shared" si="11"/>
        <v>0</v>
      </c>
      <c r="G150" s="15">
        <f t="shared" si="11"/>
        <v>4</v>
      </c>
      <c r="H150" s="15">
        <f t="shared" si="11"/>
        <v>2</v>
      </c>
      <c r="I150" s="15">
        <f t="shared" si="11"/>
        <v>2</v>
      </c>
      <c r="J150" s="16">
        <f t="shared" si="11"/>
        <v>0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6.5" thickBot="1">
      <c r="A153" s="86" t="s">
        <v>70</v>
      </c>
      <c r="B153" s="87"/>
      <c r="C153" s="60" t="s">
        <v>53</v>
      </c>
      <c r="D153" s="89"/>
      <c r="E153" s="89"/>
      <c r="F153" s="89"/>
      <c r="G153" s="89"/>
      <c r="H153" s="89"/>
      <c r="I153" s="89"/>
      <c r="J153" s="89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0</v>
      </c>
      <c r="D157" s="9">
        <f aca="true" t="shared" si="13" ref="D157:J166">D9+D46+D83+D120</f>
        <v>0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8</v>
      </c>
      <c r="D158" s="9">
        <f t="shared" si="13"/>
        <v>6</v>
      </c>
      <c r="E158" s="9">
        <f t="shared" si="13"/>
        <v>0</v>
      </c>
      <c r="F158" s="9">
        <f t="shared" si="13"/>
        <v>0</v>
      </c>
      <c r="G158" s="9">
        <f t="shared" si="13"/>
        <v>2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2</v>
      </c>
      <c r="D159" s="9">
        <f t="shared" si="13"/>
        <v>1</v>
      </c>
      <c r="E159" s="9">
        <f t="shared" si="13"/>
        <v>0</v>
      </c>
      <c r="F159" s="9">
        <f t="shared" si="13"/>
        <v>0</v>
      </c>
      <c r="G159" s="9">
        <f t="shared" si="13"/>
        <v>0</v>
      </c>
      <c r="H159" s="9">
        <f t="shared" si="13"/>
        <v>1</v>
      </c>
      <c r="I159" s="9">
        <f t="shared" si="13"/>
        <v>0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2</v>
      </c>
      <c r="D160" s="9">
        <f t="shared" si="13"/>
        <v>1</v>
      </c>
      <c r="E160" s="9">
        <f t="shared" si="13"/>
        <v>0</v>
      </c>
      <c r="F160" s="9">
        <f t="shared" si="13"/>
        <v>0</v>
      </c>
      <c r="G160" s="9">
        <f t="shared" si="13"/>
        <v>0</v>
      </c>
      <c r="H160" s="9">
        <f t="shared" si="13"/>
        <v>0</v>
      </c>
      <c r="I160" s="9">
        <f t="shared" si="13"/>
        <v>1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6</v>
      </c>
      <c r="D161" s="9">
        <f t="shared" si="13"/>
        <v>4</v>
      </c>
      <c r="E161" s="9">
        <f t="shared" si="13"/>
        <v>1</v>
      </c>
      <c r="F161" s="9">
        <f t="shared" si="13"/>
        <v>0</v>
      </c>
      <c r="G161" s="9">
        <f t="shared" si="13"/>
        <v>0</v>
      </c>
      <c r="H161" s="9">
        <f t="shared" si="13"/>
        <v>1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4</v>
      </c>
      <c r="D162" s="9">
        <f t="shared" si="13"/>
        <v>4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0</v>
      </c>
      <c r="D163" s="9">
        <f t="shared" si="13"/>
        <v>0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0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</v>
      </c>
      <c r="D164" s="9">
        <f t="shared" si="13"/>
        <v>1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16</v>
      </c>
      <c r="D165" s="9">
        <f t="shared" si="13"/>
        <v>7</v>
      </c>
      <c r="E165" s="9">
        <f t="shared" si="13"/>
        <v>3</v>
      </c>
      <c r="F165" s="9">
        <f t="shared" si="13"/>
        <v>1</v>
      </c>
      <c r="G165" s="9">
        <f t="shared" si="13"/>
        <v>2</v>
      </c>
      <c r="H165" s="9">
        <f t="shared" si="13"/>
        <v>1</v>
      </c>
      <c r="I165" s="9">
        <f t="shared" si="13"/>
        <v>2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12</v>
      </c>
      <c r="D166" s="9">
        <f t="shared" si="13"/>
        <v>12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0</v>
      </c>
      <c r="D167" s="9">
        <f aca="true" t="shared" si="14" ref="D167:J176">D19+D56+D93+D130</f>
        <v>0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12</v>
      </c>
      <c r="D168" s="9">
        <f t="shared" si="14"/>
        <v>8</v>
      </c>
      <c r="E168" s="9">
        <f t="shared" si="14"/>
        <v>1</v>
      </c>
      <c r="F168" s="9">
        <f t="shared" si="14"/>
        <v>0</v>
      </c>
      <c r="G168" s="9">
        <f t="shared" si="14"/>
        <v>1</v>
      </c>
      <c r="H168" s="9">
        <f t="shared" si="14"/>
        <v>1</v>
      </c>
      <c r="I168" s="9">
        <f t="shared" si="14"/>
        <v>1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5</v>
      </c>
      <c r="D169" s="9">
        <f t="shared" si="14"/>
        <v>4</v>
      </c>
      <c r="E169" s="9">
        <f t="shared" si="14"/>
        <v>1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4</v>
      </c>
      <c r="D170" s="9">
        <f t="shared" si="14"/>
        <v>2</v>
      </c>
      <c r="E170" s="9">
        <f t="shared" si="14"/>
        <v>0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2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15</v>
      </c>
      <c r="D171" s="9">
        <f t="shared" si="14"/>
        <v>8</v>
      </c>
      <c r="E171" s="9">
        <f t="shared" si="14"/>
        <v>2</v>
      </c>
      <c r="F171" s="9">
        <f t="shared" si="14"/>
        <v>0</v>
      </c>
      <c r="G171" s="9">
        <f t="shared" si="14"/>
        <v>1</v>
      </c>
      <c r="H171" s="9">
        <f t="shared" si="14"/>
        <v>0</v>
      </c>
      <c r="I171" s="9">
        <f t="shared" si="14"/>
        <v>4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1</v>
      </c>
      <c r="D173" s="9">
        <f t="shared" si="14"/>
        <v>1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</v>
      </c>
      <c r="D175" s="9">
        <f t="shared" si="14"/>
        <v>0</v>
      </c>
      <c r="E175" s="9">
        <f t="shared" si="14"/>
        <v>0</v>
      </c>
      <c r="F175" s="9">
        <f t="shared" si="14"/>
        <v>0</v>
      </c>
      <c r="G175" s="9">
        <f t="shared" si="14"/>
        <v>1</v>
      </c>
      <c r="H175" s="9">
        <f t="shared" si="14"/>
        <v>0</v>
      </c>
      <c r="I175" s="9">
        <f t="shared" si="14"/>
        <v>1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5</v>
      </c>
      <c r="D176" s="9">
        <f t="shared" si="14"/>
        <v>2</v>
      </c>
      <c r="E176" s="9">
        <f t="shared" si="14"/>
        <v>0</v>
      </c>
      <c r="F176" s="9">
        <f t="shared" si="14"/>
        <v>0</v>
      </c>
      <c r="G176" s="9">
        <f t="shared" si="14"/>
        <v>0</v>
      </c>
      <c r="H176" s="9">
        <f t="shared" si="14"/>
        <v>0</v>
      </c>
      <c r="I176" s="9">
        <f t="shared" si="14"/>
        <v>3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1</v>
      </c>
      <c r="D177" s="9">
        <f aca="true" t="shared" si="15" ref="D177:J182">D29+D66+D103+D140</f>
        <v>1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3</v>
      </c>
      <c r="D178" s="9">
        <f t="shared" si="15"/>
        <v>3</v>
      </c>
      <c r="E178" s="9">
        <f t="shared" si="15"/>
        <v>0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5</v>
      </c>
      <c r="D179" s="9">
        <f t="shared" si="15"/>
        <v>4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1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0</v>
      </c>
      <c r="D180" s="9">
        <f t="shared" si="15"/>
        <v>0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4</v>
      </c>
      <c r="D181" s="9">
        <f t="shared" si="15"/>
        <v>4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0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27</v>
      </c>
      <c r="D182" s="9">
        <f t="shared" si="15"/>
        <v>9</v>
      </c>
      <c r="E182" s="9">
        <f t="shared" si="15"/>
        <v>10</v>
      </c>
      <c r="F182" s="9">
        <f t="shared" si="15"/>
        <v>1</v>
      </c>
      <c r="G182" s="9">
        <f t="shared" si="15"/>
        <v>0</v>
      </c>
      <c r="H182" s="9">
        <f t="shared" si="15"/>
        <v>0</v>
      </c>
      <c r="I182" s="9">
        <f t="shared" si="15"/>
        <v>5</v>
      </c>
      <c r="J182" s="9">
        <f t="shared" si="15"/>
        <v>2</v>
      </c>
    </row>
    <row r="183" spans="1:10" ht="12.75">
      <c r="A183" s="1">
        <v>27</v>
      </c>
      <c r="B183" s="43" t="s">
        <v>61</v>
      </c>
      <c r="C183" s="24">
        <f>D183+E183+F183+G183+H183+I183+J183</f>
        <v>1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1</v>
      </c>
      <c r="J183" s="9">
        <f t="shared" si="16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1" t="s">
        <v>28</v>
      </c>
      <c r="B186" s="72"/>
      <c r="C186" s="11">
        <f aca="true" t="shared" si="19" ref="C186:J186">SUM(C157:C185)</f>
        <v>136</v>
      </c>
      <c r="D186" s="12">
        <f t="shared" si="19"/>
        <v>82</v>
      </c>
      <c r="E186" s="12">
        <f t="shared" si="19"/>
        <v>18</v>
      </c>
      <c r="F186" s="12">
        <f t="shared" si="19"/>
        <v>2</v>
      </c>
      <c r="G186" s="12">
        <f t="shared" si="19"/>
        <v>7</v>
      </c>
      <c r="H186" s="12">
        <f t="shared" si="19"/>
        <v>4</v>
      </c>
      <c r="I186" s="12">
        <f t="shared" si="19"/>
        <v>21</v>
      </c>
      <c r="J186" s="13">
        <f t="shared" si="19"/>
        <v>2</v>
      </c>
    </row>
    <row r="187" spans="1:10" ht="13.5" thickBot="1">
      <c r="A187" s="73" t="s">
        <v>29</v>
      </c>
      <c r="B187" s="74"/>
      <c r="C187" s="20">
        <f aca="true" t="shared" si="20" ref="C187:J187">SUM(C157:C181)</f>
        <v>108</v>
      </c>
      <c r="D187" s="21">
        <f t="shared" si="20"/>
        <v>73</v>
      </c>
      <c r="E187" s="21">
        <f t="shared" si="20"/>
        <v>8</v>
      </c>
      <c r="F187" s="21">
        <f t="shared" si="20"/>
        <v>1</v>
      </c>
      <c r="G187" s="21">
        <f t="shared" si="20"/>
        <v>7</v>
      </c>
      <c r="H187" s="21">
        <f t="shared" si="20"/>
        <v>4</v>
      </c>
      <c r="I187" s="21">
        <f t="shared" si="20"/>
        <v>15</v>
      </c>
      <c r="J187" s="22">
        <f t="shared" si="20"/>
        <v>0</v>
      </c>
    </row>
    <row r="188" spans="1:10" ht="13.5" thickBot="1">
      <c r="A188" s="71" t="s">
        <v>34</v>
      </c>
      <c r="B188" s="72"/>
      <c r="C188" s="11">
        <f aca="true" t="shared" si="21" ref="C188:J188">C38+C75+C112+C149</f>
        <v>136</v>
      </c>
      <c r="D188" s="12">
        <f t="shared" si="21"/>
        <v>82</v>
      </c>
      <c r="E188" s="12">
        <f t="shared" si="21"/>
        <v>18</v>
      </c>
      <c r="F188" s="12">
        <f t="shared" si="21"/>
        <v>2</v>
      </c>
      <c r="G188" s="12">
        <f t="shared" si="21"/>
        <v>7</v>
      </c>
      <c r="H188" s="12">
        <f t="shared" si="21"/>
        <v>4</v>
      </c>
      <c r="I188" s="12">
        <f t="shared" si="21"/>
        <v>21</v>
      </c>
      <c r="J188" s="13">
        <f t="shared" si="21"/>
        <v>2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15">
      <selection activeCell="P7" sqref="P7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8" t="s">
        <v>58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65</v>
      </c>
      <c r="B5" s="87"/>
      <c r="C5" s="60" t="s">
        <v>54</v>
      </c>
      <c r="D5" s="89"/>
      <c r="E5" s="89"/>
      <c r="F5" s="89"/>
      <c r="G5" s="89"/>
      <c r="H5" s="89"/>
      <c r="I5" s="89"/>
      <c r="J5" s="89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D9+E9+F9+G9+H9+I9+J9</f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4</v>
      </c>
      <c r="D12" s="8">
        <v>0</v>
      </c>
      <c r="E12" s="8">
        <v>1</v>
      </c>
      <c r="F12" s="23">
        <v>0</v>
      </c>
      <c r="G12" s="8">
        <v>0</v>
      </c>
      <c r="H12" s="8">
        <v>0</v>
      </c>
      <c r="I12" s="8">
        <v>3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2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2</v>
      </c>
      <c r="D20" s="8">
        <v>1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2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1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1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2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  <c r="I32" s="8">
        <v>1</v>
      </c>
      <c r="J32" s="18">
        <v>0</v>
      </c>
    </row>
    <row r="33" spans="1:10" ht="12.75">
      <c r="A33" s="1">
        <v>25</v>
      </c>
      <c r="B33" s="2" t="s">
        <v>26</v>
      </c>
      <c r="C33" s="24">
        <f>D33+E33+F33+G33+H33+I33+J33</f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9</v>
      </c>
      <c r="D34" s="8">
        <v>4</v>
      </c>
      <c r="E34" s="8">
        <v>0</v>
      </c>
      <c r="F34" s="8">
        <v>0</v>
      </c>
      <c r="G34" s="8">
        <v>0</v>
      </c>
      <c r="H34" s="8">
        <v>0</v>
      </c>
      <c r="I34" s="8">
        <v>4</v>
      </c>
      <c r="J34" s="18">
        <v>1</v>
      </c>
    </row>
    <row r="35" spans="1:10" ht="13.5" customHeight="1">
      <c r="A35" s="1">
        <v>27</v>
      </c>
      <c r="B35" s="43" t="s">
        <v>61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6">
        <v>27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</row>
    <row r="38" spans="1:10" ht="13.5" thickBot="1">
      <c r="A38" s="71" t="s">
        <v>28</v>
      </c>
      <c r="B38" s="72"/>
      <c r="C38" s="11">
        <f aca="true" t="shared" si="1" ref="C38:J38">SUM(C9:C37)</f>
        <v>28</v>
      </c>
      <c r="D38" s="12">
        <f t="shared" si="1"/>
        <v>12</v>
      </c>
      <c r="E38" s="12">
        <f t="shared" si="1"/>
        <v>1</v>
      </c>
      <c r="F38" s="12">
        <f t="shared" si="1"/>
        <v>0</v>
      </c>
      <c r="G38" s="12">
        <f t="shared" si="1"/>
        <v>0</v>
      </c>
      <c r="H38" s="12">
        <f t="shared" si="1"/>
        <v>0</v>
      </c>
      <c r="I38" s="12">
        <f t="shared" si="1"/>
        <v>14</v>
      </c>
      <c r="J38" s="13">
        <f t="shared" si="1"/>
        <v>1</v>
      </c>
    </row>
    <row r="39" spans="1:10" ht="13.5" thickBot="1">
      <c r="A39" s="73" t="s">
        <v>29</v>
      </c>
      <c r="B39" s="74"/>
      <c r="C39" s="14">
        <f aca="true" t="shared" si="2" ref="C39:J39">SUM(C9:C33)</f>
        <v>19</v>
      </c>
      <c r="D39" s="15">
        <f t="shared" si="2"/>
        <v>8</v>
      </c>
      <c r="E39" s="15">
        <f t="shared" si="2"/>
        <v>1</v>
      </c>
      <c r="F39" s="15">
        <f t="shared" si="2"/>
        <v>0</v>
      </c>
      <c r="G39" s="15">
        <f t="shared" si="2"/>
        <v>0</v>
      </c>
      <c r="H39" s="15">
        <f t="shared" si="2"/>
        <v>0</v>
      </c>
      <c r="I39" s="15">
        <f t="shared" si="2"/>
        <v>10</v>
      </c>
      <c r="J39" s="16">
        <f t="shared" si="2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6.5" thickBot="1">
      <c r="A42" s="86" t="s">
        <v>66</v>
      </c>
      <c r="B42" s="87"/>
      <c r="C42" s="60" t="s">
        <v>54</v>
      </c>
      <c r="D42" s="89"/>
      <c r="E42" s="89"/>
      <c r="F42" s="89"/>
      <c r="G42" s="89"/>
      <c r="H42" s="89"/>
      <c r="I42" s="89"/>
      <c r="J42" s="89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D46+E46+F46+G46+H46+I46+J46</f>
        <v>1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</v>
      </c>
      <c r="D48" s="8">
        <v>1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2</v>
      </c>
      <c r="D51" s="8">
        <v>2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1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1</v>
      </c>
      <c r="D55" s="8">
        <v>0</v>
      </c>
      <c r="E55" s="8">
        <v>1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1</v>
      </c>
      <c r="D57" s="8">
        <v>0</v>
      </c>
      <c r="E57" s="8">
        <v>0</v>
      </c>
      <c r="F57" s="8">
        <v>0</v>
      </c>
      <c r="G57" s="8">
        <v>1</v>
      </c>
      <c r="H57" s="8">
        <v>0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1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1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2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2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2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2</v>
      </c>
      <c r="D64" s="8">
        <v>2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1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2</v>
      </c>
      <c r="D67" s="8">
        <v>0</v>
      </c>
      <c r="E67" s="8">
        <v>1</v>
      </c>
      <c r="F67" s="8">
        <v>0</v>
      </c>
      <c r="G67" s="8">
        <v>0</v>
      </c>
      <c r="H67" s="8">
        <v>0</v>
      </c>
      <c r="I67" s="8">
        <v>1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</v>
      </c>
      <c r="D70" s="8">
        <v>1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9</v>
      </c>
      <c r="D71" s="8">
        <v>3</v>
      </c>
      <c r="E71" s="8">
        <v>3</v>
      </c>
      <c r="F71" s="8">
        <v>1</v>
      </c>
      <c r="G71" s="8">
        <v>0</v>
      </c>
      <c r="H71" s="8">
        <v>0</v>
      </c>
      <c r="I71" s="8">
        <v>1</v>
      </c>
      <c r="J71" s="18">
        <v>1</v>
      </c>
    </row>
    <row r="72" spans="1:10" ht="12.75">
      <c r="A72" s="1">
        <v>27</v>
      </c>
      <c r="B72" s="43" t="s">
        <v>61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1" t="s">
        <v>28</v>
      </c>
      <c r="B75" s="72"/>
      <c r="C75" s="11">
        <f aca="true" t="shared" si="4" ref="C75:J75">SUM(C46:C74)</f>
        <v>28</v>
      </c>
      <c r="D75" s="12">
        <f t="shared" si="4"/>
        <v>13</v>
      </c>
      <c r="E75" s="12">
        <f t="shared" si="4"/>
        <v>6</v>
      </c>
      <c r="F75" s="12">
        <f t="shared" si="4"/>
        <v>1</v>
      </c>
      <c r="G75" s="12">
        <f t="shared" si="4"/>
        <v>1</v>
      </c>
      <c r="H75" s="12">
        <f t="shared" si="4"/>
        <v>0</v>
      </c>
      <c r="I75" s="12">
        <f t="shared" si="4"/>
        <v>6</v>
      </c>
      <c r="J75" s="13">
        <f t="shared" si="4"/>
        <v>1</v>
      </c>
    </row>
    <row r="76" spans="1:10" ht="13.5" thickBot="1">
      <c r="A76" s="73" t="s">
        <v>29</v>
      </c>
      <c r="B76" s="74"/>
      <c r="C76" s="14">
        <f aca="true" t="shared" si="5" ref="C76:J76">SUM(C46:C70)</f>
        <v>19</v>
      </c>
      <c r="D76" s="15">
        <f t="shared" si="5"/>
        <v>10</v>
      </c>
      <c r="E76" s="15">
        <f t="shared" si="5"/>
        <v>3</v>
      </c>
      <c r="F76" s="15">
        <f t="shared" si="5"/>
        <v>0</v>
      </c>
      <c r="G76" s="15">
        <f t="shared" si="5"/>
        <v>1</v>
      </c>
      <c r="H76" s="15">
        <f t="shared" si="5"/>
        <v>0</v>
      </c>
      <c r="I76" s="15">
        <f t="shared" si="5"/>
        <v>5</v>
      </c>
      <c r="J76" s="16">
        <f t="shared" si="5"/>
        <v>0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6.5" thickBot="1">
      <c r="A79" s="86" t="s">
        <v>67</v>
      </c>
      <c r="B79" s="87"/>
      <c r="C79" s="60" t="s">
        <v>54</v>
      </c>
      <c r="D79" s="89"/>
      <c r="E79" s="89"/>
      <c r="F79" s="89"/>
      <c r="G79" s="89"/>
      <c r="H79" s="89"/>
      <c r="I79" s="89"/>
      <c r="J79" s="89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1</v>
      </c>
      <c r="D85" s="8">
        <v>1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1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1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1</v>
      </c>
      <c r="D90" s="8">
        <v>1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1</v>
      </c>
      <c r="D91" s="8">
        <v>1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2</v>
      </c>
      <c r="D94" s="8">
        <v>2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2</v>
      </c>
      <c r="D96" s="8">
        <v>2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1</v>
      </c>
      <c r="D97" s="8">
        <v>1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1</v>
      </c>
      <c r="D102" s="8">
        <v>0</v>
      </c>
      <c r="E102" s="8">
        <v>0</v>
      </c>
      <c r="F102" s="8">
        <v>0</v>
      </c>
      <c r="G102" s="8">
        <v>0</v>
      </c>
      <c r="H102" s="8">
        <v>1</v>
      </c>
      <c r="I102" s="8">
        <v>0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2</v>
      </c>
      <c r="D103" s="8">
        <v>2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1</v>
      </c>
      <c r="D104" s="8">
        <v>1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6</v>
      </c>
      <c r="D108" s="8">
        <v>3</v>
      </c>
      <c r="E108" s="8">
        <v>3</v>
      </c>
      <c r="F108" s="8">
        <v>0</v>
      </c>
      <c r="G108" s="8">
        <v>0</v>
      </c>
      <c r="H108" s="8">
        <v>0</v>
      </c>
      <c r="I108" s="8">
        <v>0</v>
      </c>
      <c r="J108" s="18">
        <v>0</v>
      </c>
    </row>
    <row r="109" spans="1:10" ht="12.75">
      <c r="A109" s="1">
        <v>27</v>
      </c>
      <c r="B109" s="43" t="s">
        <v>61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3" t="s">
        <v>62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1" t="s">
        <v>28</v>
      </c>
      <c r="B112" s="72"/>
      <c r="C112" s="11">
        <f aca="true" t="shared" si="7" ref="C112:J112">SUM(C83:C111)</f>
        <v>19</v>
      </c>
      <c r="D112" s="12">
        <f t="shared" si="7"/>
        <v>14</v>
      </c>
      <c r="E112" s="12">
        <f t="shared" si="7"/>
        <v>3</v>
      </c>
      <c r="F112" s="12">
        <f t="shared" si="7"/>
        <v>0</v>
      </c>
      <c r="G112" s="12">
        <f t="shared" si="7"/>
        <v>0</v>
      </c>
      <c r="H112" s="12">
        <f t="shared" si="7"/>
        <v>1</v>
      </c>
      <c r="I112" s="12">
        <f t="shared" si="7"/>
        <v>1</v>
      </c>
      <c r="J112" s="13">
        <f t="shared" si="7"/>
        <v>0</v>
      </c>
    </row>
    <row r="113" spans="1:10" ht="13.5" thickBot="1">
      <c r="A113" s="73" t="s">
        <v>29</v>
      </c>
      <c r="B113" s="74"/>
      <c r="C113" s="14">
        <f aca="true" t="shared" si="8" ref="C113:J113">SUM(C83:C107)</f>
        <v>13</v>
      </c>
      <c r="D113" s="15">
        <f t="shared" si="8"/>
        <v>11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1</v>
      </c>
      <c r="I113" s="15">
        <f t="shared" si="8"/>
        <v>1</v>
      </c>
      <c r="J113" s="16">
        <f t="shared" si="8"/>
        <v>0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6.5" thickBot="1">
      <c r="A116" s="86" t="s">
        <v>68</v>
      </c>
      <c r="B116" s="87"/>
      <c r="C116" s="60" t="s">
        <v>54</v>
      </c>
      <c r="D116" s="89"/>
      <c r="E116" s="89"/>
      <c r="F116" s="89"/>
      <c r="G116" s="89"/>
      <c r="H116" s="89"/>
      <c r="I116" s="89"/>
      <c r="J116" s="89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18">
        <v>0</v>
      </c>
    </row>
    <row r="121" spans="1:10" ht="12.75">
      <c r="A121" s="1">
        <v>2</v>
      </c>
      <c r="B121" s="2" t="s">
        <v>3</v>
      </c>
      <c r="C121" s="49">
        <f>D121+E121+F121+G121+H121+I121+J121</f>
        <v>2</v>
      </c>
      <c r="D121" s="41">
        <v>1</v>
      </c>
      <c r="E121" s="41">
        <v>0</v>
      </c>
      <c r="F121" s="41">
        <v>0</v>
      </c>
      <c r="G121" s="41">
        <v>0</v>
      </c>
      <c r="H121" s="41">
        <v>0</v>
      </c>
      <c r="I121" s="41">
        <v>1</v>
      </c>
      <c r="J121" s="50">
        <v>0</v>
      </c>
    </row>
    <row r="122" spans="1:10" ht="12.75">
      <c r="A122" s="1">
        <v>3</v>
      </c>
      <c r="B122" s="2" t="s">
        <v>4</v>
      </c>
      <c r="C122" s="24">
        <f aca="true" t="shared" si="9" ref="C122:C148">D122+E122+F122+G122+H122+I122+J122</f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1</v>
      </c>
      <c r="D123" s="8">
        <v>0</v>
      </c>
      <c r="E123" s="8">
        <v>0</v>
      </c>
      <c r="F123" s="8">
        <v>0</v>
      </c>
      <c r="G123" s="8">
        <v>1</v>
      </c>
      <c r="H123" s="8">
        <v>0</v>
      </c>
      <c r="I123" s="8">
        <v>0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1</v>
      </c>
      <c r="D124" s="8">
        <v>0</v>
      </c>
      <c r="E124" s="8">
        <v>0</v>
      </c>
      <c r="F124" s="8">
        <v>0</v>
      </c>
      <c r="G124" s="8">
        <v>1</v>
      </c>
      <c r="H124" s="8">
        <v>0</v>
      </c>
      <c r="I124" s="8">
        <v>0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2</v>
      </c>
      <c r="D125" s="8">
        <v>1</v>
      </c>
      <c r="E125" s="8">
        <v>1</v>
      </c>
      <c r="F125" s="8">
        <v>0</v>
      </c>
      <c r="G125" s="8">
        <v>0</v>
      </c>
      <c r="H125" s="8">
        <v>0</v>
      </c>
      <c r="I125" s="8">
        <v>0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1</v>
      </c>
      <c r="D127" s="8">
        <v>1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2</v>
      </c>
      <c r="D131" s="8">
        <v>1</v>
      </c>
      <c r="E131" s="8">
        <v>0</v>
      </c>
      <c r="F131" s="8">
        <v>0</v>
      </c>
      <c r="G131" s="8">
        <v>0</v>
      </c>
      <c r="H131" s="8">
        <v>1</v>
      </c>
      <c r="I131" s="8">
        <v>0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2</v>
      </c>
      <c r="D134" s="8">
        <v>0</v>
      </c>
      <c r="E134" s="8">
        <v>1</v>
      </c>
      <c r="F134" s="8">
        <v>0</v>
      </c>
      <c r="G134" s="8">
        <v>1</v>
      </c>
      <c r="H134" s="8">
        <v>0</v>
      </c>
      <c r="I134" s="8">
        <v>0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9"/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2</v>
      </c>
      <c r="D138" s="8">
        <v>1</v>
      </c>
      <c r="E138" s="8">
        <v>0</v>
      </c>
      <c r="F138" s="8">
        <v>0</v>
      </c>
      <c r="G138" s="8">
        <v>0</v>
      </c>
      <c r="H138" s="8">
        <v>0</v>
      </c>
      <c r="I138" s="8">
        <v>1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1</v>
      </c>
      <c r="D139" s="8">
        <v>0</v>
      </c>
      <c r="E139" s="8">
        <v>0</v>
      </c>
      <c r="F139" s="8">
        <v>1</v>
      </c>
      <c r="G139" s="8">
        <v>0</v>
      </c>
      <c r="H139" s="8">
        <v>0</v>
      </c>
      <c r="I139" s="8">
        <v>0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1</v>
      </c>
      <c r="D141" s="8">
        <v>1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1</v>
      </c>
      <c r="D143" s="8">
        <v>1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18">
        <v>0</v>
      </c>
    </row>
    <row r="145" spans="1:10" ht="12.75">
      <c r="A145" s="1">
        <v>26</v>
      </c>
      <c r="B145" s="42" t="s">
        <v>59</v>
      </c>
      <c r="C145" s="24">
        <f t="shared" si="9"/>
        <v>5</v>
      </c>
      <c r="D145" s="8">
        <v>2</v>
      </c>
      <c r="E145" s="8">
        <v>1</v>
      </c>
      <c r="F145" s="8">
        <v>0</v>
      </c>
      <c r="G145" s="8">
        <v>0</v>
      </c>
      <c r="H145" s="8">
        <v>0</v>
      </c>
      <c r="I145" s="8">
        <v>2</v>
      </c>
      <c r="J145" s="18">
        <v>0</v>
      </c>
    </row>
    <row r="146" spans="1:10" ht="12.75">
      <c r="A146" s="1">
        <v>27</v>
      </c>
      <c r="B146" s="43" t="s">
        <v>61</v>
      </c>
      <c r="C146" s="24">
        <f t="shared" si="9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62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71" t="s">
        <v>28</v>
      </c>
      <c r="B149" s="72"/>
      <c r="C149" s="11">
        <f aca="true" t="shared" si="10" ref="C149:J149">SUM(C120:C148)</f>
        <v>21</v>
      </c>
      <c r="D149" s="12">
        <f t="shared" si="10"/>
        <v>9</v>
      </c>
      <c r="E149" s="12">
        <f t="shared" si="10"/>
        <v>3</v>
      </c>
      <c r="F149" s="12">
        <f t="shared" si="10"/>
        <v>1</v>
      </c>
      <c r="G149" s="12">
        <f t="shared" si="10"/>
        <v>3</v>
      </c>
      <c r="H149" s="12">
        <f t="shared" si="10"/>
        <v>1</v>
      </c>
      <c r="I149" s="12">
        <f t="shared" si="10"/>
        <v>4</v>
      </c>
      <c r="J149" s="13">
        <f t="shared" si="10"/>
        <v>0</v>
      </c>
    </row>
    <row r="150" spans="1:10" ht="13.5" thickBot="1">
      <c r="A150" s="73" t="s">
        <v>29</v>
      </c>
      <c r="B150" s="74"/>
      <c r="C150" s="14">
        <f aca="true" t="shared" si="11" ref="C150:J150">SUM(C120:C144)</f>
        <v>16</v>
      </c>
      <c r="D150" s="15">
        <f t="shared" si="11"/>
        <v>7</v>
      </c>
      <c r="E150" s="15">
        <f t="shared" si="11"/>
        <v>2</v>
      </c>
      <c r="F150" s="15">
        <f t="shared" si="11"/>
        <v>1</v>
      </c>
      <c r="G150" s="15">
        <f t="shared" si="11"/>
        <v>3</v>
      </c>
      <c r="H150" s="15">
        <f t="shared" si="11"/>
        <v>1</v>
      </c>
      <c r="I150" s="15">
        <f t="shared" si="11"/>
        <v>2</v>
      </c>
      <c r="J150" s="16">
        <f t="shared" si="11"/>
        <v>0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6.5" thickBot="1">
      <c r="A153" s="86" t="s">
        <v>69</v>
      </c>
      <c r="B153" s="87"/>
      <c r="C153" s="60" t="s">
        <v>54</v>
      </c>
      <c r="D153" s="89"/>
      <c r="E153" s="89"/>
      <c r="F153" s="89"/>
      <c r="G153" s="89"/>
      <c r="H153" s="89"/>
      <c r="I153" s="89"/>
      <c r="J153" s="89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1</v>
      </c>
      <c r="D157" s="9">
        <f aca="true" t="shared" si="13" ref="D157:J166">D9+D46+D83+D120</f>
        <v>1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4</v>
      </c>
      <c r="D158" s="9">
        <f t="shared" si="13"/>
        <v>3</v>
      </c>
      <c r="E158" s="9">
        <f t="shared" si="13"/>
        <v>0</v>
      </c>
      <c r="F158" s="9">
        <f t="shared" si="13"/>
        <v>0</v>
      </c>
      <c r="G158" s="9">
        <f t="shared" si="13"/>
        <v>0</v>
      </c>
      <c r="H158" s="9">
        <f t="shared" si="13"/>
        <v>0</v>
      </c>
      <c r="I158" s="9">
        <f t="shared" si="13"/>
        <v>1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3</v>
      </c>
      <c r="D159" s="9">
        <f t="shared" si="13"/>
        <v>2</v>
      </c>
      <c r="E159" s="9">
        <f t="shared" si="13"/>
        <v>0</v>
      </c>
      <c r="F159" s="9">
        <f t="shared" si="13"/>
        <v>0</v>
      </c>
      <c r="G159" s="9">
        <f t="shared" si="13"/>
        <v>0</v>
      </c>
      <c r="H159" s="9">
        <f t="shared" si="13"/>
        <v>0</v>
      </c>
      <c r="I159" s="9">
        <f t="shared" si="13"/>
        <v>1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5</v>
      </c>
      <c r="D160" s="9">
        <f t="shared" si="13"/>
        <v>0</v>
      </c>
      <c r="E160" s="9">
        <f t="shared" si="13"/>
        <v>1</v>
      </c>
      <c r="F160" s="9">
        <f t="shared" si="13"/>
        <v>0</v>
      </c>
      <c r="G160" s="9">
        <f t="shared" si="13"/>
        <v>1</v>
      </c>
      <c r="H160" s="9">
        <f t="shared" si="13"/>
        <v>0</v>
      </c>
      <c r="I160" s="9">
        <f t="shared" si="13"/>
        <v>3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1</v>
      </c>
      <c r="D161" s="9">
        <f t="shared" si="13"/>
        <v>0</v>
      </c>
      <c r="E161" s="9">
        <f t="shared" si="13"/>
        <v>0</v>
      </c>
      <c r="F161" s="9">
        <f t="shared" si="13"/>
        <v>0</v>
      </c>
      <c r="G161" s="9">
        <f t="shared" si="13"/>
        <v>1</v>
      </c>
      <c r="H161" s="9">
        <f t="shared" si="13"/>
        <v>0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7</v>
      </c>
      <c r="D162" s="9">
        <f t="shared" si="13"/>
        <v>4</v>
      </c>
      <c r="E162" s="9">
        <f t="shared" si="13"/>
        <v>1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2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0</v>
      </c>
      <c r="D163" s="9">
        <f t="shared" si="13"/>
        <v>0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0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3</v>
      </c>
      <c r="D164" s="9">
        <f t="shared" si="13"/>
        <v>3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3</v>
      </c>
      <c r="D165" s="9">
        <f t="shared" si="13"/>
        <v>3</v>
      </c>
      <c r="E165" s="9">
        <f t="shared" si="13"/>
        <v>0</v>
      </c>
      <c r="F165" s="9">
        <f t="shared" si="13"/>
        <v>0</v>
      </c>
      <c r="G165" s="9">
        <f t="shared" si="13"/>
        <v>0</v>
      </c>
      <c r="H165" s="9">
        <f t="shared" si="13"/>
        <v>0</v>
      </c>
      <c r="I165" s="9">
        <f t="shared" si="13"/>
        <v>0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</v>
      </c>
      <c r="D166" s="9">
        <f t="shared" si="13"/>
        <v>0</v>
      </c>
      <c r="E166" s="9">
        <f t="shared" si="13"/>
        <v>1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0</v>
      </c>
      <c r="D167" s="9">
        <f aca="true" t="shared" si="14" ref="D167:J176">D19+D56+D93+D130</f>
        <v>0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7</v>
      </c>
      <c r="D168" s="9">
        <f t="shared" si="14"/>
        <v>4</v>
      </c>
      <c r="E168" s="9">
        <f t="shared" si="14"/>
        <v>0</v>
      </c>
      <c r="F168" s="9">
        <f t="shared" si="14"/>
        <v>0</v>
      </c>
      <c r="G168" s="9">
        <f t="shared" si="14"/>
        <v>1</v>
      </c>
      <c r="H168" s="9">
        <f t="shared" si="14"/>
        <v>1</v>
      </c>
      <c r="I168" s="9">
        <f t="shared" si="14"/>
        <v>1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2</v>
      </c>
      <c r="D169" s="9">
        <f t="shared" si="14"/>
        <v>1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1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3</v>
      </c>
      <c r="D170" s="9">
        <f t="shared" si="14"/>
        <v>2</v>
      </c>
      <c r="E170" s="9">
        <f t="shared" si="14"/>
        <v>0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1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6</v>
      </c>
      <c r="D171" s="9">
        <f t="shared" si="14"/>
        <v>3</v>
      </c>
      <c r="E171" s="9">
        <f t="shared" si="14"/>
        <v>1</v>
      </c>
      <c r="F171" s="9">
        <f t="shared" si="14"/>
        <v>0</v>
      </c>
      <c r="G171" s="9">
        <f t="shared" si="14"/>
        <v>1</v>
      </c>
      <c r="H171" s="9">
        <f t="shared" si="14"/>
        <v>0</v>
      </c>
      <c r="I171" s="9">
        <f t="shared" si="14"/>
        <v>1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3</v>
      </c>
      <c r="D173" s="9">
        <f t="shared" si="14"/>
        <v>0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3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4</v>
      </c>
      <c r="D175" s="9">
        <f t="shared" si="14"/>
        <v>3</v>
      </c>
      <c r="E175" s="9">
        <f t="shared" si="14"/>
        <v>0</v>
      </c>
      <c r="F175" s="9">
        <f t="shared" si="14"/>
        <v>0</v>
      </c>
      <c r="G175" s="9">
        <f t="shared" si="14"/>
        <v>0</v>
      </c>
      <c r="H175" s="9">
        <f t="shared" si="14"/>
        <v>0</v>
      </c>
      <c r="I175" s="9">
        <f t="shared" si="14"/>
        <v>1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4</v>
      </c>
      <c r="D176" s="9">
        <f t="shared" si="14"/>
        <v>0</v>
      </c>
      <c r="E176" s="9">
        <f t="shared" si="14"/>
        <v>1</v>
      </c>
      <c r="F176" s="9">
        <f t="shared" si="14"/>
        <v>1</v>
      </c>
      <c r="G176" s="9">
        <f t="shared" si="14"/>
        <v>0</v>
      </c>
      <c r="H176" s="9">
        <f t="shared" si="14"/>
        <v>1</v>
      </c>
      <c r="I176" s="9">
        <f t="shared" si="14"/>
        <v>1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2</v>
      </c>
      <c r="D177" s="9">
        <f aca="true" t="shared" si="15" ref="D177:J182">D29+D66+D103+D140</f>
        <v>2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4</v>
      </c>
      <c r="D178" s="9">
        <f t="shared" si="15"/>
        <v>2</v>
      </c>
      <c r="E178" s="9">
        <f t="shared" si="15"/>
        <v>1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1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3</v>
      </c>
      <c r="D180" s="9">
        <f t="shared" si="15"/>
        <v>2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1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</v>
      </c>
      <c r="D181" s="9">
        <f t="shared" si="15"/>
        <v>1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0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29</v>
      </c>
      <c r="D182" s="9">
        <f t="shared" si="15"/>
        <v>12</v>
      </c>
      <c r="E182" s="9">
        <f t="shared" si="15"/>
        <v>7</v>
      </c>
      <c r="F182" s="9">
        <f t="shared" si="15"/>
        <v>1</v>
      </c>
      <c r="G182" s="9">
        <f t="shared" si="15"/>
        <v>0</v>
      </c>
      <c r="H182" s="9">
        <f t="shared" si="15"/>
        <v>0</v>
      </c>
      <c r="I182" s="9">
        <f t="shared" si="15"/>
        <v>7</v>
      </c>
      <c r="J182" s="9">
        <f t="shared" si="15"/>
        <v>2</v>
      </c>
    </row>
    <row r="183" spans="1:10" ht="12.75">
      <c r="A183" s="1">
        <v>27</v>
      </c>
      <c r="B183" s="43" t="s">
        <v>61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1" t="s">
        <v>28</v>
      </c>
      <c r="B186" s="72"/>
      <c r="C186" s="11">
        <f aca="true" t="shared" si="19" ref="C186:J186">SUM(C157:C185)</f>
        <v>96</v>
      </c>
      <c r="D186" s="12">
        <f t="shared" si="19"/>
        <v>48</v>
      </c>
      <c r="E186" s="12">
        <f t="shared" si="19"/>
        <v>13</v>
      </c>
      <c r="F186" s="12">
        <f t="shared" si="19"/>
        <v>2</v>
      </c>
      <c r="G186" s="12">
        <f t="shared" si="19"/>
        <v>4</v>
      </c>
      <c r="H186" s="12">
        <f t="shared" si="19"/>
        <v>2</v>
      </c>
      <c r="I186" s="12">
        <f t="shared" si="19"/>
        <v>25</v>
      </c>
      <c r="J186" s="13">
        <f t="shared" si="19"/>
        <v>2</v>
      </c>
    </row>
    <row r="187" spans="1:10" ht="13.5" thickBot="1">
      <c r="A187" s="73" t="s">
        <v>29</v>
      </c>
      <c r="B187" s="74"/>
      <c r="C187" s="20">
        <f aca="true" t="shared" si="20" ref="C187:J187">SUM(C157:C181)</f>
        <v>67</v>
      </c>
      <c r="D187" s="21">
        <f t="shared" si="20"/>
        <v>36</v>
      </c>
      <c r="E187" s="21">
        <f t="shared" si="20"/>
        <v>6</v>
      </c>
      <c r="F187" s="21">
        <f t="shared" si="20"/>
        <v>1</v>
      </c>
      <c r="G187" s="21">
        <f t="shared" si="20"/>
        <v>4</v>
      </c>
      <c r="H187" s="21">
        <f t="shared" si="20"/>
        <v>2</v>
      </c>
      <c r="I187" s="21">
        <f t="shared" si="20"/>
        <v>18</v>
      </c>
      <c r="J187" s="22">
        <f t="shared" si="20"/>
        <v>0</v>
      </c>
    </row>
    <row r="188" spans="1:10" ht="13.5" thickBot="1">
      <c r="A188" s="71" t="s">
        <v>34</v>
      </c>
      <c r="B188" s="72"/>
      <c r="C188" s="11">
        <f aca="true" t="shared" si="21" ref="C188:J188">C38+C75+C112+C149</f>
        <v>96</v>
      </c>
      <c r="D188" s="12">
        <f t="shared" si="21"/>
        <v>48</v>
      </c>
      <c r="E188" s="12">
        <f t="shared" si="21"/>
        <v>13</v>
      </c>
      <c r="F188" s="12">
        <f t="shared" si="21"/>
        <v>2</v>
      </c>
      <c r="G188" s="12">
        <f t="shared" si="21"/>
        <v>4</v>
      </c>
      <c r="H188" s="12">
        <f t="shared" si="21"/>
        <v>2</v>
      </c>
      <c r="I188" s="12">
        <f t="shared" si="21"/>
        <v>25</v>
      </c>
      <c r="J188" s="13">
        <f t="shared" si="21"/>
        <v>2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15">
      <selection activeCell="P6" sqref="P6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8" t="s">
        <v>58</v>
      </c>
      <c r="B2" s="63"/>
      <c r="C2" s="63"/>
      <c r="D2" s="63"/>
      <c r="E2" s="63"/>
      <c r="F2" s="63"/>
      <c r="G2" s="63"/>
      <c r="H2" s="63"/>
      <c r="I2" s="63"/>
      <c r="J2" s="63"/>
    </row>
    <row r="3" ht="12" customHeight="1"/>
    <row r="4" spans="1:10" ht="27" customHeight="1" thickBo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customHeight="1" thickBot="1">
      <c r="A5" s="86" t="s">
        <v>65</v>
      </c>
      <c r="B5" s="87"/>
      <c r="C5" s="60" t="s">
        <v>55</v>
      </c>
      <c r="D5" s="89"/>
      <c r="E5" s="89"/>
      <c r="F5" s="89"/>
      <c r="G5" s="89"/>
      <c r="H5" s="89"/>
      <c r="I5" s="89"/>
      <c r="J5" s="89"/>
    </row>
    <row r="6" spans="1:10" ht="43.5" customHeight="1">
      <c r="A6" s="64" t="s">
        <v>0</v>
      </c>
      <c r="B6" s="67" t="s">
        <v>1</v>
      </c>
      <c r="C6" s="78" t="s">
        <v>35</v>
      </c>
      <c r="D6" s="75" t="s">
        <v>42</v>
      </c>
      <c r="E6" s="76"/>
      <c r="F6" s="77"/>
      <c r="G6" s="82" t="s">
        <v>36</v>
      </c>
      <c r="H6" s="83"/>
      <c r="I6" s="83"/>
      <c r="J6" s="84"/>
    </row>
    <row r="7" spans="1:10" ht="20.25" customHeight="1">
      <c r="A7" s="65"/>
      <c r="B7" s="68"/>
      <c r="C7" s="79"/>
      <c r="D7" s="54" t="s">
        <v>43</v>
      </c>
      <c r="E7" s="56" t="s">
        <v>44</v>
      </c>
      <c r="F7" s="58" t="s">
        <v>45</v>
      </c>
      <c r="G7" s="52" t="s">
        <v>37</v>
      </c>
      <c r="H7" s="53"/>
      <c r="I7" s="53" t="s">
        <v>39</v>
      </c>
      <c r="J7" s="80" t="s">
        <v>40</v>
      </c>
    </row>
    <row r="8" spans="1:10" ht="31.5" customHeight="1" thickBot="1">
      <c r="A8" s="66"/>
      <c r="B8" s="69"/>
      <c r="C8" s="55"/>
      <c r="D8" s="55"/>
      <c r="E8" s="57"/>
      <c r="F8" s="59"/>
      <c r="G8" s="27" t="s">
        <v>38</v>
      </c>
      <c r="H8" s="26" t="s">
        <v>41</v>
      </c>
      <c r="I8" s="70"/>
      <c r="J8" s="81"/>
    </row>
    <row r="9" spans="1:10" ht="12.75">
      <c r="A9" s="1">
        <v>1</v>
      </c>
      <c r="B9" s="2" t="s">
        <v>2</v>
      </c>
      <c r="C9" s="24">
        <f>D9+E9+F9+G9+H9+I9+J9</f>
        <v>5</v>
      </c>
      <c r="D9" s="8">
        <v>1</v>
      </c>
      <c r="E9" s="8">
        <v>0</v>
      </c>
      <c r="F9" s="8">
        <v>2</v>
      </c>
      <c r="G9" s="8">
        <v>2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16</v>
      </c>
      <c r="D11" s="8">
        <v>9</v>
      </c>
      <c r="E11" s="8">
        <v>3</v>
      </c>
      <c r="F11" s="8">
        <v>0</v>
      </c>
      <c r="G11" s="8">
        <v>3</v>
      </c>
      <c r="H11" s="8">
        <v>0</v>
      </c>
      <c r="I11" s="8">
        <v>1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0</v>
      </c>
      <c r="D12" s="8">
        <v>0</v>
      </c>
      <c r="E12" s="8">
        <v>0</v>
      </c>
      <c r="F12" s="23">
        <v>0</v>
      </c>
      <c r="G12" s="8">
        <v>0</v>
      </c>
      <c r="H12" s="8">
        <v>0</v>
      </c>
      <c r="I12" s="8">
        <v>0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4</v>
      </c>
      <c r="D14" s="8">
        <v>2</v>
      </c>
      <c r="E14" s="8">
        <v>0</v>
      </c>
      <c r="F14" s="8">
        <v>0</v>
      </c>
      <c r="G14" s="8">
        <v>0</v>
      </c>
      <c r="H14" s="8">
        <v>0</v>
      </c>
      <c r="I14" s="8">
        <v>2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2</v>
      </c>
      <c r="D15" s="8">
        <v>2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7</v>
      </c>
      <c r="D16" s="8">
        <v>2</v>
      </c>
      <c r="E16" s="8">
        <v>3</v>
      </c>
      <c r="F16" s="8">
        <v>0</v>
      </c>
      <c r="G16" s="8">
        <v>0</v>
      </c>
      <c r="H16" s="8">
        <v>0</v>
      </c>
      <c r="I16" s="8">
        <v>2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1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3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3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2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7</v>
      </c>
      <c r="D22" s="8">
        <v>4</v>
      </c>
      <c r="E22" s="8">
        <v>0</v>
      </c>
      <c r="F22" s="8">
        <v>0</v>
      </c>
      <c r="G22" s="8">
        <v>0</v>
      </c>
      <c r="H22" s="8">
        <v>0</v>
      </c>
      <c r="I22" s="8">
        <v>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4</v>
      </c>
      <c r="D24" s="8">
        <v>1</v>
      </c>
      <c r="E24" s="8">
        <v>0</v>
      </c>
      <c r="F24" s="8">
        <v>0</v>
      </c>
      <c r="G24" s="8">
        <v>2</v>
      </c>
      <c r="H24" s="8">
        <v>0</v>
      </c>
      <c r="I24" s="8">
        <v>1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1</v>
      </c>
      <c r="D26" s="8">
        <v>0</v>
      </c>
      <c r="E26" s="8">
        <v>0</v>
      </c>
      <c r="F26" s="8">
        <v>0</v>
      </c>
      <c r="G26" s="8">
        <v>1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7</v>
      </c>
      <c r="D27" s="8">
        <v>2</v>
      </c>
      <c r="E27" s="8">
        <v>2</v>
      </c>
      <c r="F27" s="8">
        <v>0</v>
      </c>
      <c r="G27" s="8">
        <v>2</v>
      </c>
      <c r="H27" s="8">
        <v>0</v>
      </c>
      <c r="I27" s="8">
        <v>1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</v>
      </c>
      <c r="D28" s="8">
        <v>1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2</v>
      </c>
      <c r="D30" s="8">
        <v>0</v>
      </c>
      <c r="E30" s="8">
        <v>1</v>
      </c>
      <c r="F30" s="8">
        <v>0</v>
      </c>
      <c r="G30" s="8">
        <v>1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6</v>
      </c>
      <c r="D33" s="8">
        <v>2</v>
      </c>
      <c r="E33" s="8">
        <v>1</v>
      </c>
      <c r="F33" s="8">
        <v>0</v>
      </c>
      <c r="G33" s="8">
        <v>0</v>
      </c>
      <c r="H33" s="8">
        <v>0</v>
      </c>
      <c r="I33" s="8">
        <v>3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8">
        <v>0</v>
      </c>
    </row>
    <row r="35" spans="1:10" ht="13.5" customHeight="1">
      <c r="A35" s="1">
        <v>27</v>
      </c>
      <c r="B35" s="43" t="s">
        <v>61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</row>
    <row r="38" spans="1:10" ht="13.5" thickBot="1">
      <c r="A38" s="71" t="s">
        <v>28</v>
      </c>
      <c r="B38" s="72"/>
      <c r="C38" s="11">
        <f aca="true" t="shared" si="1" ref="C38:J38">SUM(C9:C37)</f>
        <v>71</v>
      </c>
      <c r="D38" s="12">
        <f t="shared" si="1"/>
        <v>30</v>
      </c>
      <c r="E38" s="12">
        <f t="shared" si="1"/>
        <v>11</v>
      </c>
      <c r="F38" s="12">
        <f t="shared" si="1"/>
        <v>2</v>
      </c>
      <c r="G38" s="12">
        <f t="shared" si="1"/>
        <v>11</v>
      </c>
      <c r="H38" s="12">
        <f t="shared" si="1"/>
        <v>1</v>
      </c>
      <c r="I38" s="12">
        <f t="shared" si="1"/>
        <v>16</v>
      </c>
      <c r="J38" s="13">
        <f t="shared" si="1"/>
        <v>0</v>
      </c>
    </row>
    <row r="39" spans="1:10" ht="13.5" thickBot="1">
      <c r="A39" s="73" t="s">
        <v>29</v>
      </c>
      <c r="B39" s="74"/>
      <c r="C39" s="14">
        <f aca="true" t="shared" si="2" ref="C39:J39">SUM(C9:C33)</f>
        <v>71</v>
      </c>
      <c r="D39" s="15">
        <f t="shared" si="2"/>
        <v>30</v>
      </c>
      <c r="E39" s="15">
        <f t="shared" si="2"/>
        <v>11</v>
      </c>
      <c r="F39" s="15">
        <f t="shared" si="2"/>
        <v>2</v>
      </c>
      <c r="G39" s="15">
        <f t="shared" si="2"/>
        <v>11</v>
      </c>
      <c r="H39" s="15">
        <f t="shared" si="2"/>
        <v>1</v>
      </c>
      <c r="I39" s="15">
        <f t="shared" si="2"/>
        <v>16</v>
      </c>
      <c r="J39" s="16">
        <f t="shared" si="2"/>
        <v>0</v>
      </c>
    </row>
    <row r="40" ht="21" customHeight="1"/>
    <row r="41" spans="1:10" ht="30.75" customHeight="1" thickBo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6.5" thickBot="1">
      <c r="A42" s="86" t="s">
        <v>66</v>
      </c>
      <c r="B42" s="87"/>
      <c r="C42" s="60" t="s">
        <v>55</v>
      </c>
      <c r="D42" s="89"/>
      <c r="E42" s="89"/>
      <c r="F42" s="89"/>
      <c r="G42" s="89"/>
      <c r="H42" s="89"/>
      <c r="I42" s="89"/>
      <c r="J42" s="89"/>
    </row>
    <row r="43" spans="1:10" ht="44.25" customHeight="1">
      <c r="A43" s="64" t="s">
        <v>0</v>
      </c>
      <c r="B43" s="67" t="s">
        <v>1</v>
      </c>
      <c r="C43" s="78" t="s">
        <v>35</v>
      </c>
      <c r="D43" s="75" t="s">
        <v>42</v>
      </c>
      <c r="E43" s="76"/>
      <c r="F43" s="77"/>
      <c r="G43" s="82" t="s">
        <v>36</v>
      </c>
      <c r="H43" s="83"/>
      <c r="I43" s="83"/>
      <c r="J43" s="84"/>
    </row>
    <row r="44" spans="1:10" ht="18" customHeight="1">
      <c r="A44" s="65"/>
      <c r="B44" s="68"/>
      <c r="C44" s="79"/>
      <c r="D44" s="54" t="s">
        <v>43</v>
      </c>
      <c r="E44" s="56" t="s">
        <v>44</v>
      </c>
      <c r="F44" s="58" t="s">
        <v>45</v>
      </c>
      <c r="G44" s="52" t="s">
        <v>37</v>
      </c>
      <c r="H44" s="53"/>
      <c r="I44" s="53" t="s">
        <v>39</v>
      </c>
      <c r="J44" s="80" t="s">
        <v>40</v>
      </c>
    </row>
    <row r="45" spans="1:10" ht="36" customHeight="1" thickBot="1">
      <c r="A45" s="66"/>
      <c r="B45" s="69"/>
      <c r="C45" s="55"/>
      <c r="D45" s="55"/>
      <c r="E45" s="57"/>
      <c r="F45" s="59"/>
      <c r="G45" s="27" t="s">
        <v>38</v>
      </c>
      <c r="H45" s="26" t="s">
        <v>41</v>
      </c>
      <c r="I45" s="70"/>
      <c r="J45" s="81"/>
    </row>
    <row r="46" spans="1:10" ht="12.75">
      <c r="A46" s="1">
        <v>1</v>
      </c>
      <c r="B46" s="2" t="s">
        <v>2</v>
      </c>
      <c r="C46" s="24">
        <f>D46+E46+F46+G46+H46+I46+J46</f>
        <v>3</v>
      </c>
      <c r="D46" s="8">
        <v>2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12</v>
      </c>
      <c r="D48" s="8">
        <v>7</v>
      </c>
      <c r="E48" s="8">
        <v>1</v>
      </c>
      <c r="F48" s="8">
        <v>0</v>
      </c>
      <c r="G48" s="8">
        <v>1</v>
      </c>
      <c r="H48" s="8">
        <v>2</v>
      </c>
      <c r="I48" s="8">
        <v>1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2</v>
      </c>
      <c r="D50" s="8">
        <v>1</v>
      </c>
      <c r="E50" s="8">
        <v>1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6</v>
      </c>
      <c r="D51" s="8">
        <v>3</v>
      </c>
      <c r="E51" s="8">
        <v>0</v>
      </c>
      <c r="F51" s="8">
        <v>0</v>
      </c>
      <c r="G51" s="8">
        <v>0</v>
      </c>
      <c r="H51" s="8">
        <v>0</v>
      </c>
      <c r="I51" s="8">
        <v>3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2</v>
      </c>
      <c r="D52" s="8">
        <v>0</v>
      </c>
      <c r="E52" s="8">
        <v>0</v>
      </c>
      <c r="F52" s="8">
        <v>1</v>
      </c>
      <c r="G52" s="8">
        <v>0</v>
      </c>
      <c r="H52" s="8">
        <v>1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2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8">
        <v>1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3</v>
      </c>
      <c r="D58" s="8">
        <v>0</v>
      </c>
      <c r="E58" s="8">
        <v>2</v>
      </c>
      <c r="F58" s="8">
        <v>0</v>
      </c>
      <c r="G58" s="8">
        <v>0</v>
      </c>
      <c r="H58" s="8">
        <v>1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5</v>
      </c>
      <c r="D59" s="8">
        <v>4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2</v>
      </c>
      <c r="D60" s="8">
        <v>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5</v>
      </c>
      <c r="D64" s="8">
        <v>2</v>
      </c>
      <c r="E64" s="8">
        <v>1</v>
      </c>
      <c r="F64" s="8">
        <v>0</v>
      </c>
      <c r="G64" s="8">
        <v>1</v>
      </c>
      <c r="H64" s="8">
        <v>1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3</v>
      </c>
      <c r="D65" s="8">
        <v>0</v>
      </c>
      <c r="E65" s="8">
        <v>2</v>
      </c>
      <c r="F65" s="8">
        <v>0</v>
      </c>
      <c r="G65" s="8">
        <v>0</v>
      </c>
      <c r="H65" s="8">
        <v>0</v>
      </c>
      <c r="I65" s="8">
        <v>1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1</v>
      </c>
      <c r="D69" s="8">
        <v>1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4</v>
      </c>
      <c r="D70" s="8">
        <v>0</v>
      </c>
      <c r="E70" s="8">
        <v>2</v>
      </c>
      <c r="F70" s="8">
        <v>0</v>
      </c>
      <c r="G70" s="8">
        <v>0</v>
      </c>
      <c r="H70" s="8">
        <v>0</v>
      </c>
      <c r="I70" s="8">
        <v>2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18">
        <v>0</v>
      </c>
    </row>
    <row r="72" spans="1:10" ht="12.75">
      <c r="A72" s="1">
        <v>27</v>
      </c>
      <c r="B72" s="43" t="s">
        <v>61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1" t="s">
        <v>28</v>
      </c>
      <c r="B75" s="72"/>
      <c r="C75" s="11">
        <f aca="true" t="shared" si="4" ref="C75:J75">SUM(C46:C74)</f>
        <v>51</v>
      </c>
      <c r="D75" s="12">
        <f t="shared" si="4"/>
        <v>23</v>
      </c>
      <c r="E75" s="12">
        <f t="shared" si="4"/>
        <v>11</v>
      </c>
      <c r="F75" s="12">
        <f t="shared" si="4"/>
        <v>1</v>
      </c>
      <c r="G75" s="12">
        <f t="shared" si="4"/>
        <v>2</v>
      </c>
      <c r="H75" s="12">
        <f t="shared" si="4"/>
        <v>5</v>
      </c>
      <c r="I75" s="12">
        <f t="shared" si="4"/>
        <v>9</v>
      </c>
      <c r="J75" s="13">
        <f t="shared" si="4"/>
        <v>0</v>
      </c>
    </row>
    <row r="76" spans="1:10" ht="13.5" thickBot="1">
      <c r="A76" s="73" t="s">
        <v>29</v>
      </c>
      <c r="B76" s="74"/>
      <c r="C76" s="14">
        <f aca="true" t="shared" si="5" ref="C76:J76">SUM(C46:C70)</f>
        <v>51</v>
      </c>
      <c r="D76" s="15">
        <f t="shared" si="5"/>
        <v>23</v>
      </c>
      <c r="E76" s="15">
        <f t="shared" si="5"/>
        <v>11</v>
      </c>
      <c r="F76" s="15">
        <f t="shared" si="5"/>
        <v>1</v>
      </c>
      <c r="G76" s="15">
        <f t="shared" si="5"/>
        <v>2</v>
      </c>
      <c r="H76" s="15">
        <f t="shared" si="5"/>
        <v>5</v>
      </c>
      <c r="I76" s="15">
        <f t="shared" si="5"/>
        <v>9</v>
      </c>
      <c r="J76" s="16">
        <f t="shared" si="5"/>
        <v>0</v>
      </c>
    </row>
    <row r="77" ht="24" customHeight="1"/>
    <row r="78" spans="1:10" ht="26.25" customHeight="1" thickBot="1">
      <c r="A78" s="85" t="s">
        <v>46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6.5" thickBot="1">
      <c r="A79" s="86" t="s">
        <v>67</v>
      </c>
      <c r="B79" s="87"/>
      <c r="C79" s="60" t="s">
        <v>55</v>
      </c>
      <c r="D79" s="89"/>
      <c r="E79" s="89"/>
      <c r="F79" s="89"/>
      <c r="G79" s="89"/>
      <c r="H79" s="89"/>
      <c r="I79" s="89"/>
      <c r="J79" s="89"/>
    </row>
    <row r="80" spans="1:10" ht="46.5" customHeight="1">
      <c r="A80" s="64" t="s">
        <v>0</v>
      </c>
      <c r="B80" s="67" t="s">
        <v>1</v>
      </c>
      <c r="C80" s="78" t="s">
        <v>35</v>
      </c>
      <c r="D80" s="75" t="s">
        <v>42</v>
      </c>
      <c r="E80" s="76"/>
      <c r="F80" s="77"/>
      <c r="G80" s="82" t="s">
        <v>36</v>
      </c>
      <c r="H80" s="83"/>
      <c r="I80" s="83"/>
      <c r="J80" s="84"/>
    </row>
    <row r="81" spans="1:10" ht="14.25" customHeight="1">
      <c r="A81" s="65"/>
      <c r="B81" s="68"/>
      <c r="C81" s="79"/>
      <c r="D81" s="54" t="s">
        <v>43</v>
      </c>
      <c r="E81" s="56" t="s">
        <v>44</v>
      </c>
      <c r="F81" s="58" t="s">
        <v>45</v>
      </c>
      <c r="G81" s="52" t="s">
        <v>37</v>
      </c>
      <c r="H81" s="53"/>
      <c r="I81" s="53" t="s">
        <v>39</v>
      </c>
      <c r="J81" s="80" t="s">
        <v>40</v>
      </c>
    </row>
    <row r="82" spans="1:10" ht="33.75" customHeight="1" thickBot="1">
      <c r="A82" s="66"/>
      <c r="B82" s="69"/>
      <c r="C82" s="55"/>
      <c r="D82" s="55"/>
      <c r="E82" s="57"/>
      <c r="F82" s="59"/>
      <c r="G82" s="27" t="s">
        <v>38</v>
      </c>
      <c r="H82" s="26" t="s">
        <v>41</v>
      </c>
      <c r="I82" s="70"/>
      <c r="J82" s="81"/>
    </row>
    <row r="83" spans="1:10" ht="12.75">
      <c r="A83" s="1">
        <v>1</v>
      </c>
      <c r="B83" s="2" t="s">
        <v>2</v>
      </c>
      <c r="C83" s="24">
        <f>D83+E83+F83+G83+H83+I83+J83</f>
        <v>3</v>
      </c>
      <c r="D83" s="8">
        <v>1</v>
      </c>
      <c r="E83" s="8">
        <v>0</v>
      </c>
      <c r="F83" s="8">
        <v>0</v>
      </c>
      <c r="G83" s="8">
        <v>1</v>
      </c>
      <c r="H83" s="8">
        <v>1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2</v>
      </c>
      <c r="D84" s="8">
        <v>1</v>
      </c>
      <c r="E84" s="8">
        <v>0</v>
      </c>
      <c r="F84" s="8">
        <v>0</v>
      </c>
      <c r="G84" s="8">
        <v>1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20</v>
      </c>
      <c r="D85" s="8">
        <v>14</v>
      </c>
      <c r="E85" s="8">
        <v>1</v>
      </c>
      <c r="F85" s="8">
        <v>2</v>
      </c>
      <c r="G85" s="8">
        <v>2</v>
      </c>
      <c r="H85" s="8">
        <v>0</v>
      </c>
      <c r="I85" s="8">
        <v>1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2</v>
      </c>
      <c r="D88" s="9">
        <v>0</v>
      </c>
      <c r="E88" s="9">
        <v>1</v>
      </c>
      <c r="F88" s="9">
        <v>0</v>
      </c>
      <c r="G88" s="9">
        <v>1</v>
      </c>
      <c r="H88" s="9">
        <v>0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1</v>
      </c>
      <c r="D89" s="8">
        <v>0</v>
      </c>
      <c r="E89" s="8">
        <v>1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2</v>
      </c>
      <c r="D90" s="8">
        <v>1</v>
      </c>
      <c r="E90" s="8">
        <v>1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3</v>
      </c>
      <c r="D95" s="8">
        <v>1</v>
      </c>
      <c r="E95" s="8">
        <v>0</v>
      </c>
      <c r="F95" s="8">
        <v>0</v>
      </c>
      <c r="G95" s="8">
        <v>0</v>
      </c>
      <c r="H95" s="8">
        <v>1</v>
      </c>
      <c r="I95" s="8">
        <v>1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2</v>
      </c>
      <c r="D96" s="8">
        <v>1</v>
      </c>
      <c r="E96" s="8">
        <v>1</v>
      </c>
      <c r="F96" s="8">
        <v>0</v>
      </c>
      <c r="G96" s="8">
        <v>0</v>
      </c>
      <c r="H96" s="8">
        <v>0</v>
      </c>
      <c r="I96" s="8">
        <v>0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2</v>
      </c>
      <c r="D98" s="8">
        <v>2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1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1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1</v>
      </c>
      <c r="D101" s="8">
        <v>1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4</v>
      </c>
      <c r="D102" s="8">
        <v>0</v>
      </c>
      <c r="E102" s="8">
        <v>0</v>
      </c>
      <c r="F102" s="8">
        <v>1</v>
      </c>
      <c r="G102" s="8">
        <v>0</v>
      </c>
      <c r="H102" s="8">
        <v>1</v>
      </c>
      <c r="I102" s="8">
        <v>2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1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4</v>
      </c>
      <c r="D104" s="8">
        <v>3</v>
      </c>
      <c r="E104" s="8">
        <v>0</v>
      </c>
      <c r="F104" s="8">
        <v>0</v>
      </c>
      <c r="G104" s="8">
        <v>0</v>
      </c>
      <c r="H104" s="8">
        <v>0</v>
      </c>
      <c r="I104" s="8">
        <v>1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2</v>
      </c>
      <c r="D106" s="8">
        <v>2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2</v>
      </c>
      <c r="D107" s="8">
        <v>1</v>
      </c>
      <c r="E107" s="8">
        <v>0</v>
      </c>
      <c r="F107" s="8">
        <v>0</v>
      </c>
      <c r="G107" s="8">
        <v>1</v>
      </c>
      <c r="H107" s="8">
        <v>0</v>
      </c>
      <c r="I107" s="8">
        <v>0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18">
        <v>0</v>
      </c>
    </row>
    <row r="109" spans="1:10" ht="12.75">
      <c r="A109" s="1">
        <v>27</v>
      </c>
      <c r="B109" s="43" t="s">
        <v>61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3" t="s">
        <v>62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1" t="s">
        <v>28</v>
      </c>
      <c r="B112" s="72"/>
      <c r="C112" s="11">
        <f aca="true" t="shared" si="7" ref="C112:J112">SUM(C83:C111)</f>
        <v>52</v>
      </c>
      <c r="D112" s="12">
        <f t="shared" si="7"/>
        <v>28</v>
      </c>
      <c r="E112" s="12">
        <f t="shared" si="7"/>
        <v>5</v>
      </c>
      <c r="F112" s="12">
        <f t="shared" si="7"/>
        <v>3</v>
      </c>
      <c r="G112" s="12">
        <f t="shared" si="7"/>
        <v>6</v>
      </c>
      <c r="H112" s="12">
        <f t="shared" si="7"/>
        <v>3</v>
      </c>
      <c r="I112" s="12">
        <f t="shared" si="7"/>
        <v>7</v>
      </c>
      <c r="J112" s="13">
        <f t="shared" si="7"/>
        <v>0</v>
      </c>
    </row>
    <row r="113" spans="1:10" ht="13.5" thickBot="1">
      <c r="A113" s="73" t="s">
        <v>29</v>
      </c>
      <c r="B113" s="74"/>
      <c r="C113" s="14">
        <f aca="true" t="shared" si="8" ref="C113:J113">SUM(C83:C107)</f>
        <v>52</v>
      </c>
      <c r="D113" s="15">
        <f t="shared" si="8"/>
        <v>28</v>
      </c>
      <c r="E113" s="15">
        <f t="shared" si="8"/>
        <v>5</v>
      </c>
      <c r="F113" s="15">
        <f t="shared" si="8"/>
        <v>3</v>
      </c>
      <c r="G113" s="15">
        <f t="shared" si="8"/>
        <v>6</v>
      </c>
      <c r="H113" s="15">
        <f t="shared" si="8"/>
        <v>3</v>
      </c>
      <c r="I113" s="15">
        <f t="shared" si="8"/>
        <v>7</v>
      </c>
      <c r="J113" s="16">
        <f t="shared" si="8"/>
        <v>0</v>
      </c>
    </row>
    <row r="115" spans="1:10" ht="33" customHeight="1" thickBot="1">
      <c r="A115" s="85" t="s">
        <v>46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6.5" thickBot="1">
      <c r="A116" s="86" t="s">
        <v>68</v>
      </c>
      <c r="B116" s="87"/>
      <c r="C116" s="60" t="s">
        <v>55</v>
      </c>
      <c r="D116" s="89"/>
      <c r="E116" s="89"/>
      <c r="F116" s="89"/>
      <c r="G116" s="89"/>
      <c r="H116" s="89"/>
      <c r="I116" s="89"/>
      <c r="J116" s="89"/>
    </row>
    <row r="117" spans="1:10" ht="46.5" customHeight="1">
      <c r="A117" s="64" t="s">
        <v>0</v>
      </c>
      <c r="B117" s="67" t="s">
        <v>1</v>
      </c>
      <c r="C117" s="78" t="s">
        <v>35</v>
      </c>
      <c r="D117" s="75" t="s">
        <v>42</v>
      </c>
      <c r="E117" s="76"/>
      <c r="F117" s="77"/>
      <c r="G117" s="82" t="s">
        <v>36</v>
      </c>
      <c r="H117" s="83"/>
      <c r="I117" s="83"/>
      <c r="J117" s="84"/>
    </row>
    <row r="118" spans="1:10" ht="26.25" customHeight="1">
      <c r="A118" s="65"/>
      <c r="B118" s="68"/>
      <c r="C118" s="79"/>
      <c r="D118" s="54" t="s">
        <v>43</v>
      </c>
      <c r="E118" s="56" t="s">
        <v>44</v>
      </c>
      <c r="F118" s="58" t="s">
        <v>45</v>
      </c>
      <c r="G118" s="52" t="s">
        <v>37</v>
      </c>
      <c r="H118" s="53"/>
      <c r="I118" s="53" t="s">
        <v>39</v>
      </c>
      <c r="J118" s="80" t="s">
        <v>40</v>
      </c>
    </row>
    <row r="119" spans="1:10" ht="24.75" customHeight="1" thickBot="1">
      <c r="A119" s="66"/>
      <c r="B119" s="69"/>
      <c r="C119" s="55"/>
      <c r="D119" s="55"/>
      <c r="E119" s="57"/>
      <c r="F119" s="59"/>
      <c r="G119" s="27" t="s">
        <v>38</v>
      </c>
      <c r="H119" s="26" t="s">
        <v>41</v>
      </c>
      <c r="I119" s="70"/>
      <c r="J119" s="81"/>
    </row>
    <row r="120" spans="1:10" ht="12.75">
      <c r="A120" s="1">
        <v>1</v>
      </c>
      <c r="B120" s="2" t="s">
        <v>2</v>
      </c>
      <c r="C120" s="24">
        <f>D120+E120+F120+G120+H120+I120+J120</f>
        <v>3</v>
      </c>
      <c r="D120" s="8">
        <v>2</v>
      </c>
      <c r="E120" s="8">
        <v>0</v>
      </c>
      <c r="F120" s="8">
        <v>0</v>
      </c>
      <c r="G120" s="8">
        <v>0</v>
      </c>
      <c r="H120" s="8">
        <v>1</v>
      </c>
      <c r="I120" s="8">
        <v>0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1</v>
      </c>
      <c r="D121" s="8">
        <v>1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18</v>
      </c>
      <c r="D122" s="8">
        <v>7</v>
      </c>
      <c r="E122" s="8">
        <v>2</v>
      </c>
      <c r="F122" s="8">
        <v>0</v>
      </c>
      <c r="G122" s="8">
        <v>2</v>
      </c>
      <c r="H122" s="8">
        <v>4</v>
      </c>
      <c r="I122" s="8">
        <v>3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2</v>
      </c>
      <c r="D125" s="8">
        <v>1</v>
      </c>
      <c r="E125" s="8">
        <v>0</v>
      </c>
      <c r="F125" s="8">
        <v>0</v>
      </c>
      <c r="G125" s="8">
        <v>1</v>
      </c>
      <c r="H125" s="8">
        <v>0</v>
      </c>
      <c r="I125" s="8">
        <v>0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2</v>
      </c>
      <c r="D126" s="8">
        <v>1</v>
      </c>
      <c r="E126" s="8">
        <v>1</v>
      </c>
      <c r="F126" s="8">
        <v>0</v>
      </c>
      <c r="G126" s="8">
        <v>0</v>
      </c>
      <c r="H126" s="8">
        <v>0</v>
      </c>
      <c r="I126" s="8">
        <v>0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1</v>
      </c>
      <c r="D131" s="8">
        <v>0</v>
      </c>
      <c r="E131" s="8">
        <v>0</v>
      </c>
      <c r="F131" s="8">
        <v>0</v>
      </c>
      <c r="G131" s="8">
        <v>1</v>
      </c>
      <c r="H131" s="8">
        <v>0</v>
      </c>
      <c r="I131" s="8">
        <v>0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2</v>
      </c>
      <c r="D132" s="8">
        <v>1</v>
      </c>
      <c r="E132" s="8">
        <v>0</v>
      </c>
      <c r="F132" s="8">
        <v>0</v>
      </c>
      <c r="G132" s="8">
        <v>1</v>
      </c>
      <c r="H132" s="8">
        <v>0</v>
      </c>
      <c r="I132" s="8">
        <v>0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4</v>
      </c>
      <c r="D133" s="8">
        <v>2</v>
      </c>
      <c r="E133" s="8">
        <v>0</v>
      </c>
      <c r="F133" s="8">
        <v>0</v>
      </c>
      <c r="G133" s="8">
        <v>0</v>
      </c>
      <c r="H133" s="8">
        <v>1</v>
      </c>
      <c r="I133" s="8">
        <v>1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1</v>
      </c>
      <c r="D134" s="8">
        <v>1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9"/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1</v>
      </c>
      <c r="D138" s="8">
        <v>1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2</v>
      </c>
      <c r="D139" s="8">
        <v>0</v>
      </c>
      <c r="E139" s="8">
        <v>0</v>
      </c>
      <c r="F139" s="8">
        <v>0</v>
      </c>
      <c r="G139" s="8">
        <v>1</v>
      </c>
      <c r="H139" s="8">
        <v>0</v>
      </c>
      <c r="I139" s="8">
        <v>1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3</v>
      </c>
      <c r="D140" s="8">
        <v>1</v>
      </c>
      <c r="E140" s="8">
        <v>1</v>
      </c>
      <c r="F140" s="8">
        <v>0</v>
      </c>
      <c r="G140" s="8">
        <v>0</v>
      </c>
      <c r="H140" s="8">
        <v>0</v>
      </c>
      <c r="I140" s="8">
        <v>1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1</v>
      </c>
      <c r="D142" s="8">
        <v>0</v>
      </c>
      <c r="E142" s="8">
        <v>0</v>
      </c>
      <c r="F142" s="8">
        <v>1</v>
      </c>
      <c r="G142" s="8">
        <v>0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3</v>
      </c>
      <c r="D143" s="8">
        <v>3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18">
        <v>0</v>
      </c>
    </row>
    <row r="145" spans="1:10" ht="12.75">
      <c r="A145" s="1">
        <v>26</v>
      </c>
      <c r="B145" s="42" t="s">
        <v>59</v>
      </c>
      <c r="C145" s="24">
        <f t="shared" si="9"/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18">
        <v>0</v>
      </c>
    </row>
    <row r="146" spans="1:10" ht="12.75">
      <c r="A146" s="1">
        <v>27</v>
      </c>
      <c r="B146" s="43" t="s">
        <v>61</v>
      </c>
      <c r="C146" s="24">
        <f t="shared" si="9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62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71" t="s">
        <v>28</v>
      </c>
      <c r="B149" s="72"/>
      <c r="C149" s="11">
        <f aca="true" t="shared" si="10" ref="C149:J149">SUM(C120:C148)</f>
        <v>44</v>
      </c>
      <c r="D149" s="12">
        <f t="shared" si="10"/>
        <v>21</v>
      </c>
      <c r="E149" s="12">
        <f t="shared" si="10"/>
        <v>4</v>
      </c>
      <c r="F149" s="12">
        <f t="shared" si="10"/>
        <v>1</v>
      </c>
      <c r="G149" s="12">
        <f t="shared" si="10"/>
        <v>6</v>
      </c>
      <c r="H149" s="12">
        <f t="shared" si="10"/>
        <v>6</v>
      </c>
      <c r="I149" s="12">
        <f t="shared" si="10"/>
        <v>6</v>
      </c>
      <c r="J149" s="13">
        <f t="shared" si="10"/>
        <v>0</v>
      </c>
    </row>
    <row r="150" spans="1:10" ht="13.5" thickBot="1">
      <c r="A150" s="73" t="s">
        <v>29</v>
      </c>
      <c r="B150" s="74"/>
      <c r="C150" s="14">
        <f aca="true" t="shared" si="11" ref="C150:J150">SUM(C120:C144)</f>
        <v>44</v>
      </c>
      <c r="D150" s="15">
        <f t="shared" si="11"/>
        <v>21</v>
      </c>
      <c r="E150" s="15">
        <f t="shared" si="11"/>
        <v>4</v>
      </c>
      <c r="F150" s="15">
        <f t="shared" si="11"/>
        <v>1</v>
      </c>
      <c r="G150" s="15">
        <f t="shared" si="11"/>
        <v>6</v>
      </c>
      <c r="H150" s="15">
        <f t="shared" si="11"/>
        <v>6</v>
      </c>
      <c r="I150" s="15">
        <f t="shared" si="11"/>
        <v>6</v>
      </c>
      <c r="J150" s="16">
        <f t="shared" si="11"/>
        <v>0</v>
      </c>
    </row>
    <row r="152" spans="1:10" ht="30.75" customHeight="1" thickBot="1">
      <c r="A152" s="85" t="s">
        <v>46</v>
      </c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6.5" thickBot="1">
      <c r="A153" s="86" t="s">
        <v>69</v>
      </c>
      <c r="B153" s="87"/>
      <c r="C153" s="60" t="s">
        <v>55</v>
      </c>
      <c r="D153" s="89"/>
      <c r="E153" s="89"/>
      <c r="F153" s="89"/>
      <c r="G153" s="89"/>
      <c r="H153" s="89"/>
      <c r="I153" s="89"/>
      <c r="J153" s="89"/>
    </row>
    <row r="154" spans="1:10" ht="42" customHeight="1">
      <c r="A154" s="64" t="s">
        <v>0</v>
      </c>
      <c r="B154" s="67" t="s">
        <v>1</v>
      </c>
      <c r="C154" s="78" t="s">
        <v>35</v>
      </c>
      <c r="D154" s="75" t="s">
        <v>42</v>
      </c>
      <c r="E154" s="76"/>
      <c r="F154" s="77"/>
      <c r="G154" s="82" t="s">
        <v>36</v>
      </c>
      <c r="H154" s="83"/>
      <c r="I154" s="83"/>
      <c r="J154" s="84"/>
    </row>
    <row r="155" spans="1:10" ht="21" customHeight="1">
      <c r="A155" s="65"/>
      <c r="B155" s="68"/>
      <c r="C155" s="79"/>
      <c r="D155" s="54" t="s">
        <v>43</v>
      </c>
      <c r="E155" s="56" t="s">
        <v>44</v>
      </c>
      <c r="F155" s="58" t="s">
        <v>45</v>
      </c>
      <c r="G155" s="52" t="s">
        <v>37</v>
      </c>
      <c r="H155" s="53"/>
      <c r="I155" s="53" t="s">
        <v>39</v>
      </c>
      <c r="J155" s="80" t="s">
        <v>40</v>
      </c>
    </row>
    <row r="156" spans="1:10" ht="27.75" customHeight="1" thickBot="1">
      <c r="A156" s="66"/>
      <c r="B156" s="69"/>
      <c r="C156" s="55"/>
      <c r="D156" s="55"/>
      <c r="E156" s="57"/>
      <c r="F156" s="59"/>
      <c r="G156" s="27" t="s">
        <v>38</v>
      </c>
      <c r="H156" s="26" t="s">
        <v>41</v>
      </c>
      <c r="I156" s="70"/>
      <c r="J156" s="81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14</v>
      </c>
      <c r="D157" s="9">
        <f aca="true" t="shared" si="13" ref="D157:J166">D9+D46+D83+D120</f>
        <v>6</v>
      </c>
      <c r="E157" s="9">
        <f t="shared" si="13"/>
        <v>1</v>
      </c>
      <c r="F157" s="9">
        <f t="shared" si="13"/>
        <v>2</v>
      </c>
      <c r="G157" s="9">
        <f t="shared" si="13"/>
        <v>3</v>
      </c>
      <c r="H157" s="9">
        <f t="shared" si="13"/>
        <v>2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3</v>
      </c>
      <c r="D158" s="9">
        <f t="shared" si="13"/>
        <v>2</v>
      </c>
      <c r="E158" s="9">
        <f t="shared" si="13"/>
        <v>0</v>
      </c>
      <c r="F158" s="9">
        <f t="shared" si="13"/>
        <v>0</v>
      </c>
      <c r="G158" s="9">
        <f t="shared" si="13"/>
        <v>1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66</v>
      </c>
      <c r="D159" s="9">
        <f t="shared" si="13"/>
        <v>37</v>
      </c>
      <c r="E159" s="9">
        <f t="shared" si="13"/>
        <v>7</v>
      </c>
      <c r="F159" s="9">
        <f t="shared" si="13"/>
        <v>2</v>
      </c>
      <c r="G159" s="9">
        <f t="shared" si="13"/>
        <v>8</v>
      </c>
      <c r="H159" s="9">
        <f t="shared" si="13"/>
        <v>6</v>
      </c>
      <c r="I159" s="9">
        <f t="shared" si="13"/>
        <v>6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</v>
      </c>
      <c r="D160" s="9">
        <f t="shared" si="13"/>
        <v>0</v>
      </c>
      <c r="E160" s="9">
        <f t="shared" si="13"/>
        <v>0</v>
      </c>
      <c r="F160" s="9">
        <f t="shared" si="13"/>
        <v>0</v>
      </c>
      <c r="G160" s="9">
        <f t="shared" si="13"/>
        <v>0</v>
      </c>
      <c r="H160" s="9">
        <f t="shared" si="13"/>
        <v>0</v>
      </c>
      <c r="I160" s="9">
        <f t="shared" si="13"/>
        <v>1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3</v>
      </c>
      <c r="D161" s="9">
        <f t="shared" si="13"/>
        <v>2</v>
      </c>
      <c r="E161" s="9">
        <f t="shared" si="13"/>
        <v>1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14</v>
      </c>
      <c r="D162" s="9">
        <f t="shared" si="13"/>
        <v>6</v>
      </c>
      <c r="E162" s="9">
        <f t="shared" si="13"/>
        <v>1</v>
      </c>
      <c r="F162" s="9">
        <f t="shared" si="13"/>
        <v>0</v>
      </c>
      <c r="G162" s="9">
        <f t="shared" si="13"/>
        <v>2</v>
      </c>
      <c r="H162" s="9">
        <f t="shared" si="13"/>
        <v>0</v>
      </c>
      <c r="I162" s="9">
        <f t="shared" si="13"/>
        <v>5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7</v>
      </c>
      <c r="D163" s="9">
        <f t="shared" si="13"/>
        <v>3</v>
      </c>
      <c r="E163" s="9">
        <f t="shared" si="13"/>
        <v>2</v>
      </c>
      <c r="F163" s="9">
        <f t="shared" si="13"/>
        <v>1</v>
      </c>
      <c r="G163" s="9">
        <f t="shared" si="13"/>
        <v>0</v>
      </c>
      <c r="H163" s="9">
        <f t="shared" si="13"/>
        <v>1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11</v>
      </c>
      <c r="D164" s="9">
        <f t="shared" si="13"/>
        <v>4</v>
      </c>
      <c r="E164" s="9">
        <f t="shared" si="13"/>
        <v>4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3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0</v>
      </c>
      <c r="D165" s="9">
        <f t="shared" si="13"/>
        <v>0</v>
      </c>
      <c r="E165" s="9">
        <f t="shared" si="13"/>
        <v>0</v>
      </c>
      <c r="F165" s="9">
        <f t="shared" si="13"/>
        <v>0</v>
      </c>
      <c r="G165" s="9">
        <f t="shared" si="13"/>
        <v>0</v>
      </c>
      <c r="H165" s="9">
        <f t="shared" si="13"/>
        <v>0</v>
      </c>
      <c r="I165" s="9">
        <f t="shared" si="13"/>
        <v>0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</v>
      </c>
      <c r="D166" s="9">
        <f t="shared" si="13"/>
        <v>1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3</v>
      </c>
      <c r="D167" s="9">
        <f aca="true" t="shared" si="14" ref="D167:J176">D19+D56+D93+D130</f>
        <v>0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3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</v>
      </c>
      <c r="D168" s="9">
        <f t="shared" si="14"/>
        <v>0</v>
      </c>
      <c r="E168" s="9">
        <f t="shared" si="14"/>
        <v>0</v>
      </c>
      <c r="F168" s="9">
        <f t="shared" si="14"/>
        <v>0</v>
      </c>
      <c r="G168" s="9">
        <f t="shared" si="14"/>
        <v>1</v>
      </c>
      <c r="H168" s="9">
        <f t="shared" si="14"/>
        <v>0</v>
      </c>
      <c r="I168" s="9">
        <f t="shared" si="14"/>
        <v>0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10</v>
      </c>
      <c r="D169" s="9">
        <f t="shared" si="14"/>
        <v>4</v>
      </c>
      <c r="E169" s="9">
        <f t="shared" si="14"/>
        <v>2</v>
      </c>
      <c r="F169" s="9">
        <f t="shared" si="14"/>
        <v>0</v>
      </c>
      <c r="G169" s="9">
        <f t="shared" si="14"/>
        <v>1</v>
      </c>
      <c r="H169" s="9">
        <f t="shared" si="14"/>
        <v>2</v>
      </c>
      <c r="I169" s="9">
        <f t="shared" si="14"/>
        <v>1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18</v>
      </c>
      <c r="D170" s="9">
        <f t="shared" si="14"/>
        <v>11</v>
      </c>
      <c r="E170" s="9">
        <f t="shared" si="14"/>
        <v>2</v>
      </c>
      <c r="F170" s="9">
        <f t="shared" si="14"/>
        <v>0</v>
      </c>
      <c r="G170" s="9">
        <f t="shared" si="14"/>
        <v>0</v>
      </c>
      <c r="H170" s="9">
        <f t="shared" si="14"/>
        <v>1</v>
      </c>
      <c r="I170" s="9">
        <f t="shared" si="14"/>
        <v>4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3</v>
      </c>
      <c r="D171" s="9">
        <f t="shared" si="14"/>
        <v>3</v>
      </c>
      <c r="E171" s="9">
        <f t="shared" si="14"/>
        <v>0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6</v>
      </c>
      <c r="D172" s="9">
        <f t="shared" si="14"/>
        <v>3</v>
      </c>
      <c r="E172" s="9">
        <f t="shared" si="14"/>
        <v>0</v>
      </c>
      <c r="F172" s="9">
        <f t="shared" si="14"/>
        <v>0</v>
      </c>
      <c r="G172" s="9">
        <f t="shared" si="14"/>
        <v>2</v>
      </c>
      <c r="H172" s="9">
        <f t="shared" si="14"/>
        <v>0</v>
      </c>
      <c r="I172" s="9">
        <f t="shared" si="14"/>
        <v>1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0</v>
      </c>
      <c r="D173" s="9">
        <f t="shared" si="14"/>
        <v>0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2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1</v>
      </c>
      <c r="H174" s="9">
        <f t="shared" si="14"/>
        <v>0</v>
      </c>
      <c r="I174" s="9">
        <f t="shared" si="14"/>
        <v>1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14</v>
      </c>
      <c r="D175" s="9">
        <f t="shared" si="14"/>
        <v>6</v>
      </c>
      <c r="E175" s="9">
        <f t="shared" si="14"/>
        <v>3</v>
      </c>
      <c r="F175" s="9">
        <f t="shared" si="14"/>
        <v>0</v>
      </c>
      <c r="G175" s="9">
        <f t="shared" si="14"/>
        <v>3</v>
      </c>
      <c r="H175" s="9">
        <f t="shared" si="14"/>
        <v>1</v>
      </c>
      <c r="I175" s="9">
        <f t="shared" si="14"/>
        <v>1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11</v>
      </c>
      <c r="D176" s="9">
        <f t="shared" si="14"/>
        <v>1</v>
      </c>
      <c r="E176" s="9">
        <f t="shared" si="14"/>
        <v>2</v>
      </c>
      <c r="F176" s="9">
        <f t="shared" si="14"/>
        <v>1</v>
      </c>
      <c r="G176" s="9">
        <f t="shared" si="14"/>
        <v>1</v>
      </c>
      <c r="H176" s="9">
        <f t="shared" si="14"/>
        <v>2</v>
      </c>
      <c r="I176" s="9">
        <f t="shared" si="14"/>
        <v>4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4</v>
      </c>
      <c r="D177" s="9">
        <f aca="true" t="shared" si="15" ref="D177:J182">D29+D66+D103+D140</f>
        <v>1</v>
      </c>
      <c r="E177" s="9">
        <f t="shared" si="15"/>
        <v>1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2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6</v>
      </c>
      <c r="D178" s="9">
        <f t="shared" si="15"/>
        <v>3</v>
      </c>
      <c r="E178" s="9">
        <f t="shared" si="15"/>
        <v>1</v>
      </c>
      <c r="F178" s="9">
        <f t="shared" si="15"/>
        <v>0</v>
      </c>
      <c r="G178" s="9">
        <f t="shared" si="15"/>
        <v>1</v>
      </c>
      <c r="H178" s="9">
        <f t="shared" si="15"/>
        <v>0</v>
      </c>
      <c r="I178" s="9">
        <f t="shared" si="15"/>
        <v>1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1</v>
      </c>
      <c r="D179" s="9">
        <f t="shared" si="15"/>
        <v>0</v>
      </c>
      <c r="E179" s="9">
        <f t="shared" si="15"/>
        <v>0</v>
      </c>
      <c r="F179" s="9">
        <f t="shared" si="15"/>
        <v>1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7</v>
      </c>
      <c r="D180" s="9">
        <f t="shared" si="15"/>
        <v>6</v>
      </c>
      <c r="E180" s="9">
        <f t="shared" si="15"/>
        <v>1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12</v>
      </c>
      <c r="D181" s="9">
        <f t="shared" si="15"/>
        <v>3</v>
      </c>
      <c r="E181" s="9">
        <f t="shared" si="15"/>
        <v>3</v>
      </c>
      <c r="F181" s="9">
        <f t="shared" si="15"/>
        <v>0</v>
      </c>
      <c r="G181" s="9">
        <f t="shared" si="15"/>
        <v>1</v>
      </c>
      <c r="H181" s="9">
        <f t="shared" si="15"/>
        <v>0</v>
      </c>
      <c r="I181" s="9">
        <f t="shared" si="15"/>
        <v>5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0</v>
      </c>
      <c r="D182" s="9">
        <f t="shared" si="15"/>
        <v>0</v>
      </c>
      <c r="E182" s="9">
        <f t="shared" si="15"/>
        <v>0</v>
      </c>
      <c r="F182" s="9">
        <f t="shared" si="15"/>
        <v>0</v>
      </c>
      <c r="G182" s="9">
        <f t="shared" si="15"/>
        <v>0</v>
      </c>
      <c r="H182" s="9">
        <f t="shared" si="15"/>
        <v>0</v>
      </c>
      <c r="I182" s="9">
        <f t="shared" si="15"/>
        <v>0</v>
      </c>
      <c r="J182" s="9">
        <f t="shared" si="15"/>
        <v>0</v>
      </c>
    </row>
    <row r="183" spans="1:10" ht="12.75">
      <c r="A183" s="1">
        <v>27</v>
      </c>
      <c r="B183" s="43" t="s">
        <v>61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1" t="s">
        <v>28</v>
      </c>
      <c r="B186" s="72"/>
      <c r="C186" s="11">
        <f aca="true" t="shared" si="19" ref="C186:J186">SUM(C157:C185)</f>
        <v>218</v>
      </c>
      <c r="D186" s="12">
        <f t="shared" si="19"/>
        <v>102</v>
      </c>
      <c r="E186" s="12">
        <f t="shared" si="19"/>
        <v>31</v>
      </c>
      <c r="F186" s="12">
        <f t="shared" si="19"/>
        <v>7</v>
      </c>
      <c r="G186" s="12">
        <f t="shared" si="19"/>
        <v>25</v>
      </c>
      <c r="H186" s="12">
        <f t="shared" si="19"/>
        <v>15</v>
      </c>
      <c r="I186" s="12">
        <f t="shared" si="19"/>
        <v>38</v>
      </c>
      <c r="J186" s="13">
        <f t="shared" si="19"/>
        <v>0</v>
      </c>
    </row>
    <row r="187" spans="1:10" ht="13.5" thickBot="1">
      <c r="A187" s="73" t="s">
        <v>29</v>
      </c>
      <c r="B187" s="74"/>
      <c r="C187" s="20">
        <f aca="true" t="shared" si="20" ref="C187:J187">SUM(C157:C181)</f>
        <v>218</v>
      </c>
      <c r="D187" s="21">
        <f t="shared" si="20"/>
        <v>102</v>
      </c>
      <c r="E187" s="21">
        <f t="shared" si="20"/>
        <v>31</v>
      </c>
      <c r="F187" s="21">
        <f t="shared" si="20"/>
        <v>7</v>
      </c>
      <c r="G187" s="21">
        <f t="shared" si="20"/>
        <v>25</v>
      </c>
      <c r="H187" s="21">
        <f t="shared" si="20"/>
        <v>15</v>
      </c>
      <c r="I187" s="21">
        <f t="shared" si="20"/>
        <v>38</v>
      </c>
      <c r="J187" s="22">
        <f t="shared" si="20"/>
        <v>0</v>
      </c>
    </row>
    <row r="188" spans="1:10" ht="13.5" thickBot="1">
      <c r="A188" s="71" t="s">
        <v>34</v>
      </c>
      <c r="B188" s="72"/>
      <c r="C188" s="11">
        <f aca="true" t="shared" si="21" ref="C188:J188">C38+C75+C112+C149</f>
        <v>218</v>
      </c>
      <c r="D188" s="12">
        <f t="shared" si="21"/>
        <v>102</v>
      </c>
      <c r="E188" s="12">
        <f t="shared" si="21"/>
        <v>31</v>
      </c>
      <c r="F188" s="12">
        <f t="shared" si="21"/>
        <v>7</v>
      </c>
      <c r="G188" s="12">
        <f t="shared" si="21"/>
        <v>25</v>
      </c>
      <c r="H188" s="12">
        <f t="shared" si="21"/>
        <v>15</v>
      </c>
      <c r="I188" s="12">
        <f t="shared" si="21"/>
        <v>38</v>
      </c>
      <c r="J188" s="13">
        <f t="shared" si="21"/>
        <v>0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Юлія Тімошенко</cp:lastModifiedBy>
  <cp:lastPrinted>2014-07-18T08:22:24Z</cp:lastPrinted>
  <dcterms:created xsi:type="dcterms:W3CDTF">2013-05-31T13:42:43Z</dcterms:created>
  <dcterms:modified xsi:type="dcterms:W3CDTF">2024-02-19T16:00:51Z</dcterms:modified>
  <cp:category/>
  <cp:version/>
  <cp:contentType/>
  <cp:contentStatus/>
</cp:coreProperties>
</file>