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Табл 1000" sheetId="1" r:id="rId1"/>
    <sheet name="Табл 2000 " sheetId="2" r:id="rId2"/>
    <sheet name="Табл 3000" sheetId="3" r:id="rId3"/>
    <sheet name="Табл 4000 " sheetId="4" r:id="rId4"/>
    <sheet name="Табл 5000" sheetId="5" r:id="rId5"/>
    <sheet name="МГ перв" sheetId="6" r:id="rId6"/>
  </sheets>
  <definedNames>
    <definedName name="_xlnm.Print_Area" localSheetId="0">'Табл 1000'!$A$2:$R$112</definedName>
    <definedName name="_xlnm.Print_Area" localSheetId="2">'Табл 3000'!$A$192:$E$213</definedName>
    <definedName name="_xlnm.Print_Area" localSheetId="3">'Табл 4000 '!$A$196:$E$228</definedName>
  </definedNames>
  <calcPr fullCalcOnLoad="1"/>
</workbook>
</file>

<file path=xl/sharedStrings.xml><?xml version="1.0" encoding="utf-8"?>
<sst xmlns="http://schemas.openxmlformats.org/spreadsheetml/2006/main" count="1591" uniqueCount="117">
  <si>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</si>
  <si>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</si>
  <si>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</si>
  <si>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</si>
  <si>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</si>
  <si>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</si>
  <si>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</si>
  <si>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</si>
  <si>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</si>
  <si>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</si>
  <si>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</si>
  <si>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</si>
  <si>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</si>
  <si>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</si>
  <si>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</si>
  <si>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</si>
  <si>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</si>
  <si>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</si>
  <si>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</si>
  <si>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</si>
  <si>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</si>
  <si>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</si>
  <si>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</si>
  <si>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</si>
  <si>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</si>
  <si>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</si>
  <si>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</si>
  <si>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</si>
  <si>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</si>
  <si>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Ч</t>
  </si>
  <si>
    <t>25-34</t>
  </si>
  <si>
    <t>35-44</t>
  </si>
  <si>
    <t>45-54</t>
  </si>
  <si>
    <t>55-64</t>
  </si>
  <si>
    <t>65 і більше</t>
  </si>
  <si>
    <t>Вікові групи бактеріовиділювачів (за роками)</t>
  </si>
  <si>
    <t>Загальна кількість бактеріовиділювачів</t>
  </si>
  <si>
    <t>Ж</t>
  </si>
  <si>
    <t>всього</t>
  </si>
  <si>
    <t>Позитивний мазок</t>
  </si>
  <si>
    <t>Негативний мазок</t>
  </si>
  <si>
    <t>%</t>
  </si>
  <si>
    <t>Туберкульоз легень (шифр за МКХ-10 А15.0 - 3, А16.0 - 2, А19 - част.)</t>
  </si>
  <si>
    <t>нові випадки</t>
  </si>
  <si>
    <t>рецидиви</t>
  </si>
  <si>
    <t xml:space="preserve">інші 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</si>
  <si>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</si>
  <si>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</si>
  <si>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0-4</t>
  </si>
  <si>
    <t>5-14</t>
  </si>
  <si>
    <t>15-24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</si>
  <si>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</si>
  <si>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</si>
  <si>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Кількість обстежених</t>
  </si>
  <si>
    <t>1</t>
  </si>
  <si>
    <t>Виявлено випадків з КСБ "+"</t>
  </si>
  <si>
    <t>2</t>
  </si>
  <si>
    <t>3</t>
  </si>
  <si>
    <t>Обстежені на туберкульоз та виявлені випадки з КСБ "+"  в загально лікувальної мережі</t>
  </si>
  <si>
    <t>Всього</t>
  </si>
  <si>
    <t>ж</t>
  </si>
  <si>
    <t>Міністерство оборони</t>
  </si>
  <si>
    <t xml:space="preserve">                  </t>
  </si>
  <si>
    <t xml:space="preserve"> </t>
  </si>
  <si>
    <t>табл №1</t>
  </si>
  <si>
    <t>совпадение</t>
  </si>
  <si>
    <t xml:space="preserve"> гр. 1</t>
  </si>
  <si>
    <t>всего</t>
  </si>
  <si>
    <t>сума</t>
  </si>
  <si>
    <t>гр.4,8,12</t>
  </si>
  <si>
    <t>таблиця 1000</t>
  </si>
  <si>
    <t>таблиця 3000</t>
  </si>
  <si>
    <t>таблиця 2000</t>
  </si>
  <si>
    <t>таблиця 5000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</si>
  <si>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</si>
  <si>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таблиця 4000</t>
  </si>
  <si>
    <t>Виявлення нових випадків та рецидивів з КСБ "+" ( за Цілем - Нільсеном ) у осіб, обстежених в лабораторіях загально-лікувальної мережі</t>
  </si>
  <si>
    <t>ДКВС України</t>
  </si>
  <si>
    <t>ДКВС</t>
  </si>
  <si>
    <t xml:space="preserve">ДКВС </t>
  </si>
  <si>
    <t>Клініка ТБ</t>
  </si>
  <si>
    <t>МО Житомир</t>
  </si>
  <si>
    <t>МО Харків</t>
  </si>
  <si>
    <t>МО Житомсир</t>
  </si>
  <si>
    <t xml:space="preserve">МО Житомир </t>
  </si>
  <si>
    <t>Клініка  ТБ</t>
  </si>
  <si>
    <t xml:space="preserve">2 квартал  </t>
  </si>
  <si>
    <t>3 квартал</t>
  </si>
  <si>
    <t>4 квартал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</si>
  <si>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</si>
  <si>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квартал 2023 р.</t>
  </si>
  <si>
    <t>2 квартал 2023р.</t>
  </si>
  <si>
    <t>3 квартал 2023 р.</t>
  </si>
  <si>
    <t>1- 4 квартал 2023 р.</t>
  </si>
  <si>
    <t>4 квартал 2023 р.</t>
  </si>
  <si>
    <r>
      <t>1- 4 квартал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2023 р.</t>
    </r>
  </si>
  <si>
    <t xml:space="preserve">  1 квартал 2023 р.</t>
  </si>
  <si>
    <t xml:space="preserve">  2 квартал 2023 р.</t>
  </si>
  <si>
    <t xml:space="preserve">  3 квартал 2023 р.</t>
  </si>
  <si>
    <t xml:space="preserve">  4 квартал 2023 р.</t>
  </si>
  <si>
    <t xml:space="preserve">  1- 4 квартал 2023 р.</t>
  </si>
  <si>
    <t>Кількість тестів здійснено на системах GeneXpert за 2 квартал</t>
  </si>
  <si>
    <t>Область</t>
  </si>
  <si>
    <t>Квітень</t>
  </si>
  <si>
    <t>Травень</t>
  </si>
  <si>
    <t>Червень</t>
  </si>
  <si>
    <t>Загальна кількість</t>
  </si>
  <si>
    <t>Технлогічні витрати</t>
  </si>
  <si>
    <t>Заключна загальна кількість</t>
  </si>
  <si>
    <t>КМДА м.Київ</t>
  </si>
  <si>
    <t>Кропивницька</t>
  </si>
  <si>
    <t>Якщо ця цифра що надає регіон відрізняється на 10- 15% від цифри у таблиці є велика вірогідність, що у звіті некоректна кількість </t>
  </si>
  <si>
    <t>Виявлення нових випадків та рецидивів  у осіб, обстежених в лабораторіях загально-лікувальної мережі, здійснених  на системах GeneXpert  в якості первинного діагностичного тесту</t>
  </si>
  <si>
    <t>Виправлено було 33 /27 виправлено на 78/27</t>
  </si>
  <si>
    <t>Кількість виявлених випадків з МГ "+"</t>
  </si>
  <si>
    <t>Обстежені на туберкульоз та виявлені випадки з МГ "+"  в загально лікувальної мережі</t>
  </si>
  <si>
    <t>Обстежені на туберкульоз та виявлені випадки зз МГ "+"  в загально лікувальної мережі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</si>
</sst>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#,##0;[Red]#,##0"/>
    <numFmt numFmtId="200" formatCode="0;[Red]0"/>
    <numFmt numFmtId="201" formatCode="[$-FC19]d\ mmmm\ yyyy\ &quot;г.&quot;"/>
    <numFmt numFmtId="202" formatCode="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0"/>
    <numFmt numFmtId="209" formatCode="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</numFmts>
  <fonts count="80">
    <font>
      <sz val="10"/>
      <name val="Arial"/>
      <family val="0"/>
    </font>
    <font>
      <b/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color indexed="10"/>
      <name val="Arial"/>
      <family val="2"/>
    </font>
    <font>
      <sz val="6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 Cyr"/>
      <family val="2"/>
    </font>
    <font>
      <b/>
      <sz val="11"/>
      <color indexed="10"/>
      <name val="Arial"/>
      <family val="2"/>
    </font>
    <font>
      <b/>
      <sz val="10"/>
      <color indexed="10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63"/>
      <name val="Calibri"/>
      <family val="2"/>
    </font>
    <font>
      <sz val="14"/>
      <color indexed="8"/>
      <name val="Times New Roman"/>
      <family val="1"/>
    </font>
    <font>
      <sz val="10"/>
      <color indexed="10"/>
      <name val="Arial Cyr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202124"/>
      <name val="Calibri"/>
      <family val="2"/>
    </font>
    <font>
      <sz val="14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>
        <color rgb="FFCCCCCC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9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0" borderId="5" applyNumberFormat="0" applyFill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2" fillId="27" borderId="6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29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5" fillId="0" borderId="0" xfId="43" applyFont="1" applyFill="1" applyAlignment="1">
      <alignment horizontal="center"/>
      <protection/>
    </xf>
    <xf numFmtId="49" fontId="5" fillId="32" borderId="10" xfId="43" applyNumberFormat="1" applyFont="1" applyFill="1" applyBorder="1" applyAlignment="1">
      <alignment horizontal="center" vertical="center" wrapText="1"/>
      <protection/>
    </xf>
    <xf numFmtId="49" fontId="5" fillId="32" borderId="11" xfId="43" applyNumberFormat="1" applyFont="1" applyFill="1" applyBorder="1" applyAlignment="1">
      <alignment horizontal="center" vertical="center" wrapText="1"/>
      <protection/>
    </xf>
    <xf numFmtId="49" fontId="5" fillId="32" borderId="12" xfId="4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0" xfId="44" applyFont="1" applyFill="1" applyAlignment="1">
      <alignment horizontal="center"/>
      <protection/>
    </xf>
    <xf numFmtId="0" fontId="6" fillId="32" borderId="0" xfId="44" applyFont="1" applyFill="1" applyAlignment="1">
      <alignment horizontal="left" wrapText="1"/>
      <protection/>
    </xf>
    <xf numFmtId="49" fontId="5" fillId="33" borderId="12" xfId="44" applyNumberFormat="1" applyFont="1" applyFill="1" applyBorder="1" applyAlignment="1">
      <alignment horizontal="center" vertical="center" wrapText="1"/>
      <protection/>
    </xf>
    <xf numFmtId="49" fontId="5" fillId="4" borderId="12" xfId="44" applyNumberFormat="1" applyFont="1" applyFill="1" applyBorder="1" applyAlignment="1">
      <alignment horizontal="center" vertical="center" wrapText="1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49" fontId="5" fillId="4" borderId="13" xfId="44" applyNumberFormat="1" applyFont="1" applyFill="1" applyBorder="1" applyAlignment="1">
      <alignment horizontal="center" vertical="center" wrapText="1"/>
      <protection/>
    </xf>
    <xf numFmtId="49" fontId="9" fillId="32" borderId="12" xfId="4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43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4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9" fillId="34" borderId="15" xfId="43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35" borderId="16" xfId="43" applyFont="1" applyFill="1" applyBorder="1" applyAlignment="1">
      <alignment horizontal="center"/>
      <protection/>
    </xf>
    <xf numFmtId="0" fontId="2" fillId="0" borderId="14" xfId="43" applyFont="1" applyFill="1" applyBorder="1" applyAlignment="1">
      <alignment horizontal="center"/>
      <protection/>
    </xf>
    <xf numFmtId="0" fontId="2" fillId="0" borderId="17" xfId="43" applyFont="1" applyFill="1" applyBorder="1" applyAlignment="1">
      <alignment horizontal="center"/>
      <protection/>
    </xf>
    <xf numFmtId="0" fontId="2" fillId="0" borderId="18" xfId="43" applyFont="1" applyFill="1" applyBorder="1" applyAlignment="1">
      <alignment horizontal="center"/>
      <protection/>
    </xf>
    <xf numFmtId="0" fontId="2" fillId="0" borderId="19" xfId="43" applyFont="1" applyFill="1" applyBorder="1" applyAlignment="1">
      <alignment horizontal="center"/>
      <protection/>
    </xf>
    <xf numFmtId="0" fontId="2" fillId="0" borderId="0" xfId="43" applyFont="1" applyFill="1" applyBorder="1" applyAlignment="1">
      <alignment horizontal="center"/>
      <protection/>
    </xf>
    <xf numFmtId="0" fontId="2" fillId="0" borderId="20" xfId="43" applyFont="1" applyFill="1" applyBorder="1" applyAlignment="1">
      <alignment horizontal="center"/>
      <protection/>
    </xf>
    <xf numFmtId="0" fontId="2" fillId="0" borderId="21" xfId="43" applyFont="1" applyFill="1" applyBorder="1" applyAlignment="1">
      <alignment horizontal="center"/>
      <protection/>
    </xf>
    <xf numFmtId="0" fontId="2" fillId="0" borderId="19" xfId="43" applyFont="1" applyBorder="1" applyAlignment="1">
      <alignment horizontal="center" vertical="top" wrapText="1"/>
      <protection/>
    </xf>
    <xf numFmtId="0" fontId="2" fillId="0" borderId="14" xfId="43" applyFont="1" applyBorder="1" applyAlignment="1">
      <alignment horizontal="center" vertical="top" wrapText="1"/>
      <protection/>
    </xf>
    <xf numFmtId="0" fontId="2" fillId="0" borderId="21" xfId="43" applyFont="1" applyBorder="1" applyAlignment="1">
      <alignment horizontal="center" vertical="top" wrapText="1"/>
      <protection/>
    </xf>
    <xf numFmtId="0" fontId="2" fillId="0" borderId="22" xfId="43" applyFont="1" applyFill="1" applyBorder="1" applyAlignment="1">
      <alignment horizontal="center"/>
      <protection/>
    </xf>
    <xf numFmtId="0" fontId="2" fillId="0" borderId="23" xfId="43" applyFont="1" applyFill="1" applyBorder="1" applyAlignment="1">
      <alignment horizontal="center"/>
      <protection/>
    </xf>
    <xf numFmtId="0" fontId="21" fillId="34" borderId="24" xfId="43" applyFont="1" applyFill="1" applyBorder="1" applyAlignment="1">
      <alignment horizontal="center"/>
      <protection/>
    </xf>
    <xf numFmtId="0" fontId="21" fillId="34" borderId="25" xfId="43" applyFont="1" applyFill="1" applyBorder="1" applyAlignment="1">
      <alignment horizontal="center"/>
      <protection/>
    </xf>
    <xf numFmtId="0" fontId="21" fillId="34" borderId="26" xfId="43" applyFont="1" applyFill="1" applyBorder="1" applyAlignment="1">
      <alignment horizontal="center"/>
      <protection/>
    </xf>
    <xf numFmtId="0" fontId="2" fillId="0" borderId="27" xfId="43" applyFont="1" applyFill="1" applyBorder="1" applyAlignment="1">
      <alignment horizontal="center"/>
      <protection/>
    </xf>
    <xf numFmtId="0" fontId="9" fillId="34" borderId="15" xfId="43" applyFont="1" applyFill="1" applyBorder="1" applyAlignment="1">
      <alignment horizontal="center"/>
      <protection/>
    </xf>
    <xf numFmtId="0" fontId="9" fillId="34" borderId="28" xfId="43" applyFont="1" applyFill="1" applyBorder="1" applyAlignment="1">
      <alignment horizontal="center"/>
      <protection/>
    </xf>
    <xf numFmtId="0" fontId="9" fillId="34" borderId="29" xfId="43" applyFont="1" applyFill="1" applyBorder="1" applyAlignment="1">
      <alignment horizontal="center"/>
      <protection/>
    </xf>
    <xf numFmtId="0" fontId="6" fillId="32" borderId="30" xfId="43" applyFont="1" applyFill="1" applyBorder="1" applyAlignment="1">
      <alignment horizontal="center"/>
      <protection/>
    </xf>
    <xf numFmtId="0" fontId="6" fillId="32" borderId="31" xfId="43" applyFont="1" applyFill="1" applyBorder="1" applyAlignment="1">
      <alignment horizontal="center"/>
      <protection/>
    </xf>
    <xf numFmtId="0" fontId="6" fillId="32" borderId="28" xfId="43" applyFont="1" applyFill="1" applyBorder="1">
      <alignment/>
      <protection/>
    </xf>
    <xf numFmtId="0" fontId="6" fillId="32" borderId="29" xfId="43" applyFont="1" applyFill="1" applyBorder="1" applyAlignment="1">
      <alignment wrapText="1"/>
      <protection/>
    </xf>
    <xf numFmtId="0" fontId="6" fillId="32" borderId="23" xfId="43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wrapText="1"/>
      <protection/>
    </xf>
    <xf numFmtId="0" fontId="2" fillId="36" borderId="19" xfId="43" applyFont="1" applyFill="1" applyBorder="1" applyAlignment="1">
      <alignment horizontal="center"/>
      <protection/>
    </xf>
    <xf numFmtId="0" fontId="2" fillId="36" borderId="27" xfId="43" applyFont="1" applyFill="1" applyBorder="1" applyAlignment="1">
      <alignment horizontal="center"/>
      <protection/>
    </xf>
    <xf numFmtId="0" fontId="2" fillId="36" borderId="21" xfId="43" applyFont="1" applyFill="1" applyBorder="1" applyAlignment="1">
      <alignment horizontal="center"/>
      <protection/>
    </xf>
    <xf numFmtId="0" fontId="2" fillId="36" borderId="23" xfId="43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wrapText="1"/>
      <protection/>
    </xf>
    <xf numFmtId="0" fontId="6" fillId="0" borderId="0" xfId="43" applyFont="1" applyFill="1" applyBorder="1" applyAlignment="1">
      <alignment horizontal="left"/>
      <protection/>
    </xf>
    <xf numFmtId="0" fontId="13" fillId="0" borderId="0" xfId="43" applyFont="1" applyFill="1" applyBorder="1" applyAlignment="1">
      <alignment wrapText="1"/>
      <protection/>
    </xf>
    <xf numFmtId="0" fontId="6" fillId="0" borderId="0" xfId="43" applyFont="1" applyFill="1" applyBorder="1" applyAlignment="1">
      <alignment wrapText="1"/>
      <protection/>
    </xf>
    <xf numFmtId="0" fontId="21" fillId="34" borderId="13" xfId="43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0" fontId="21" fillId="34" borderId="12" xfId="43" applyFont="1" applyFill="1" applyBorder="1" applyAlignment="1">
      <alignment horizontal="center"/>
      <protection/>
    </xf>
    <xf numFmtId="0" fontId="2" fillId="36" borderId="17" xfId="43" applyFont="1" applyFill="1" applyBorder="1" applyAlignment="1">
      <alignment horizontal="center"/>
      <protection/>
    </xf>
    <xf numFmtId="0" fontId="22" fillId="35" borderId="12" xfId="43" applyFont="1" applyFill="1" applyBorder="1" applyAlignment="1">
      <alignment horizontal="center"/>
      <protection/>
    </xf>
    <xf numFmtId="0" fontId="22" fillId="35" borderId="24" xfId="44" applyFont="1" applyFill="1" applyBorder="1" applyAlignment="1">
      <alignment horizontal="center"/>
      <protection/>
    </xf>
    <xf numFmtId="0" fontId="22" fillId="35" borderId="25" xfId="44" applyFont="1" applyFill="1" applyBorder="1" applyAlignment="1">
      <alignment horizontal="center"/>
      <protection/>
    </xf>
    <xf numFmtId="0" fontId="22" fillId="35" borderId="26" xfId="44" applyFont="1" applyFill="1" applyBorder="1" applyAlignment="1">
      <alignment horizontal="center"/>
      <protection/>
    </xf>
    <xf numFmtId="0" fontId="9" fillId="37" borderId="33" xfId="44" applyFont="1" applyFill="1" applyBorder="1" applyAlignment="1">
      <alignment horizontal="center"/>
      <protection/>
    </xf>
    <xf numFmtId="0" fontId="9" fillId="37" borderId="14" xfId="44" applyFont="1" applyFill="1" applyBorder="1" applyAlignment="1">
      <alignment horizontal="center"/>
      <protection/>
    </xf>
    <xf numFmtId="0" fontId="9" fillId="37" borderId="34" xfId="44" applyFont="1" applyFill="1" applyBorder="1" applyAlignment="1">
      <alignment horizontal="center"/>
      <protection/>
    </xf>
    <xf numFmtId="0" fontId="9" fillId="37" borderId="22" xfId="44" applyFont="1" applyFill="1" applyBorder="1" applyAlignment="1">
      <alignment horizontal="center"/>
      <protection/>
    </xf>
    <xf numFmtId="0" fontId="21" fillId="34" borderId="24" xfId="44" applyFont="1" applyFill="1" applyBorder="1" applyAlignment="1">
      <alignment horizontal="center"/>
      <protection/>
    </xf>
    <xf numFmtId="0" fontId="21" fillId="34" borderId="26" xfId="44" applyFont="1" applyFill="1" applyBorder="1" applyAlignment="1">
      <alignment horizontal="center"/>
      <protection/>
    </xf>
    <xf numFmtId="0" fontId="21" fillId="34" borderId="35" xfId="44" applyFont="1" applyFill="1" applyBorder="1" applyAlignment="1">
      <alignment horizontal="center"/>
      <protection/>
    </xf>
    <xf numFmtId="0" fontId="21" fillId="34" borderId="36" xfId="44" applyFont="1" applyFill="1" applyBorder="1" applyAlignment="1">
      <alignment horizontal="center"/>
      <protection/>
    </xf>
    <xf numFmtId="0" fontId="21" fillId="34" borderId="25" xfId="44" applyFont="1" applyFill="1" applyBorder="1" applyAlignment="1">
      <alignment horizontal="center"/>
      <protection/>
    </xf>
    <xf numFmtId="0" fontId="21" fillId="34" borderId="37" xfId="44" applyFont="1" applyFill="1" applyBorder="1" applyAlignment="1">
      <alignment horizontal="center"/>
      <protection/>
    </xf>
    <xf numFmtId="0" fontId="21" fillId="34" borderId="13" xfId="44" applyFont="1" applyFill="1" applyBorder="1" applyAlignment="1">
      <alignment horizontal="center"/>
      <protection/>
    </xf>
    <xf numFmtId="0" fontId="22" fillId="37" borderId="12" xfId="44" applyFont="1" applyFill="1" applyBorder="1" applyAlignment="1">
      <alignment horizontal="center"/>
      <protection/>
    </xf>
    <xf numFmtId="0" fontId="2" fillId="0" borderId="38" xfId="44" applyFont="1" applyFill="1" applyBorder="1" applyAlignment="1">
      <alignment horizontal="center"/>
      <protection/>
    </xf>
    <xf numFmtId="0" fontId="2" fillId="0" borderId="39" xfId="44" applyFont="1" applyFill="1" applyBorder="1" applyAlignment="1">
      <alignment horizontal="center"/>
      <protection/>
    </xf>
    <xf numFmtId="0" fontId="2" fillId="0" borderId="19" xfId="44" applyFont="1" applyFill="1" applyBorder="1" applyAlignment="1">
      <alignment horizontal="center"/>
      <protection/>
    </xf>
    <xf numFmtId="0" fontId="2" fillId="0" borderId="21" xfId="44" applyFont="1" applyFill="1" applyBorder="1" applyAlignment="1">
      <alignment horizontal="center"/>
      <protection/>
    </xf>
    <xf numFmtId="0" fontId="2" fillId="0" borderId="33" xfId="44" applyFont="1" applyFill="1" applyBorder="1" applyAlignment="1">
      <alignment horizontal="center"/>
      <protection/>
    </xf>
    <xf numFmtId="0" fontId="2" fillId="0" borderId="33" xfId="44" applyFont="1" applyBorder="1" applyAlignment="1">
      <alignment horizontal="center" vertical="top" wrapText="1"/>
      <protection/>
    </xf>
    <xf numFmtId="0" fontId="2" fillId="0" borderId="40" xfId="44" applyFont="1" applyBorder="1" applyAlignment="1">
      <alignment horizontal="center" vertical="top" wrapText="1"/>
      <protection/>
    </xf>
    <xf numFmtId="0" fontId="2" fillId="0" borderId="19" xfId="44" applyFont="1" applyBorder="1" applyAlignment="1">
      <alignment horizontal="center" vertical="top" wrapText="1"/>
      <protection/>
    </xf>
    <xf numFmtId="0" fontId="2" fillId="0" borderId="41" xfId="44" applyFont="1" applyBorder="1" applyAlignment="1">
      <alignment horizontal="center" vertical="top" wrapText="1"/>
      <protection/>
    </xf>
    <xf numFmtId="0" fontId="2" fillId="0" borderId="42" xfId="44" applyFont="1" applyFill="1" applyBorder="1" applyAlignment="1">
      <alignment horizontal="center"/>
      <protection/>
    </xf>
    <xf numFmtId="0" fontId="2" fillId="0" borderId="27" xfId="44" applyFont="1" applyFill="1" applyBorder="1" applyAlignment="1">
      <alignment horizontal="center"/>
      <protection/>
    </xf>
    <xf numFmtId="0" fontId="2" fillId="0" borderId="23" xfId="44" applyFont="1" applyFill="1" applyBorder="1" applyAlignment="1">
      <alignment horizontal="center"/>
      <protection/>
    </xf>
    <xf numFmtId="0" fontId="2" fillId="0" borderId="34" xfId="44" applyFont="1" applyFill="1" applyBorder="1" applyAlignment="1">
      <alignment horizontal="center"/>
      <protection/>
    </xf>
    <xf numFmtId="0" fontId="2" fillId="0" borderId="22" xfId="44" applyFont="1" applyFill="1" applyBorder="1" applyAlignment="1">
      <alignment horizontal="center"/>
      <protection/>
    </xf>
    <xf numFmtId="0" fontId="2" fillId="0" borderId="43" xfId="44" applyFont="1" applyFill="1" applyBorder="1" applyAlignment="1">
      <alignment horizontal="center"/>
      <protection/>
    </xf>
    <xf numFmtId="0" fontId="2" fillId="0" borderId="44" xfId="44" applyFont="1" applyFill="1" applyBorder="1" applyAlignment="1">
      <alignment horizontal="center"/>
      <protection/>
    </xf>
    <xf numFmtId="0" fontId="2" fillId="0" borderId="39" xfId="44" applyFont="1" applyBorder="1" applyAlignment="1">
      <alignment horizontal="center" vertical="top" wrapText="1"/>
      <protection/>
    </xf>
    <xf numFmtId="0" fontId="9" fillId="37" borderId="43" xfId="44" applyFont="1" applyFill="1" applyBorder="1" applyAlignment="1">
      <alignment horizontal="center"/>
      <protection/>
    </xf>
    <xf numFmtId="0" fontId="9" fillId="37" borderId="45" xfId="44" applyFont="1" applyFill="1" applyBorder="1" applyAlignment="1">
      <alignment horizontal="center"/>
      <protection/>
    </xf>
    <xf numFmtId="0" fontId="25" fillId="32" borderId="28" xfId="44" applyFont="1" applyFill="1" applyBorder="1">
      <alignment/>
      <protection/>
    </xf>
    <xf numFmtId="0" fontId="9" fillId="38" borderId="39" xfId="44" applyFont="1" applyFill="1" applyBorder="1" applyAlignment="1">
      <alignment horizontal="center"/>
      <protection/>
    </xf>
    <xf numFmtId="0" fontId="9" fillId="38" borderId="42" xfId="44" applyFont="1" applyFill="1" applyBorder="1" applyAlignment="1">
      <alignment horizontal="center"/>
      <protection/>
    </xf>
    <xf numFmtId="0" fontId="9" fillId="38" borderId="44" xfId="44" applyFont="1" applyFill="1" applyBorder="1" applyAlignment="1">
      <alignment horizontal="center"/>
      <protection/>
    </xf>
    <xf numFmtId="0" fontId="22" fillId="38" borderId="11" xfId="44" applyFont="1" applyFill="1" applyBorder="1" applyAlignment="1">
      <alignment horizontal="center"/>
      <protection/>
    </xf>
    <xf numFmtId="0" fontId="6" fillId="0" borderId="0" xfId="44" applyFont="1" applyFill="1" applyBorder="1" applyAlignment="1">
      <alignment horizontal="center"/>
      <protection/>
    </xf>
    <xf numFmtId="0" fontId="5" fillId="0" borderId="0" xfId="44" applyFont="1" applyFill="1" applyBorder="1" applyAlignment="1">
      <alignment horizontal="center"/>
      <protection/>
    </xf>
    <xf numFmtId="0" fontId="17" fillId="0" borderId="0" xfId="43" applyFont="1" applyFill="1" applyBorder="1" applyAlignment="1">
      <alignment wrapText="1"/>
      <protection/>
    </xf>
    <xf numFmtId="0" fontId="15" fillId="0" borderId="0" xfId="0" applyFont="1" applyFill="1" applyBorder="1" applyAlignment="1">
      <alignment/>
    </xf>
    <xf numFmtId="0" fontId="5" fillId="0" borderId="0" xfId="44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22" fillId="0" borderId="0" xfId="43" applyFont="1" applyFill="1" applyBorder="1" applyAlignment="1">
      <alignment horizontal="center"/>
      <protection/>
    </xf>
    <xf numFmtId="0" fontId="2" fillId="0" borderId="14" xfId="44" applyFont="1" applyFill="1" applyBorder="1" applyAlignment="1">
      <alignment horizontal="center"/>
      <protection/>
    </xf>
    <xf numFmtId="0" fontId="9" fillId="34" borderId="33" xfId="44" applyFont="1" applyFill="1" applyBorder="1" applyAlignment="1">
      <alignment horizontal="center"/>
      <protection/>
    </xf>
    <xf numFmtId="0" fontId="9" fillId="34" borderId="14" xfId="44" applyFont="1" applyFill="1" applyBorder="1" applyAlignment="1">
      <alignment horizontal="center"/>
      <protection/>
    </xf>
    <xf numFmtId="0" fontId="9" fillId="34" borderId="34" xfId="44" applyFont="1" applyFill="1" applyBorder="1" applyAlignment="1">
      <alignment horizontal="center"/>
      <protection/>
    </xf>
    <xf numFmtId="0" fontId="9" fillId="34" borderId="22" xfId="44" applyFont="1" applyFill="1" applyBorder="1" applyAlignment="1">
      <alignment horizontal="center"/>
      <protection/>
    </xf>
    <xf numFmtId="0" fontId="21" fillId="34" borderId="24" xfId="44" applyFont="1" applyFill="1" applyBorder="1" applyAlignment="1">
      <alignment horizontal="center"/>
      <protection/>
    </xf>
    <xf numFmtId="0" fontId="26" fillId="0" borderId="1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2" fillId="38" borderId="37" xfId="44" applyFont="1" applyFill="1" applyBorder="1" applyAlignment="1">
      <alignment horizontal="center"/>
      <protection/>
    </xf>
    <xf numFmtId="0" fontId="6" fillId="35" borderId="28" xfId="43" applyFont="1" applyFill="1" applyBorder="1" applyAlignment="1">
      <alignment horizontal="center"/>
      <protection/>
    </xf>
    <xf numFmtId="0" fontId="6" fillId="35" borderId="29" xfId="43" applyFont="1" applyFill="1" applyBorder="1" applyAlignment="1">
      <alignment horizontal="center"/>
      <protection/>
    </xf>
    <xf numFmtId="0" fontId="6" fillId="35" borderId="12" xfId="43" applyFont="1" applyFill="1" applyBorder="1" applyAlignment="1">
      <alignment horizontal="center"/>
      <protection/>
    </xf>
    <xf numFmtId="0" fontId="15" fillId="0" borderId="4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38" borderId="47" xfId="43" applyFont="1" applyFill="1" applyBorder="1" applyAlignment="1">
      <alignment horizontal="center"/>
      <protection/>
    </xf>
    <xf numFmtId="0" fontId="6" fillId="32" borderId="48" xfId="43" applyFont="1" applyFill="1" applyBorder="1" applyAlignment="1">
      <alignment horizontal="center"/>
      <protection/>
    </xf>
    <xf numFmtId="0" fontId="9" fillId="34" borderId="49" xfId="43" applyFont="1" applyFill="1" applyBorder="1" applyAlignment="1">
      <alignment horizontal="center"/>
      <protection/>
    </xf>
    <xf numFmtId="0" fontId="6" fillId="32" borderId="50" xfId="43" applyFont="1" applyFill="1" applyBorder="1" applyAlignment="1">
      <alignment wrapText="1"/>
      <protection/>
    </xf>
    <xf numFmtId="0" fontId="21" fillId="34" borderId="11" xfId="43" applyFont="1" applyFill="1" applyBorder="1" applyAlignment="1">
      <alignment horizontal="center"/>
      <protection/>
    </xf>
    <xf numFmtId="0" fontId="21" fillId="34" borderId="37" xfId="43" applyFont="1" applyFill="1" applyBorder="1" applyAlignment="1">
      <alignment horizontal="center"/>
      <protection/>
    </xf>
    <xf numFmtId="0" fontId="21" fillId="34" borderId="46" xfId="43" applyFont="1" applyFill="1" applyBorder="1" applyAlignment="1">
      <alignment horizontal="center"/>
      <protection/>
    </xf>
    <xf numFmtId="0" fontId="21" fillId="34" borderId="51" xfId="43" applyFont="1" applyFill="1" applyBorder="1" applyAlignment="1">
      <alignment horizontal="center"/>
      <protection/>
    </xf>
    <xf numFmtId="0" fontId="5" fillId="0" borderId="0" xfId="4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34" borderId="52" xfId="43" applyFont="1" applyFill="1" applyBorder="1" applyAlignment="1">
      <alignment horizontal="center"/>
      <protection/>
    </xf>
    <xf numFmtId="0" fontId="6" fillId="32" borderId="30" xfId="43" applyFont="1" applyFill="1" applyBorder="1">
      <alignment/>
      <protection/>
    </xf>
    <xf numFmtId="0" fontId="7" fillId="32" borderId="30" xfId="43" applyFont="1" applyFill="1" applyBorder="1">
      <alignment/>
      <protection/>
    </xf>
    <xf numFmtId="0" fontId="2" fillId="0" borderId="53" xfId="43" applyFont="1" applyFill="1" applyBorder="1" applyAlignment="1">
      <alignment horizontal="center"/>
      <protection/>
    </xf>
    <xf numFmtId="0" fontId="2" fillId="0" borderId="33" xfId="43" applyFont="1" applyFill="1" applyBorder="1" applyAlignment="1">
      <alignment horizontal="center"/>
      <protection/>
    </xf>
    <xf numFmtId="0" fontId="22" fillId="35" borderId="12" xfId="43" applyFont="1" applyFill="1" applyBorder="1" applyAlignment="1">
      <alignment horizontal="center"/>
      <protection/>
    </xf>
    <xf numFmtId="0" fontId="21" fillId="34" borderId="36" xfId="43" applyFont="1" applyFill="1" applyBorder="1" applyAlignment="1">
      <alignment horizontal="center"/>
      <protection/>
    </xf>
    <xf numFmtId="0" fontId="2" fillId="0" borderId="49" xfId="43" applyFont="1" applyFill="1" applyBorder="1" applyAlignment="1">
      <alignment horizontal="center"/>
      <protection/>
    </xf>
    <xf numFmtId="198" fontId="2" fillId="0" borderId="49" xfId="43" applyNumberFormat="1" applyFont="1" applyFill="1" applyBorder="1" applyAlignment="1">
      <alignment horizontal="center"/>
      <protection/>
    </xf>
    <xf numFmtId="0" fontId="2" fillId="0" borderId="54" xfId="43" applyFont="1" applyFill="1" applyBorder="1" applyAlignment="1">
      <alignment horizontal="center"/>
      <protection/>
    </xf>
    <xf numFmtId="0" fontId="2" fillId="0" borderId="28" xfId="43" applyFont="1" applyBorder="1" applyAlignment="1">
      <alignment horizontal="center" vertical="top" wrapText="1"/>
      <protection/>
    </xf>
    <xf numFmtId="2" fontId="21" fillId="34" borderId="46" xfId="43" applyNumberFormat="1" applyFont="1" applyFill="1" applyBorder="1" applyAlignment="1">
      <alignment horizontal="center"/>
      <protection/>
    </xf>
    <xf numFmtId="0" fontId="2" fillId="0" borderId="32" xfId="43" applyFont="1" applyFill="1" applyBorder="1" applyAlignment="1">
      <alignment horizontal="center"/>
      <protection/>
    </xf>
    <xf numFmtId="0" fontId="2" fillId="0" borderId="29" xfId="43" applyFont="1" applyFill="1" applyBorder="1" applyAlignment="1">
      <alignment horizontal="center"/>
      <protection/>
    </xf>
    <xf numFmtId="198" fontId="9" fillId="0" borderId="47" xfId="4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1" fillId="0" borderId="0" xfId="43" applyFont="1" applyFill="1" applyBorder="1" applyAlignment="1">
      <alignment horizontal="center"/>
      <protection/>
    </xf>
    <xf numFmtId="0" fontId="22" fillId="35" borderId="12" xfId="44" applyFont="1" applyFill="1" applyBorder="1" applyAlignment="1">
      <alignment horizontal="center"/>
      <protection/>
    </xf>
    <xf numFmtId="0" fontId="21" fillId="0" borderId="0" xfId="43" applyFont="1" applyFill="1" applyBorder="1" applyAlignment="1">
      <alignment horizontal="right"/>
      <protection/>
    </xf>
    <xf numFmtId="0" fontId="21" fillId="0" borderId="0" xfId="43" applyFont="1" applyFill="1" applyBorder="1" applyAlignment="1">
      <alignment horizontal="center"/>
      <protection/>
    </xf>
    <xf numFmtId="49" fontId="5" fillId="32" borderId="46" xfId="43" applyNumberFormat="1" applyFont="1" applyFill="1" applyBorder="1" applyAlignment="1">
      <alignment horizontal="center" vertical="center" wrapText="1"/>
      <protection/>
    </xf>
    <xf numFmtId="0" fontId="2" fillId="32" borderId="28" xfId="43" applyFont="1" applyFill="1" applyBorder="1">
      <alignment/>
      <protection/>
    </xf>
    <xf numFmtId="0" fontId="9" fillId="34" borderId="30" xfId="43" applyFont="1" applyFill="1" applyBorder="1" applyAlignment="1">
      <alignment horizontal="center"/>
      <protection/>
    </xf>
    <xf numFmtId="0" fontId="0" fillId="32" borderId="10" xfId="0" applyFill="1" applyBorder="1" applyAlignment="1">
      <alignment/>
    </xf>
    <xf numFmtId="0" fontId="15" fillId="32" borderId="54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14" fillId="35" borderId="28" xfId="4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3" fontId="21" fillId="34" borderId="51" xfId="43" applyNumberFormat="1" applyFont="1" applyFill="1" applyBorder="1" applyAlignment="1">
      <alignment horizontal="center"/>
      <protection/>
    </xf>
    <xf numFmtId="3" fontId="21" fillId="34" borderId="46" xfId="43" applyNumberFormat="1" applyFont="1" applyFill="1" applyBorder="1" applyAlignment="1">
      <alignment horizontal="center"/>
      <protection/>
    </xf>
    <xf numFmtId="0" fontId="2" fillId="34" borderId="53" xfId="43" applyFont="1" applyFill="1" applyBorder="1" applyAlignment="1">
      <alignment horizontal="center"/>
      <protection/>
    </xf>
    <xf numFmtId="0" fontId="2" fillId="34" borderId="33" xfId="43" applyFont="1" applyFill="1" applyBorder="1" applyAlignment="1">
      <alignment horizontal="center"/>
      <protection/>
    </xf>
    <xf numFmtId="0" fontId="2" fillId="34" borderId="30" xfId="43" applyFont="1" applyFill="1" applyBorder="1" applyAlignment="1">
      <alignment horizontal="center"/>
      <protection/>
    </xf>
    <xf numFmtId="0" fontId="2" fillId="38" borderId="14" xfId="43" applyFont="1" applyFill="1" applyBorder="1" applyAlignment="1">
      <alignment horizontal="center"/>
      <protection/>
    </xf>
    <xf numFmtId="0" fontId="2" fillId="0" borderId="16" xfId="43" applyFont="1" applyFill="1" applyBorder="1" applyAlignment="1">
      <alignment horizontal="center"/>
      <protection/>
    </xf>
    <xf numFmtId="0" fontId="2" fillId="0" borderId="38" xfId="43" applyFont="1" applyFill="1" applyBorder="1" applyAlignment="1">
      <alignment horizontal="center"/>
      <protection/>
    </xf>
    <xf numFmtId="0" fontId="2" fillId="36" borderId="38" xfId="43" applyFont="1" applyFill="1" applyBorder="1" applyAlignment="1">
      <alignment horizontal="center"/>
      <protection/>
    </xf>
    <xf numFmtId="0" fontId="2" fillId="36" borderId="18" xfId="43" applyFont="1" applyFill="1" applyBorder="1" applyAlignment="1">
      <alignment horizontal="center"/>
      <protection/>
    </xf>
    <xf numFmtId="0" fontId="15" fillId="35" borderId="12" xfId="0" applyFont="1" applyFill="1" applyBorder="1" applyAlignment="1">
      <alignment horizontal="center"/>
    </xf>
    <xf numFmtId="0" fontId="2" fillId="0" borderId="28" xfId="43" applyFont="1" applyBorder="1" applyAlignment="1" applyProtection="1">
      <alignment horizontal="center" vertical="top" wrapText="1"/>
      <protection/>
    </xf>
    <xf numFmtId="0" fontId="15" fillId="35" borderId="0" xfId="0" applyFont="1" applyFill="1" applyBorder="1" applyAlignment="1">
      <alignment horizontal="center"/>
    </xf>
    <xf numFmtId="198" fontId="21" fillId="34" borderId="12" xfId="43" applyNumberFormat="1" applyFont="1" applyFill="1" applyBorder="1" applyAlignment="1">
      <alignment horizontal="center"/>
      <protection/>
    </xf>
    <xf numFmtId="0" fontId="6" fillId="0" borderId="0" xfId="43" applyFont="1" applyFill="1" applyBorder="1">
      <alignment/>
      <protection/>
    </xf>
    <xf numFmtId="0" fontId="7" fillId="0" borderId="0" xfId="43" applyFont="1" applyFill="1" applyBorder="1">
      <alignment/>
      <protection/>
    </xf>
    <xf numFmtId="0" fontId="7" fillId="0" borderId="0" xfId="43" applyFont="1" applyFill="1" applyBorder="1" applyAlignment="1">
      <alignment horizontal="center"/>
      <protection/>
    </xf>
    <xf numFmtId="0" fontId="6" fillId="0" borderId="0" xfId="43" applyFont="1" applyFill="1" applyBorder="1" applyAlignment="1">
      <alignment wrapText="1"/>
      <protection/>
    </xf>
    <xf numFmtId="0" fontId="2" fillId="0" borderId="0" xfId="43" applyFont="1" applyFill="1" applyBorder="1">
      <alignment/>
      <protection/>
    </xf>
    <xf numFmtId="0" fontId="24" fillId="0" borderId="0" xfId="43" applyFont="1" applyFill="1" applyBorder="1">
      <alignment/>
      <protection/>
    </xf>
    <xf numFmtId="198" fontId="5" fillId="0" borderId="0" xfId="43" applyNumberFormat="1" applyFont="1" applyFill="1" applyBorder="1" applyAlignment="1">
      <alignment horizontal="center"/>
      <protection/>
    </xf>
    <xf numFmtId="198" fontId="16" fillId="0" borderId="0" xfId="0" applyNumberFormat="1" applyFont="1" applyFill="1" applyBorder="1" applyAlignment="1">
      <alignment horizontal="center"/>
    </xf>
    <xf numFmtId="0" fontId="27" fillId="0" borderId="55" xfId="43" applyFont="1" applyFill="1" applyBorder="1" applyAlignment="1">
      <alignment wrapText="1"/>
      <protection/>
    </xf>
    <xf numFmtId="0" fontId="11" fillId="32" borderId="55" xfId="43" applyFont="1" applyFill="1" applyBorder="1" applyAlignment="1">
      <alignment wrapText="1"/>
      <protection/>
    </xf>
    <xf numFmtId="0" fontId="9" fillId="34" borderId="49" xfId="43" applyFont="1" applyFill="1" applyBorder="1" applyAlignment="1">
      <alignment horizontal="center"/>
      <protection/>
    </xf>
    <xf numFmtId="0" fontId="24" fillId="32" borderId="28" xfId="43" applyFont="1" applyFill="1" applyBorder="1">
      <alignment/>
      <protection/>
    </xf>
    <xf numFmtId="0" fontId="6" fillId="32" borderId="28" xfId="43" applyFont="1" applyFill="1" applyBorder="1" applyAlignment="1">
      <alignment wrapText="1"/>
      <protection/>
    </xf>
    <xf numFmtId="0" fontId="7" fillId="32" borderId="28" xfId="43" applyFont="1" applyFill="1" applyBorder="1">
      <alignment/>
      <protection/>
    </xf>
    <xf numFmtId="0" fontId="6" fillId="32" borderId="40" xfId="43" applyFont="1" applyFill="1" applyBorder="1">
      <alignment/>
      <protection/>
    </xf>
    <xf numFmtId="0" fontId="6" fillId="32" borderId="56" xfId="43" applyFont="1" applyFill="1" applyBorder="1" applyAlignment="1">
      <alignment wrapText="1"/>
      <protection/>
    </xf>
    <xf numFmtId="0" fontId="6" fillId="32" borderId="57" xfId="43" applyFont="1" applyFill="1" applyBorder="1" applyAlignment="1">
      <alignment wrapText="1"/>
      <protection/>
    </xf>
    <xf numFmtId="0" fontId="6" fillId="32" borderId="15" xfId="43" applyFont="1" applyFill="1" applyBorder="1" applyAlignment="1">
      <alignment horizontal="center"/>
      <protection/>
    </xf>
    <xf numFmtId="0" fontId="6" fillId="32" borderId="28" xfId="43" applyFont="1" applyFill="1" applyBorder="1" applyAlignment="1">
      <alignment horizontal="center"/>
      <protection/>
    </xf>
    <xf numFmtId="0" fontId="6" fillId="32" borderId="29" xfId="43" applyFont="1" applyFill="1" applyBorder="1" applyAlignment="1">
      <alignment horizontal="center"/>
      <protection/>
    </xf>
    <xf numFmtId="0" fontId="2" fillId="0" borderId="47" xfId="43" applyFont="1" applyFill="1" applyBorder="1" applyAlignment="1">
      <alignment horizontal="center"/>
      <protection/>
    </xf>
    <xf numFmtId="0" fontId="2" fillId="0" borderId="40" xfId="43" applyFont="1" applyBorder="1" applyAlignment="1" applyProtection="1">
      <alignment horizontal="center" vertical="top" wrapText="1"/>
      <protection/>
    </xf>
    <xf numFmtId="0" fontId="2" fillId="0" borderId="58" xfId="43" applyFont="1" applyFill="1" applyBorder="1" applyAlignment="1">
      <alignment horizontal="center"/>
      <protection/>
    </xf>
    <xf numFmtId="0" fontId="2" fillId="0" borderId="40" xfId="43" applyFont="1" applyBorder="1" applyAlignment="1">
      <alignment horizontal="center" vertical="top" wrapText="1"/>
      <protection/>
    </xf>
    <xf numFmtId="0" fontId="2" fillId="0" borderId="56" xfId="43" applyFont="1" applyFill="1" applyBorder="1" applyAlignment="1">
      <alignment horizontal="center"/>
      <protection/>
    </xf>
    <xf numFmtId="0" fontId="2" fillId="0" borderId="57" xfId="43" applyFont="1" applyFill="1" applyBorder="1" applyAlignment="1">
      <alignment horizontal="center"/>
      <protection/>
    </xf>
    <xf numFmtId="0" fontId="2" fillId="0" borderId="48" xfId="43" applyFont="1" applyFill="1" applyBorder="1" applyAlignment="1">
      <alignment horizontal="center"/>
      <protection/>
    </xf>
    <xf numFmtId="0" fontId="2" fillId="0" borderId="41" xfId="43" applyFont="1" applyFill="1" applyBorder="1" applyAlignment="1">
      <alignment horizontal="center"/>
      <protection/>
    </xf>
    <xf numFmtId="0" fontId="2" fillId="0" borderId="59" xfId="43" applyFont="1" applyFill="1" applyBorder="1" applyAlignment="1">
      <alignment horizontal="center"/>
      <protection/>
    </xf>
    <xf numFmtId="0" fontId="2" fillId="36" borderId="41" xfId="43" applyFont="1" applyFill="1" applyBorder="1" applyAlignment="1">
      <alignment horizontal="center"/>
      <protection/>
    </xf>
    <xf numFmtId="0" fontId="21" fillId="39" borderId="13" xfId="43" applyFont="1" applyFill="1" applyBorder="1" applyAlignment="1">
      <alignment horizontal="center"/>
      <protection/>
    </xf>
    <xf numFmtId="0" fontId="2" fillId="32" borderId="49" xfId="43" applyFont="1" applyFill="1" applyBorder="1">
      <alignment/>
      <protection/>
    </xf>
    <xf numFmtId="0" fontId="6" fillId="32" borderId="49" xfId="43" applyFont="1" applyFill="1" applyBorder="1">
      <alignment/>
      <protection/>
    </xf>
    <xf numFmtId="0" fontId="2" fillId="0" borderId="60" xfId="44" applyFont="1" applyFill="1" applyBorder="1" applyAlignment="1">
      <alignment horizontal="center"/>
      <protection/>
    </xf>
    <xf numFmtId="0" fontId="2" fillId="0" borderId="61" xfId="44" applyFont="1" applyFill="1" applyBorder="1" applyAlignment="1">
      <alignment horizontal="center"/>
      <protection/>
    </xf>
    <xf numFmtId="0" fontId="9" fillId="37" borderId="60" xfId="44" applyFont="1" applyFill="1" applyBorder="1" applyAlignment="1">
      <alignment horizontal="center"/>
      <protection/>
    </xf>
    <xf numFmtId="0" fontId="9" fillId="37" borderId="16" xfId="44" applyFont="1" applyFill="1" applyBorder="1" applyAlignment="1">
      <alignment horizontal="center"/>
      <protection/>
    </xf>
    <xf numFmtId="0" fontId="9" fillId="38" borderId="18" xfId="44" applyFont="1" applyFill="1" applyBorder="1" applyAlignment="1">
      <alignment horizontal="center"/>
      <protection/>
    </xf>
    <xf numFmtId="49" fontId="5" fillId="38" borderId="12" xfId="44" applyNumberFormat="1" applyFont="1" applyFill="1" applyBorder="1" applyAlignment="1">
      <alignment horizontal="center" vertical="center" wrapText="1"/>
      <protection/>
    </xf>
    <xf numFmtId="49" fontId="5" fillId="36" borderId="12" xfId="44" applyNumberFormat="1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/>
      <protection/>
    </xf>
    <xf numFmtId="0" fontId="2" fillId="0" borderId="18" xfId="44" applyFont="1" applyFill="1" applyBorder="1" applyAlignment="1">
      <alignment horizontal="center"/>
      <protection/>
    </xf>
    <xf numFmtId="0" fontId="9" fillId="34" borderId="60" xfId="44" applyFont="1" applyFill="1" applyBorder="1" applyAlignment="1">
      <alignment horizontal="center"/>
      <protection/>
    </xf>
    <xf numFmtId="0" fontId="9" fillId="34" borderId="16" xfId="44" applyFont="1" applyFill="1" applyBorder="1" applyAlignment="1">
      <alignment horizontal="center"/>
      <protection/>
    </xf>
    <xf numFmtId="0" fontId="9" fillId="38" borderId="61" xfId="44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horizontal="center"/>
      <protection/>
    </xf>
    <xf numFmtId="49" fontId="5" fillId="32" borderId="37" xfId="43" applyNumberFormat="1" applyFont="1" applyFill="1" applyBorder="1" applyAlignment="1">
      <alignment horizontal="center" vertical="center" wrapText="1"/>
      <protection/>
    </xf>
    <xf numFmtId="0" fontId="2" fillId="0" borderId="30" xfId="43" applyFont="1" applyFill="1" applyBorder="1" applyAlignment="1">
      <alignment horizontal="center"/>
      <protection/>
    </xf>
    <xf numFmtId="0" fontId="2" fillId="0" borderId="62" xfId="43" applyFont="1" applyFill="1" applyBorder="1" applyAlignment="1">
      <alignment horizontal="center"/>
      <protection/>
    </xf>
    <xf numFmtId="0" fontId="2" fillId="0" borderId="63" xfId="43" applyFont="1" applyFill="1" applyBorder="1" applyAlignment="1">
      <alignment horizontal="center"/>
      <protection/>
    </xf>
    <xf numFmtId="0" fontId="2" fillId="0" borderId="64" xfId="43" applyFont="1" applyFill="1" applyBorder="1" applyAlignment="1">
      <alignment horizontal="center"/>
      <protection/>
    </xf>
    <xf numFmtId="0" fontId="2" fillId="0" borderId="65" xfId="43" applyFont="1" applyFill="1" applyBorder="1" applyAlignment="1">
      <alignment horizontal="center"/>
      <protection/>
    </xf>
    <xf numFmtId="0" fontId="2" fillId="0" borderId="33" xfId="43" applyFont="1" applyBorder="1" applyAlignment="1">
      <alignment horizontal="center" vertical="top" wrapText="1"/>
      <protection/>
    </xf>
    <xf numFmtId="0" fontId="14" fillId="38" borderId="66" xfId="43" applyFont="1" applyFill="1" applyBorder="1" applyAlignment="1">
      <alignment horizontal="center"/>
      <protection/>
    </xf>
    <xf numFmtId="0" fontId="14" fillId="38" borderId="40" xfId="43" applyFont="1" applyFill="1" applyBorder="1" applyAlignment="1">
      <alignment horizontal="center"/>
      <protection/>
    </xf>
    <xf numFmtId="2" fontId="9" fillId="0" borderId="47" xfId="43" applyNumberFormat="1" applyFont="1" applyFill="1" applyBorder="1" applyAlignment="1">
      <alignment horizontal="center"/>
      <protection/>
    </xf>
    <xf numFmtId="0" fontId="6" fillId="32" borderId="49" xfId="43" applyFont="1" applyFill="1" applyBorder="1" applyAlignment="1">
      <alignment horizontal="left"/>
      <protection/>
    </xf>
    <xf numFmtId="0" fontId="6" fillId="32" borderId="28" xfId="43" applyFont="1" applyFill="1" applyBorder="1" applyAlignment="1">
      <alignment horizontal="left"/>
      <protection/>
    </xf>
    <xf numFmtId="0" fontId="6" fillId="32" borderId="32" xfId="43" applyFont="1" applyFill="1" applyBorder="1" applyAlignment="1">
      <alignment horizontal="left"/>
      <protection/>
    </xf>
    <xf numFmtId="0" fontId="6" fillId="32" borderId="32" xfId="43" applyFont="1" applyFill="1" applyBorder="1" applyAlignment="1">
      <alignment horizontal="left" wrapText="1"/>
      <protection/>
    </xf>
    <xf numFmtId="0" fontId="6" fillId="32" borderId="31" xfId="43" applyFont="1" applyFill="1" applyBorder="1" applyAlignment="1">
      <alignment wrapText="1"/>
      <protection/>
    </xf>
    <xf numFmtId="0" fontId="1" fillId="0" borderId="0" xfId="56" applyFont="1" applyAlignment="1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9" fontId="0" fillId="0" borderId="0" xfId="61" applyFont="1" applyAlignment="1">
      <alignment/>
    </xf>
    <xf numFmtId="198" fontId="0" fillId="0" borderId="0" xfId="56" applyNumberFormat="1" applyFill="1" applyBorder="1">
      <alignment/>
      <protection/>
    </xf>
    <xf numFmtId="198" fontId="0" fillId="0" borderId="0" xfId="56" applyNumberFormat="1">
      <alignment/>
      <protection/>
    </xf>
    <xf numFmtId="0" fontId="0" fillId="0" borderId="0" xfId="56" applyFill="1" applyBorder="1">
      <alignment/>
      <protection/>
    </xf>
    <xf numFmtId="0" fontId="1" fillId="0" borderId="0" xfId="56" applyFont="1" applyFill="1" applyBorder="1" applyAlignment="1">
      <alignment horizontal="center"/>
      <protection/>
    </xf>
    <xf numFmtId="10" fontId="1" fillId="0" borderId="0" xfId="56" applyNumberFormat="1" applyFont="1" applyFill="1" applyBorder="1" applyAlignment="1">
      <alignment horizontal="center"/>
      <protection/>
    </xf>
    <xf numFmtId="3" fontId="0" fillId="0" borderId="0" xfId="56" applyNumberFormat="1">
      <alignment/>
      <protection/>
    </xf>
    <xf numFmtId="0" fontId="2" fillId="0" borderId="17" xfId="43" applyFont="1" applyFill="1" applyBorder="1" applyAlignment="1" quotePrefix="1">
      <alignment horizontal="center"/>
      <protection/>
    </xf>
    <xf numFmtId="0" fontId="2" fillId="40" borderId="49" xfId="43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0" fillId="0" borderId="0" xfId="56" applyFont="1" applyFill="1">
      <alignment/>
      <protection/>
    </xf>
    <xf numFmtId="0" fontId="28" fillId="0" borderId="0" xfId="0" applyFont="1" applyBorder="1" applyAlignment="1">
      <alignment horizontal="center" vertical="center" wrapText="1"/>
    </xf>
    <xf numFmtId="3" fontId="0" fillId="0" borderId="0" xfId="56" applyNumberFormat="1" applyFill="1" applyBorder="1">
      <alignment/>
      <protection/>
    </xf>
    <xf numFmtId="0" fontId="71" fillId="0" borderId="0" xfId="0" applyFont="1" applyAlignment="1">
      <alignment/>
    </xf>
    <xf numFmtId="0" fontId="71" fillId="0" borderId="67" xfId="0" applyFont="1" applyBorder="1" applyAlignment="1">
      <alignment wrapText="1"/>
    </xf>
    <xf numFmtId="0" fontId="72" fillId="0" borderId="14" xfId="0" applyFont="1" applyBorder="1" applyAlignment="1">
      <alignment horizontal="center" vertical="center" wrapText="1"/>
    </xf>
    <xf numFmtId="0" fontId="72" fillId="41" borderId="14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wrapText="1"/>
    </xf>
    <xf numFmtId="0" fontId="72" fillId="42" borderId="14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1" fontId="71" fillId="0" borderId="14" xfId="0" applyNumberFormat="1" applyFont="1" applyBorder="1" applyAlignment="1">
      <alignment horizontal="center" vertical="center" wrapText="1"/>
    </xf>
    <xf numFmtId="1" fontId="71" fillId="42" borderId="14" xfId="0" applyNumberFormat="1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vertical="top" wrapText="1"/>
    </xf>
    <xf numFmtId="0" fontId="71" fillId="43" borderId="14" xfId="0" applyFont="1" applyFill="1" applyBorder="1" applyAlignment="1">
      <alignment vertical="top" wrapText="1"/>
    </xf>
    <xf numFmtId="0" fontId="73" fillId="43" borderId="14" xfId="0" applyFont="1" applyFill="1" applyBorder="1" applyAlignment="1">
      <alignment vertical="top" wrapText="1"/>
    </xf>
    <xf numFmtId="0" fontId="71" fillId="43" borderId="14" xfId="0" applyFont="1" applyFill="1" applyBorder="1" applyAlignment="1">
      <alignment wrapText="1"/>
    </xf>
    <xf numFmtId="0" fontId="73" fillId="44" borderId="14" xfId="0" applyFont="1" applyFill="1" applyBorder="1" applyAlignment="1">
      <alignment vertical="top" wrapText="1"/>
    </xf>
    <xf numFmtId="0" fontId="71" fillId="44" borderId="14" xfId="0" applyFont="1" applyFill="1" applyBorder="1" applyAlignment="1">
      <alignment vertical="top" wrapText="1"/>
    </xf>
    <xf numFmtId="0" fontId="74" fillId="0" borderId="0" xfId="0" applyFont="1" applyAlignment="1">
      <alignment horizontal="left" vertical="center"/>
    </xf>
    <xf numFmtId="0" fontId="71" fillId="45" borderId="14" xfId="0" applyFont="1" applyFill="1" applyBorder="1" applyAlignment="1">
      <alignment vertical="top" wrapText="1"/>
    </xf>
    <xf numFmtId="0" fontId="28" fillId="44" borderId="14" xfId="0" applyFont="1" applyFill="1" applyBorder="1" applyAlignment="1">
      <alignment vertical="center" wrapText="1"/>
    </xf>
    <xf numFmtId="0" fontId="2" fillId="0" borderId="47" xfId="43" applyFont="1" applyFill="1" applyBorder="1" applyAlignment="1">
      <alignment horizontal="center"/>
      <protection/>
    </xf>
    <xf numFmtId="0" fontId="2" fillId="0" borderId="49" xfId="43" applyFont="1" applyFill="1" applyBorder="1" applyAlignment="1">
      <alignment horizontal="center"/>
      <protection/>
    </xf>
    <xf numFmtId="0" fontId="75" fillId="0" borderId="0" xfId="0" applyFont="1" applyAlignment="1">
      <alignment/>
    </xf>
    <xf numFmtId="0" fontId="2" fillId="0" borderId="47" xfId="43" applyFont="1" applyBorder="1" applyAlignment="1">
      <alignment horizontal="center"/>
      <protection/>
    </xf>
    <xf numFmtId="0" fontId="2" fillId="0" borderId="49" xfId="43" applyFont="1" applyBorder="1" applyAlignment="1">
      <alignment horizontal="center"/>
      <protection/>
    </xf>
    <xf numFmtId="0" fontId="2" fillId="13" borderId="17" xfId="43" applyFont="1" applyFill="1" applyBorder="1" applyAlignment="1">
      <alignment horizontal="center"/>
      <protection/>
    </xf>
    <xf numFmtId="0" fontId="2" fillId="13" borderId="18" xfId="43" applyFont="1" applyFill="1" applyBorder="1" applyAlignment="1">
      <alignment horizontal="center"/>
      <protection/>
    </xf>
    <xf numFmtId="0" fontId="2" fillId="13" borderId="21" xfId="43" applyFont="1" applyFill="1" applyBorder="1" applyAlignment="1">
      <alignment horizontal="center"/>
      <protection/>
    </xf>
    <xf numFmtId="0" fontId="76" fillId="46" borderId="19" xfId="43" applyFont="1" applyFill="1" applyBorder="1" applyAlignment="1">
      <alignment horizontal="center"/>
      <protection/>
    </xf>
    <xf numFmtId="0" fontId="76" fillId="46" borderId="14" xfId="43" applyFont="1" applyFill="1" applyBorder="1" applyAlignment="1">
      <alignment horizontal="center"/>
      <protection/>
    </xf>
    <xf numFmtId="0" fontId="76" fillId="46" borderId="21" xfId="43" applyFont="1" applyFill="1" applyBorder="1" applyAlignment="1">
      <alignment horizontal="center"/>
      <protection/>
    </xf>
    <xf numFmtId="0" fontId="77" fillId="13" borderId="20" xfId="43" applyFont="1" applyFill="1" applyBorder="1" applyAlignment="1">
      <alignment horizontal="center"/>
      <protection/>
    </xf>
    <xf numFmtId="0" fontId="77" fillId="13" borderId="21" xfId="43" applyFont="1" applyFill="1" applyBorder="1" applyAlignment="1">
      <alignment horizontal="center"/>
      <protection/>
    </xf>
    <xf numFmtId="0" fontId="77" fillId="13" borderId="18" xfId="43" applyFont="1" applyFill="1" applyBorder="1" applyAlignment="1">
      <alignment horizontal="center"/>
      <protection/>
    </xf>
    <xf numFmtId="0" fontId="76" fillId="34" borderId="28" xfId="43" applyFont="1" applyFill="1" applyBorder="1" applyAlignment="1">
      <alignment horizontal="center"/>
      <protection/>
    </xf>
    <xf numFmtId="0" fontId="77" fillId="13" borderId="19" xfId="43" applyFont="1" applyFill="1" applyBorder="1" applyAlignment="1">
      <alignment horizontal="center"/>
      <protection/>
    </xf>
    <xf numFmtId="0" fontId="77" fillId="13" borderId="14" xfId="43" applyFont="1" applyFill="1" applyBorder="1" applyAlignment="1">
      <alignment horizontal="center"/>
      <protection/>
    </xf>
    <xf numFmtId="0" fontId="76" fillId="46" borderId="17" xfId="43" applyFont="1" applyFill="1" applyBorder="1" applyAlignment="1">
      <alignment horizontal="center"/>
      <protection/>
    </xf>
    <xf numFmtId="0" fontId="76" fillId="46" borderId="18" xfId="43" applyFont="1" applyFill="1" applyBorder="1" applyAlignment="1">
      <alignment horizontal="center"/>
      <protection/>
    </xf>
    <xf numFmtId="0" fontId="29" fillId="0" borderId="0" xfId="0" applyFont="1" applyBorder="1" applyAlignment="1">
      <alignment horizontal="center" vertical="center" wrapText="1"/>
    </xf>
    <xf numFmtId="198" fontId="76" fillId="0" borderId="47" xfId="43" applyNumberFormat="1" applyFont="1" applyFill="1" applyBorder="1" applyAlignment="1">
      <alignment horizontal="center"/>
      <protection/>
    </xf>
    <xf numFmtId="49" fontId="5" fillId="32" borderId="68" xfId="43" applyNumberFormat="1" applyFont="1" applyFill="1" applyBorder="1" applyAlignment="1">
      <alignment horizontal="center" vertical="center" wrapText="1"/>
      <protection/>
    </xf>
    <xf numFmtId="49" fontId="5" fillId="32" borderId="69" xfId="43" applyNumberFormat="1" applyFont="1" applyFill="1" applyBorder="1" applyAlignment="1">
      <alignment horizontal="center" vertical="center" wrapText="1"/>
      <protection/>
    </xf>
    <xf numFmtId="49" fontId="5" fillId="32" borderId="0" xfId="43" applyNumberFormat="1" applyFont="1" applyFill="1" applyBorder="1" applyAlignment="1">
      <alignment horizontal="center" vertical="center" wrapText="1"/>
      <protection/>
    </xf>
    <xf numFmtId="49" fontId="5" fillId="32" borderId="58" xfId="43" applyNumberFormat="1" applyFont="1" applyFill="1" applyBorder="1" applyAlignment="1">
      <alignment horizontal="center" vertical="center" wrapText="1"/>
      <protection/>
    </xf>
    <xf numFmtId="49" fontId="5" fillId="32" borderId="13" xfId="43" applyNumberFormat="1" applyFont="1" applyFill="1" applyBorder="1" applyAlignment="1">
      <alignment horizontal="center" vertical="center" wrapText="1"/>
      <protection/>
    </xf>
    <xf numFmtId="49" fontId="5" fillId="32" borderId="37" xfId="43" applyNumberFormat="1" applyFont="1" applyFill="1" applyBorder="1" applyAlignment="1">
      <alignment horizontal="center" vertical="center" wrapText="1"/>
      <protection/>
    </xf>
    <xf numFmtId="49" fontId="5" fillId="32" borderId="10" xfId="43" applyNumberFormat="1" applyFont="1" applyFill="1" applyBorder="1" applyAlignment="1">
      <alignment horizontal="center" vertical="center" wrapText="1"/>
      <protection/>
    </xf>
    <xf numFmtId="49" fontId="5" fillId="32" borderId="54" xfId="43" applyNumberFormat="1" applyFont="1" applyFill="1" applyBorder="1" applyAlignment="1">
      <alignment horizontal="center" vertical="center" wrapText="1"/>
      <protection/>
    </xf>
    <xf numFmtId="49" fontId="5" fillId="32" borderId="46" xfId="43" applyNumberFormat="1" applyFont="1" applyFill="1" applyBorder="1" applyAlignment="1">
      <alignment horizontal="center" vertical="center" wrapText="1"/>
      <protection/>
    </xf>
    <xf numFmtId="49" fontId="5" fillId="32" borderId="70" xfId="43" applyNumberFormat="1" applyFont="1" applyFill="1" applyBorder="1" applyAlignment="1">
      <alignment horizontal="center" vertical="center" wrapText="1"/>
      <protection/>
    </xf>
    <xf numFmtId="49" fontId="5" fillId="32" borderId="51" xfId="43" applyNumberFormat="1" applyFont="1" applyFill="1" applyBorder="1" applyAlignment="1">
      <alignment horizontal="center" vertical="center" wrapText="1"/>
      <protection/>
    </xf>
    <xf numFmtId="49" fontId="5" fillId="32" borderId="55" xfId="43" applyNumberFormat="1" applyFont="1" applyFill="1" applyBorder="1" applyAlignment="1">
      <alignment horizontal="center" vertical="center" wrapText="1"/>
      <protection/>
    </xf>
    <xf numFmtId="49" fontId="5" fillId="32" borderId="71" xfId="43" applyNumberFormat="1" applyFont="1" applyFill="1" applyBorder="1" applyAlignment="1">
      <alignment horizontal="center" vertical="center" wrapText="1"/>
      <protection/>
    </xf>
    <xf numFmtId="0" fontId="27" fillId="37" borderId="55" xfId="43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9" fillId="3" borderId="0" xfId="43" applyFont="1" applyFill="1" applyAlignment="1">
      <alignment horizontal="left"/>
      <protection/>
    </xf>
    <xf numFmtId="0" fontId="19" fillId="32" borderId="13" xfId="43" applyFont="1" applyFill="1" applyBorder="1" applyAlignment="1">
      <alignment horizontal="center"/>
      <protection/>
    </xf>
    <xf numFmtId="0" fontId="19" fillId="32" borderId="11" xfId="43" applyFont="1" applyFill="1" applyBorder="1" applyAlignment="1">
      <alignment horizontal="center"/>
      <protection/>
    </xf>
    <xf numFmtId="0" fontId="21" fillId="0" borderId="0" xfId="43" applyFont="1" applyFill="1" applyBorder="1" applyAlignment="1">
      <alignment horizontal="center"/>
      <protection/>
    </xf>
    <xf numFmtId="0" fontId="21" fillId="32" borderId="13" xfId="43" applyFont="1" applyFill="1" applyBorder="1" applyAlignment="1">
      <alignment horizontal="center"/>
      <protection/>
    </xf>
    <xf numFmtId="0" fontId="21" fillId="32" borderId="11" xfId="43" applyFont="1" applyFill="1" applyBorder="1" applyAlignment="1">
      <alignment horizontal="center"/>
      <protection/>
    </xf>
    <xf numFmtId="49" fontId="5" fillId="0" borderId="0" xfId="43" applyNumberFormat="1" applyFont="1" applyFill="1" applyBorder="1" applyAlignment="1">
      <alignment horizontal="center" vertical="center" wrapText="1"/>
      <protection/>
    </xf>
    <xf numFmtId="0" fontId="9" fillId="3" borderId="0" xfId="44" applyFont="1" applyFill="1" applyAlignment="1">
      <alignment horizontal="left"/>
      <protection/>
    </xf>
    <xf numFmtId="49" fontId="5" fillId="32" borderId="10" xfId="44" applyNumberFormat="1" applyFont="1" applyFill="1" applyBorder="1" applyAlignment="1">
      <alignment horizontal="center" vertical="center" wrapText="1"/>
      <protection/>
    </xf>
    <xf numFmtId="49" fontId="5" fillId="32" borderId="54" xfId="44" applyNumberFormat="1" applyFont="1" applyFill="1" applyBorder="1" applyAlignment="1">
      <alignment horizontal="center" vertical="center" wrapText="1"/>
      <protection/>
    </xf>
    <xf numFmtId="49" fontId="5" fillId="32" borderId="46" xfId="44" applyNumberFormat="1" applyFont="1" applyFill="1" applyBorder="1" applyAlignment="1">
      <alignment horizontal="center" vertical="center" wrapText="1"/>
      <protection/>
    </xf>
    <xf numFmtId="49" fontId="5" fillId="32" borderId="70" xfId="44" applyNumberFormat="1" applyFont="1" applyFill="1" applyBorder="1" applyAlignment="1">
      <alignment horizontal="center" vertical="center" wrapText="1"/>
      <protection/>
    </xf>
    <xf numFmtId="49" fontId="5" fillId="32" borderId="68" xfId="44" applyNumberFormat="1" applyFont="1" applyFill="1" applyBorder="1" applyAlignment="1">
      <alignment horizontal="center" vertical="center" wrapText="1"/>
      <protection/>
    </xf>
    <xf numFmtId="49" fontId="5" fillId="32" borderId="69" xfId="44" applyNumberFormat="1" applyFont="1" applyFill="1" applyBorder="1" applyAlignment="1">
      <alignment horizontal="center" vertical="center" wrapText="1"/>
      <protection/>
    </xf>
    <xf numFmtId="49" fontId="5" fillId="32" borderId="51" xfId="44" applyNumberFormat="1" applyFont="1" applyFill="1" applyBorder="1" applyAlignment="1">
      <alignment horizontal="center" vertical="center" wrapText="1"/>
      <protection/>
    </xf>
    <xf numFmtId="49" fontId="5" fillId="32" borderId="55" xfId="44" applyNumberFormat="1" applyFont="1" applyFill="1" applyBorder="1" applyAlignment="1">
      <alignment horizontal="center" vertical="center" wrapText="1"/>
      <protection/>
    </xf>
    <xf numFmtId="49" fontId="5" fillId="32" borderId="71" xfId="44" applyNumberFormat="1" applyFont="1" applyFill="1" applyBorder="1" applyAlignment="1">
      <alignment horizontal="center" vertical="center" wrapText="1"/>
      <protection/>
    </xf>
    <xf numFmtId="49" fontId="5" fillId="32" borderId="13" xfId="44" applyNumberFormat="1" applyFont="1" applyFill="1" applyBorder="1" applyAlignment="1">
      <alignment horizontal="center" vertical="center" wrapText="1"/>
      <protection/>
    </xf>
    <xf numFmtId="49" fontId="5" fillId="32" borderId="11" xfId="44" applyNumberFormat="1" applyFont="1" applyFill="1" applyBorder="1" applyAlignment="1">
      <alignment horizontal="center" vertical="center" wrapText="1"/>
      <protection/>
    </xf>
    <xf numFmtId="0" fontId="21" fillId="32" borderId="13" xfId="44" applyFont="1" applyFill="1" applyBorder="1" applyAlignment="1">
      <alignment horizontal="center"/>
      <protection/>
    </xf>
    <xf numFmtId="0" fontId="21" fillId="32" borderId="11" xfId="44" applyFont="1" applyFill="1" applyBorder="1" applyAlignment="1">
      <alignment horizontal="center"/>
      <protection/>
    </xf>
    <xf numFmtId="0" fontId="27" fillId="32" borderId="0" xfId="44" applyFont="1" applyFill="1" applyAlignment="1">
      <alignment horizontal="left" wrapText="1"/>
      <protection/>
    </xf>
    <xf numFmtId="49" fontId="5" fillId="32" borderId="37" xfId="44" applyNumberFormat="1" applyFont="1" applyFill="1" applyBorder="1" applyAlignment="1">
      <alignment horizontal="center" vertical="center" wrapText="1"/>
      <protection/>
    </xf>
    <xf numFmtId="0" fontId="27" fillId="32" borderId="55" xfId="44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/>
    </xf>
    <xf numFmtId="0" fontId="10" fillId="32" borderId="0" xfId="44" applyFont="1" applyFill="1" applyAlignment="1">
      <alignment horizontal="left" wrapText="1"/>
      <protection/>
    </xf>
    <xf numFmtId="0" fontId="11" fillId="32" borderId="0" xfId="44" applyFont="1" applyFill="1" applyAlignment="1">
      <alignment horizontal="left" wrapText="1"/>
      <protection/>
    </xf>
    <xf numFmtId="0" fontId="10" fillId="32" borderId="55" xfId="43" applyFont="1" applyFill="1" applyBorder="1" applyAlignment="1">
      <alignment horizontal="left" wrapText="1"/>
      <protection/>
    </xf>
    <xf numFmtId="0" fontId="21" fillId="0" borderId="0" xfId="43" applyFont="1" applyFill="1" applyBorder="1" applyAlignment="1">
      <alignment horizontal="right"/>
      <protection/>
    </xf>
    <xf numFmtId="0" fontId="21" fillId="34" borderId="13" xfId="43" applyFont="1" applyFill="1" applyBorder="1" applyAlignment="1">
      <alignment horizontal="center"/>
      <protection/>
    </xf>
    <xf numFmtId="0" fontId="21" fillId="34" borderId="11" xfId="43" applyFont="1" applyFill="1" applyBorder="1" applyAlignment="1">
      <alignment horizontal="center"/>
      <protection/>
    </xf>
    <xf numFmtId="0" fontId="27" fillId="32" borderId="55" xfId="43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21" fillId="32" borderId="51" xfId="43" applyFont="1" applyFill="1" applyBorder="1" applyAlignment="1">
      <alignment horizontal="center"/>
      <protection/>
    </xf>
    <xf numFmtId="0" fontId="10" fillId="32" borderId="0" xfId="43" applyFont="1" applyFill="1" applyAlignment="1">
      <alignment horizontal="left" wrapText="1"/>
      <protection/>
    </xf>
    <xf numFmtId="0" fontId="11" fillId="32" borderId="0" xfId="43" applyFont="1" applyFill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21" fillId="32" borderId="24" xfId="43" applyFont="1" applyFill="1" applyBorder="1" applyAlignment="1">
      <alignment horizontal="center"/>
      <protection/>
    </xf>
    <xf numFmtId="0" fontId="21" fillId="32" borderId="36" xfId="43" applyFont="1" applyFill="1" applyBorder="1" applyAlignment="1">
      <alignment horizontal="center"/>
      <protection/>
    </xf>
    <xf numFmtId="0" fontId="1" fillId="0" borderId="0" xfId="56" applyFont="1" applyAlignment="1">
      <alignment horizontal="center" wrapText="1"/>
      <protection/>
    </xf>
    <xf numFmtId="49" fontId="5" fillId="32" borderId="11" xfId="43" applyNumberFormat="1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wrapText="1"/>
    </xf>
    <xf numFmtId="0" fontId="79" fillId="0" borderId="0" xfId="0" applyFont="1" applyAlignment="1">
      <alignment wrapText="1"/>
    </xf>
    <xf numFmtId="0" fontId="79" fillId="0" borderId="0" xfId="0" applyFont="1" applyAlignment="1">
      <alignment/>
    </xf>
    <xf numFmtId="0" fontId="73" fillId="0" borderId="72" xfId="0" applyFont="1" applyBorder="1" applyAlignment="1">
      <alignment vertical="center" wrapText="1"/>
    </xf>
    <xf numFmtId="0" fontId="79" fillId="0" borderId="72" xfId="0" applyFont="1" applyBorder="1" applyAlignment="1">
      <alignment vertical="center" wrapText="1"/>
    </xf>
    <xf numFmtId="0" fontId="0" fillId="0" borderId="72" xfId="0" applyBorder="1" applyAlignment="1">
      <alignment vertical="center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/>
    </xf>
    <xf numFmtId="0" fontId="2" fillId="0" borderId="19" xfId="43" applyFont="1" applyFill="1" applyBorder="1" applyAlignment="1">
      <alignment horizontal="center"/>
      <protection/>
    </xf>
    <xf numFmtId="0" fontId="2" fillId="0" borderId="14" xfId="43" applyFont="1" applyFill="1" applyBorder="1" applyAlignment="1">
      <alignment horizontal="center"/>
      <protection/>
    </xf>
    <xf numFmtId="0" fontId="2" fillId="0" borderId="21" xfId="43" applyFont="1" applyFill="1" applyBorder="1" applyAlignment="1">
      <alignment horizontal="center"/>
      <protection/>
    </xf>
    <xf numFmtId="0" fontId="2" fillId="0" borderId="22" xfId="43" applyFont="1" applyFill="1" applyBorder="1" applyAlignment="1">
      <alignment horizontal="center"/>
      <protection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ичайний_Аркуш2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Процентный 2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8"/>
  <sheetViews>
    <sheetView tabSelected="1" zoomScale="98" zoomScaleNormal="98" zoomScalePageLayoutView="0" workbookViewId="0" topLeftCell="A115">
      <selection activeCell="T137" sqref="T137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6.8515625" style="0" customWidth="1"/>
    <col min="5" max="5" width="8.00390625" style="0" customWidth="1"/>
    <col min="6" max="6" width="7.421875" style="0" customWidth="1"/>
    <col min="7" max="7" width="7.7109375" style="0" customWidth="1"/>
    <col min="8" max="8" width="8.00390625" style="0" customWidth="1"/>
    <col min="9" max="9" width="6.8515625" style="0" customWidth="1"/>
    <col min="10" max="10" width="9.8515625" style="0" customWidth="1"/>
    <col min="11" max="11" width="8.00390625" style="0" customWidth="1"/>
    <col min="12" max="12" width="8.28125" style="0" customWidth="1"/>
    <col min="13" max="13" width="8.140625" style="0" customWidth="1"/>
    <col min="14" max="14" width="9.421875" style="0" customWidth="1"/>
    <col min="15" max="15" width="8.00390625" style="0" customWidth="1"/>
    <col min="16" max="16" width="7.421875" style="0" customWidth="1"/>
    <col min="17" max="17" width="10.00390625" style="0" bestFit="1" customWidth="1"/>
  </cols>
  <sheetData>
    <row r="2" spans="1:18" ht="18" customHeight="1">
      <c r="A2" s="310" t="s">
        <v>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5"/>
    </row>
    <row r="3" spans="1:17" ht="15" customHeight="1" thickBot="1">
      <c r="A3" s="311" t="s">
        <v>70</v>
      </c>
      <c r="B3" s="311"/>
      <c r="C3" s="309" t="s">
        <v>90</v>
      </c>
      <c r="D3" s="309"/>
      <c r="E3" s="309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8" ht="13.5" customHeight="1" thickBot="1">
      <c r="A4" s="302" t="s">
        <v>1</v>
      </c>
      <c r="B4" s="302" t="s">
        <v>2</v>
      </c>
      <c r="C4" s="300" t="s">
        <v>42</v>
      </c>
      <c r="D4" s="301"/>
      <c r="E4" s="301"/>
      <c r="F4" s="301"/>
      <c r="G4" s="301"/>
      <c r="H4" s="301"/>
      <c r="I4" s="301"/>
      <c r="J4" s="301"/>
      <c r="K4" s="305" t="s">
        <v>46</v>
      </c>
      <c r="L4" s="296"/>
      <c r="M4" s="296"/>
      <c r="N4" s="297"/>
      <c r="O4" s="296" t="s">
        <v>47</v>
      </c>
      <c r="P4" s="296"/>
      <c r="Q4" s="297"/>
      <c r="R4" s="160"/>
    </row>
    <row r="5" spans="1:18" ht="20.25" customHeight="1" thickBot="1">
      <c r="A5" s="303"/>
      <c r="B5" s="303"/>
      <c r="C5" s="300" t="s">
        <v>39</v>
      </c>
      <c r="D5" s="301"/>
      <c r="E5" s="301"/>
      <c r="F5" s="301"/>
      <c r="G5" s="300" t="s">
        <v>40</v>
      </c>
      <c r="H5" s="301"/>
      <c r="I5" s="301"/>
      <c r="J5" s="301"/>
      <c r="K5" s="306"/>
      <c r="L5" s="307"/>
      <c r="M5" s="307"/>
      <c r="N5" s="308"/>
      <c r="O5" s="298"/>
      <c r="P5" s="298"/>
      <c r="Q5" s="299"/>
      <c r="R5" s="161" t="s">
        <v>68</v>
      </c>
    </row>
    <row r="6" spans="1:18" ht="23.25" thickBot="1">
      <c r="A6" s="304"/>
      <c r="B6" s="304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  <c r="R6" s="157" t="s">
        <v>69</v>
      </c>
    </row>
    <row r="7" spans="1:18" s="13" customFormat="1" ht="12.75">
      <c r="A7" s="127">
        <v>1</v>
      </c>
      <c r="B7" s="211" t="s">
        <v>4</v>
      </c>
      <c r="C7" s="27">
        <v>44</v>
      </c>
      <c r="D7" s="28">
        <v>19</v>
      </c>
      <c r="E7" s="28">
        <v>5</v>
      </c>
      <c r="F7" s="43">
        <f aca="true" t="shared" si="0" ref="F7:F34">C7+D7+E7</f>
        <v>68</v>
      </c>
      <c r="G7" s="29">
        <v>119</v>
      </c>
      <c r="H7" s="26">
        <v>16</v>
      </c>
      <c r="I7" s="32">
        <v>4</v>
      </c>
      <c r="J7" s="43">
        <f aca="true" t="shared" si="1" ref="J7:J35">G7+H7+I7</f>
        <v>139</v>
      </c>
      <c r="K7" s="29">
        <v>34</v>
      </c>
      <c r="L7" s="26">
        <v>3</v>
      </c>
      <c r="M7" s="32">
        <v>0</v>
      </c>
      <c r="N7" s="43">
        <f aca="true" t="shared" si="2" ref="N7:N35">K7+L7+M7</f>
        <v>37</v>
      </c>
      <c r="O7" s="51">
        <v>185</v>
      </c>
      <c r="P7" s="53">
        <v>59</v>
      </c>
      <c r="Q7" s="159">
        <f aca="true" t="shared" si="3" ref="Q7:Q35">O7+P7</f>
        <v>244</v>
      </c>
      <c r="R7" s="162">
        <f>F7+J7+N7</f>
        <v>244</v>
      </c>
    </row>
    <row r="8" spans="1:18" s="13" customFormat="1" ht="12.75">
      <c r="A8" s="45">
        <v>2</v>
      </c>
      <c r="B8" s="158" t="s">
        <v>5</v>
      </c>
      <c r="C8" s="27">
        <v>48</v>
      </c>
      <c r="D8" s="28">
        <v>10</v>
      </c>
      <c r="E8" s="28">
        <v>8</v>
      </c>
      <c r="F8" s="43">
        <f t="shared" si="0"/>
        <v>66</v>
      </c>
      <c r="G8" s="29">
        <v>107</v>
      </c>
      <c r="H8" s="26">
        <v>30</v>
      </c>
      <c r="I8" s="32">
        <v>7</v>
      </c>
      <c r="J8" s="43">
        <f t="shared" si="1"/>
        <v>144</v>
      </c>
      <c r="K8" s="29">
        <v>36</v>
      </c>
      <c r="L8" s="26">
        <v>4</v>
      </c>
      <c r="M8" s="32">
        <v>1</v>
      </c>
      <c r="N8" s="43">
        <f t="shared" si="2"/>
        <v>41</v>
      </c>
      <c r="O8" s="51">
        <v>188</v>
      </c>
      <c r="P8" s="53">
        <v>63</v>
      </c>
      <c r="Q8" s="159">
        <f t="shared" si="3"/>
        <v>251</v>
      </c>
      <c r="R8" s="162">
        <f aca="true" t="shared" si="4" ref="R8:R35">F8+J8+N8</f>
        <v>251</v>
      </c>
    </row>
    <row r="9" spans="1:18" s="13" customFormat="1" ht="12.75">
      <c r="A9" s="45">
        <v>3</v>
      </c>
      <c r="B9" s="158" t="s">
        <v>6</v>
      </c>
      <c r="C9" s="27">
        <v>170</v>
      </c>
      <c r="D9" s="28">
        <v>40</v>
      </c>
      <c r="E9" s="28">
        <v>30</v>
      </c>
      <c r="F9" s="43">
        <f t="shared" si="0"/>
        <v>240</v>
      </c>
      <c r="G9" s="29">
        <v>425</v>
      </c>
      <c r="H9" s="26">
        <v>121</v>
      </c>
      <c r="I9" s="32">
        <v>40</v>
      </c>
      <c r="J9" s="43">
        <f t="shared" si="1"/>
        <v>586</v>
      </c>
      <c r="K9" s="29">
        <v>23</v>
      </c>
      <c r="L9" s="26">
        <v>5</v>
      </c>
      <c r="M9" s="32">
        <v>1</v>
      </c>
      <c r="N9" s="43">
        <f t="shared" si="2"/>
        <v>29</v>
      </c>
      <c r="O9" s="51">
        <v>674</v>
      </c>
      <c r="P9" s="53">
        <v>181</v>
      </c>
      <c r="Q9" s="159">
        <f t="shared" si="3"/>
        <v>855</v>
      </c>
      <c r="R9" s="162">
        <f t="shared" si="4"/>
        <v>855</v>
      </c>
    </row>
    <row r="10" spans="1:18" s="13" customFormat="1" ht="12.75">
      <c r="A10" s="45">
        <v>4</v>
      </c>
      <c r="B10" s="158" t="s">
        <v>7</v>
      </c>
      <c r="C10" s="27">
        <v>23</v>
      </c>
      <c r="D10" s="28">
        <v>5</v>
      </c>
      <c r="E10" s="28">
        <v>1</v>
      </c>
      <c r="F10" s="43">
        <f t="shared" si="0"/>
        <v>29</v>
      </c>
      <c r="G10" s="29">
        <v>29</v>
      </c>
      <c r="H10" s="26">
        <v>8</v>
      </c>
      <c r="I10" s="32">
        <v>2</v>
      </c>
      <c r="J10" s="43">
        <f t="shared" si="1"/>
        <v>39</v>
      </c>
      <c r="K10" s="29">
        <v>3</v>
      </c>
      <c r="L10" s="26">
        <v>0</v>
      </c>
      <c r="M10" s="32">
        <v>0</v>
      </c>
      <c r="N10" s="43">
        <f t="shared" si="2"/>
        <v>3</v>
      </c>
      <c r="O10" s="51">
        <v>52</v>
      </c>
      <c r="P10" s="53">
        <v>19</v>
      </c>
      <c r="Q10" s="159">
        <f t="shared" si="3"/>
        <v>71</v>
      </c>
      <c r="R10" s="162">
        <f t="shared" si="4"/>
        <v>71</v>
      </c>
    </row>
    <row r="11" spans="1:18" ht="12.75">
      <c r="A11" s="45">
        <v>5</v>
      </c>
      <c r="B11" s="158" t="s">
        <v>8</v>
      </c>
      <c r="C11" s="27">
        <v>58</v>
      </c>
      <c r="D11" s="28">
        <v>15</v>
      </c>
      <c r="E11" s="28">
        <v>10</v>
      </c>
      <c r="F11" s="43">
        <f t="shared" si="0"/>
        <v>83</v>
      </c>
      <c r="G11" s="29">
        <v>68</v>
      </c>
      <c r="H11" s="26">
        <v>9</v>
      </c>
      <c r="I11" s="32">
        <v>1</v>
      </c>
      <c r="J11" s="43">
        <f t="shared" si="1"/>
        <v>78</v>
      </c>
      <c r="K11" s="29">
        <v>25</v>
      </c>
      <c r="L11" s="26">
        <v>1</v>
      </c>
      <c r="M11" s="32">
        <v>1</v>
      </c>
      <c r="N11" s="43">
        <f t="shared" si="2"/>
        <v>27</v>
      </c>
      <c r="O11" s="51">
        <v>138</v>
      </c>
      <c r="P11" s="53">
        <v>50</v>
      </c>
      <c r="Q11" s="159">
        <f t="shared" si="3"/>
        <v>188</v>
      </c>
      <c r="R11" s="162">
        <f t="shared" si="4"/>
        <v>188</v>
      </c>
    </row>
    <row r="12" spans="1:18" s="13" customFormat="1" ht="12.75">
      <c r="A12" s="45">
        <v>6</v>
      </c>
      <c r="B12" s="158" t="s">
        <v>9</v>
      </c>
      <c r="C12" s="27">
        <v>111</v>
      </c>
      <c r="D12" s="28">
        <v>32</v>
      </c>
      <c r="E12" s="28">
        <v>20</v>
      </c>
      <c r="F12" s="43">
        <f t="shared" si="0"/>
        <v>163</v>
      </c>
      <c r="G12" s="29">
        <v>117</v>
      </c>
      <c r="H12" s="26">
        <v>30</v>
      </c>
      <c r="I12" s="32">
        <v>12</v>
      </c>
      <c r="J12" s="43">
        <f t="shared" si="1"/>
        <v>159</v>
      </c>
      <c r="K12" s="29">
        <v>14</v>
      </c>
      <c r="L12" s="26">
        <v>3</v>
      </c>
      <c r="M12" s="32">
        <v>0</v>
      </c>
      <c r="N12" s="43">
        <f t="shared" si="2"/>
        <v>17</v>
      </c>
      <c r="O12" s="51">
        <v>249</v>
      </c>
      <c r="P12" s="53">
        <v>90</v>
      </c>
      <c r="Q12" s="159">
        <f t="shared" si="3"/>
        <v>339</v>
      </c>
      <c r="R12" s="162">
        <f t="shared" si="4"/>
        <v>339</v>
      </c>
    </row>
    <row r="13" spans="1:18" s="13" customFormat="1" ht="12.75">
      <c r="A13" s="45">
        <v>7</v>
      </c>
      <c r="B13" s="158" t="s">
        <v>10</v>
      </c>
      <c r="C13" s="27">
        <v>30</v>
      </c>
      <c r="D13" s="28">
        <v>9</v>
      </c>
      <c r="E13" s="28">
        <v>1</v>
      </c>
      <c r="F13" s="43">
        <f t="shared" si="0"/>
        <v>40</v>
      </c>
      <c r="G13" s="29">
        <v>85</v>
      </c>
      <c r="H13" s="26">
        <v>15</v>
      </c>
      <c r="I13" s="32">
        <v>0</v>
      </c>
      <c r="J13" s="43">
        <f t="shared" si="1"/>
        <v>100</v>
      </c>
      <c r="K13" s="29">
        <v>13</v>
      </c>
      <c r="L13" s="26">
        <v>3</v>
      </c>
      <c r="M13" s="32">
        <v>0</v>
      </c>
      <c r="N13" s="43">
        <f t="shared" si="2"/>
        <v>16</v>
      </c>
      <c r="O13" s="51">
        <v>118</v>
      </c>
      <c r="P13" s="53">
        <v>38</v>
      </c>
      <c r="Q13" s="159">
        <f t="shared" si="3"/>
        <v>156</v>
      </c>
      <c r="R13" s="162">
        <f t="shared" si="4"/>
        <v>156</v>
      </c>
    </row>
    <row r="14" spans="1:18" s="13" customFormat="1" ht="12.75">
      <c r="A14" s="45">
        <v>8</v>
      </c>
      <c r="B14" s="158" t="s">
        <v>11</v>
      </c>
      <c r="C14" s="27">
        <v>56</v>
      </c>
      <c r="D14" s="28">
        <v>12</v>
      </c>
      <c r="E14" s="28">
        <v>4</v>
      </c>
      <c r="F14" s="43">
        <f t="shared" si="0"/>
        <v>72</v>
      </c>
      <c r="G14" s="29">
        <v>72</v>
      </c>
      <c r="H14" s="26">
        <v>12</v>
      </c>
      <c r="I14" s="32">
        <v>1</v>
      </c>
      <c r="J14" s="43">
        <f t="shared" si="1"/>
        <v>85</v>
      </c>
      <c r="K14" s="29">
        <v>8</v>
      </c>
      <c r="L14" s="26">
        <v>1</v>
      </c>
      <c r="M14" s="32">
        <v>0</v>
      </c>
      <c r="N14" s="43">
        <f t="shared" si="2"/>
        <v>9</v>
      </c>
      <c r="O14" s="51">
        <v>135</v>
      </c>
      <c r="P14" s="53">
        <v>31</v>
      </c>
      <c r="Q14" s="159">
        <f t="shared" si="3"/>
        <v>166</v>
      </c>
      <c r="R14" s="162">
        <f t="shared" si="4"/>
        <v>166</v>
      </c>
    </row>
    <row r="15" spans="1:18" s="13" customFormat="1" ht="12.75">
      <c r="A15" s="45">
        <v>9</v>
      </c>
      <c r="B15" s="158" t="s">
        <v>12</v>
      </c>
      <c r="C15" s="27">
        <v>57</v>
      </c>
      <c r="D15" s="28">
        <v>10</v>
      </c>
      <c r="E15" s="28">
        <v>8</v>
      </c>
      <c r="F15" s="43">
        <f t="shared" si="0"/>
        <v>75</v>
      </c>
      <c r="G15" s="29">
        <v>138</v>
      </c>
      <c r="H15" s="26">
        <v>12</v>
      </c>
      <c r="I15" s="32">
        <v>7</v>
      </c>
      <c r="J15" s="43">
        <f t="shared" si="1"/>
        <v>157</v>
      </c>
      <c r="K15" s="29">
        <v>23</v>
      </c>
      <c r="L15" s="26">
        <v>3</v>
      </c>
      <c r="M15" s="32">
        <v>0</v>
      </c>
      <c r="N15" s="43">
        <f t="shared" si="2"/>
        <v>26</v>
      </c>
      <c r="O15" s="51">
        <v>198</v>
      </c>
      <c r="P15" s="53">
        <v>60</v>
      </c>
      <c r="Q15" s="159">
        <f t="shared" si="3"/>
        <v>258</v>
      </c>
      <c r="R15" s="162">
        <f t="shared" si="4"/>
        <v>258</v>
      </c>
    </row>
    <row r="16" spans="1:18" s="13" customFormat="1" ht="12.75">
      <c r="A16" s="45">
        <v>10</v>
      </c>
      <c r="B16" s="158" t="s">
        <v>13</v>
      </c>
      <c r="C16" s="27">
        <v>57</v>
      </c>
      <c r="D16" s="28">
        <v>19</v>
      </c>
      <c r="E16" s="28">
        <v>13</v>
      </c>
      <c r="F16" s="43">
        <f t="shared" si="0"/>
        <v>89</v>
      </c>
      <c r="G16" s="29">
        <v>107</v>
      </c>
      <c r="H16" s="26">
        <v>17</v>
      </c>
      <c r="I16" s="32">
        <v>2</v>
      </c>
      <c r="J16" s="43">
        <f t="shared" si="1"/>
        <v>126</v>
      </c>
      <c r="K16" s="29">
        <v>10</v>
      </c>
      <c r="L16" s="26">
        <v>1</v>
      </c>
      <c r="M16" s="32">
        <v>0</v>
      </c>
      <c r="N16" s="43">
        <f t="shared" si="2"/>
        <v>11</v>
      </c>
      <c r="O16" s="51">
        <v>172</v>
      </c>
      <c r="P16" s="53">
        <v>54</v>
      </c>
      <c r="Q16" s="159">
        <f t="shared" si="3"/>
        <v>226</v>
      </c>
      <c r="R16" s="162">
        <f t="shared" si="4"/>
        <v>226</v>
      </c>
    </row>
    <row r="17" spans="1:18" s="13" customFormat="1" ht="12.75">
      <c r="A17" s="45">
        <v>11</v>
      </c>
      <c r="B17" s="158" t="s">
        <v>14</v>
      </c>
      <c r="C17" s="27">
        <v>0</v>
      </c>
      <c r="D17" s="28">
        <v>0</v>
      </c>
      <c r="E17" s="28">
        <v>0</v>
      </c>
      <c r="F17" s="43">
        <f t="shared" si="0"/>
        <v>0</v>
      </c>
      <c r="G17" s="29">
        <v>0</v>
      </c>
      <c r="H17" s="26">
        <v>0</v>
      </c>
      <c r="I17" s="32">
        <v>0</v>
      </c>
      <c r="J17" s="43">
        <f t="shared" si="1"/>
        <v>0</v>
      </c>
      <c r="K17" s="29">
        <v>0</v>
      </c>
      <c r="L17" s="26">
        <v>0</v>
      </c>
      <c r="M17" s="32">
        <v>0</v>
      </c>
      <c r="N17" s="43">
        <f t="shared" si="2"/>
        <v>0</v>
      </c>
      <c r="O17" s="51">
        <v>0</v>
      </c>
      <c r="P17" s="53">
        <v>0</v>
      </c>
      <c r="Q17" s="159">
        <f t="shared" si="3"/>
        <v>0</v>
      </c>
      <c r="R17" s="162">
        <f t="shared" si="4"/>
        <v>0</v>
      </c>
    </row>
    <row r="18" spans="1:18" s="13" customFormat="1" ht="12.75">
      <c r="A18" s="45">
        <v>12</v>
      </c>
      <c r="B18" s="158" t="s">
        <v>15</v>
      </c>
      <c r="C18" s="27">
        <v>99</v>
      </c>
      <c r="D18" s="28">
        <v>28</v>
      </c>
      <c r="E18" s="28">
        <v>13</v>
      </c>
      <c r="F18" s="43">
        <f t="shared" si="0"/>
        <v>140</v>
      </c>
      <c r="G18" s="29">
        <v>174</v>
      </c>
      <c r="H18" s="26">
        <v>39</v>
      </c>
      <c r="I18" s="32">
        <v>6</v>
      </c>
      <c r="J18" s="43">
        <f t="shared" si="1"/>
        <v>219</v>
      </c>
      <c r="K18" s="29">
        <v>27</v>
      </c>
      <c r="L18" s="26">
        <v>7</v>
      </c>
      <c r="M18" s="32">
        <v>0</v>
      </c>
      <c r="N18" s="43">
        <f t="shared" si="2"/>
        <v>34</v>
      </c>
      <c r="O18" s="51">
        <v>297</v>
      </c>
      <c r="P18" s="53">
        <v>96</v>
      </c>
      <c r="Q18" s="159">
        <f t="shared" si="3"/>
        <v>393</v>
      </c>
      <c r="R18" s="162">
        <f t="shared" si="4"/>
        <v>393</v>
      </c>
    </row>
    <row r="19" spans="1:18" s="13" customFormat="1" ht="12.75">
      <c r="A19" s="45">
        <v>13</v>
      </c>
      <c r="B19" s="158" t="s">
        <v>16</v>
      </c>
      <c r="C19" s="27">
        <v>47</v>
      </c>
      <c r="D19" s="28">
        <v>16</v>
      </c>
      <c r="E19" s="28">
        <v>9</v>
      </c>
      <c r="F19" s="43">
        <f t="shared" si="0"/>
        <v>72</v>
      </c>
      <c r="G19" s="29">
        <v>94</v>
      </c>
      <c r="H19" s="26">
        <v>11</v>
      </c>
      <c r="I19" s="32">
        <v>8</v>
      </c>
      <c r="J19" s="43">
        <f t="shared" si="1"/>
        <v>113</v>
      </c>
      <c r="K19" s="29">
        <v>8</v>
      </c>
      <c r="L19" s="26">
        <v>2</v>
      </c>
      <c r="M19" s="32">
        <v>0</v>
      </c>
      <c r="N19" s="43">
        <f t="shared" si="2"/>
        <v>10</v>
      </c>
      <c r="O19" s="51">
        <v>152</v>
      </c>
      <c r="P19" s="53">
        <v>43</v>
      </c>
      <c r="Q19" s="159">
        <f t="shared" si="3"/>
        <v>195</v>
      </c>
      <c r="R19" s="162">
        <f t="shared" si="4"/>
        <v>195</v>
      </c>
    </row>
    <row r="20" spans="1:18" s="13" customFormat="1" ht="12.75">
      <c r="A20" s="45">
        <v>14</v>
      </c>
      <c r="B20" s="158" t="s">
        <v>17</v>
      </c>
      <c r="C20" s="27">
        <v>149</v>
      </c>
      <c r="D20" s="28">
        <v>62</v>
      </c>
      <c r="E20" s="28">
        <v>7</v>
      </c>
      <c r="F20" s="43">
        <f t="shared" si="0"/>
        <v>218</v>
      </c>
      <c r="G20" s="29">
        <v>247</v>
      </c>
      <c r="H20" s="26">
        <v>95</v>
      </c>
      <c r="I20" s="32">
        <v>19</v>
      </c>
      <c r="J20" s="43">
        <f t="shared" si="1"/>
        <v>361</v>
      </c>
      <c r="K20" s="29">
        <v>57</v>
      </c>
      <c r="L20" s="26">
        <v>5</v>
      </c>
      <c r="M20" s="32">
        <v>0</v>
      </c>
      <c r="N20" s="43">
        <f t="shared" si="2"/>
        <v>62</v>
      </c>
      <c r="O20" s="51">
        <v>483</v>
      </c>
      <c r="P20" s="53">
        <v>158</v>
      </c>
      <c r="Q20" s="159">
        <f t="shared" si="3"/>
        <v>641</v>
      </c>
      <c r="R20" s="162">
        <f t="shared" si="4"/>
        <v>641</v>
      </c>
    </row>
    <row r="21" spans="1:18" s="13" customFormat="1" ht="12.75">
      <c r="A21" s="45">
        <v>15</v>
      </c>
      <c r="B21" s="158" t="s">
        <v>18</v>
      </c>
      <c r="C21" s="27">
        <v>53</v>
      </c>
      <c r="D21" s="31">
        <v>11</v>
      </c>
      <c r="E21" s="32">
        <v>4</v>
      </c>
      <c r="F21" s="43">
        <f t="shared" si="0"/>
        <v>68</v>
      </c>
      <c r="G21" s="29">
        <v>143</v>
      </c>
      <c r="H21" s="26">
        <v>25</v>
      </c>
      <c r="I21" s="32">
        <v>5</v>
      </c>
      <c r="J21" s="43">
        <f t="shared" si="1"/>
        <v>173</v>
      </c>
      <c r="K21" s="29">
        <v>9</v>
      </c>
      <c r="L21" s="26">
        <v>1</v>
      </c>
      <c r="M21" s="32">
        <v>0</v>
      </c>
      <c r="N21" s="43">
        <f t="shared" si="2"/>
        <v>10</v>
      </c>
      <c r="O21" s="51">
        <v>195</v>
      </c>
      <c r="P21" s="53">
        <v>56</v>
      </c>
      <c r="Q21" s="159">
        <f t="shared" si="3"/>
        <v>251</v>
      </c>
      <c r="R21" s="162">
        <f t="shared" si="4"/>
        <v>251</v>
      </c>
    </row>
    <row r="22" spans="1:18" s="13" customFormat="1" ht="12.75">
      <c r="A22" s="45">
        <v>16</v>
      </c>
      <c r="B22" s="158" t="s">
        <v>19</v>
      </c>
      <c r="C22" s="27">
        <v>23</v>
      </c>
      <c r="D22" s="34">
        <v>15</v>
      </c>
      <c r="E22" s="35">
        <v>1</v>
      </c>
      <c r="F22" s="43">
        <f t="shared" si="0"/>
        <v>39</v>
      </c>
      <c r="G22" s="33">
        <v>83</v>
      </c>
      <c r="H22" s="34">
        <v>27</v>
      </c>
      <c r="I22" s="35">
        <v>0</v>
      </c>
      <c r="J22" s="43">
        <f t="shared" si="1"/>
        <v>110</v>
      </c>
      <c r="K22" s="33">
        <v>7</v>
      </c>
      <c r="L22" s="34">
        <v>0</v>
      </c>
      <c r="M22" s="35">
        <v>0</v>
      </c>
      <c r="N22" s="43">
        <f t="shared" si="2"/>
        <v>7</v>
      </c>
      <c r="O22" s="51">
        <v>125</v>
      </c>
      <c r="P22" s="53">
        <v>31</v>
      </c>
      <c r="Q22" s="159">
        <f t="shared" si="3"/>
        <v>156</v>
      </c>
      <c r="R22" s="162">
        <f t="shared" si="4"/>
        <v>156</v>
      </c>
    </row>
    <row r="23" spans="1:18" s="13" customFormat="1" ht="12.75">
      <c r="A23" s="45">
        <v>17</v>
      </c>
      <c r="B23" s="158" t="s">
        <v>20</v>
      </c>
      <c r="C23" s="27">
        <v>63</v>
      </c>
      <c r="D23" s="28">
        <v>25</v>
      </c>
      <c r="E23" s="28">
        <v>3</v>
      </c>
      <c r="F23" s="43">
        <f t="shared" si="0"/>
        <v>91</v>
      </c>
      <c r="G23" s="29">
        <v>44</v>
      </c>
      <c r="H23" s="26">
        <v>12</v>
      </c>
      <c r="I23" s="32">
        <v>1</v>
      </c>
      <c r="J23" s="43">
        <f t="shared" si="1"/>
        <v>57</v>
      </c>
      <c r="K23" s="29">
        <v>11</v>
      </c>
      <c r="L23" s="26">
        <v>1</v>
      </c>
      <c r="M23" s="32">
        <v>0</v>
      </c>
      <c r="N23" s="43">
        <f>K23+L23+M23</f>
        <v>12</v>
      </c>
      <c r="O23" s="51">
        <v>114</v>
      </c>
      <c r="P23" s="53">
        <v>46</v>
      </c>
      <c r="Q23" s="159">
        <f t="shared" si="3"/>
        <v>160</v>
      </c>
      <c r="R23" s="162">
        <f t="shared" si="4"/>
        <v>160</v>
      </c>
    </row>
    <row r="24" spans="1:18" s="13" customFormat="1" ht="12.75">
      <c r="A24" s="45">
        <v>18</v>
      </c>
      <c r="B24" s="158" t="s">
        <v>21</v>
      </c>
      <c r="C24" s="27">
        <v>17</v>
      </c>
      <c r="D24" s="28">
        <v>7</v>
      </c>
      <c r="E24" s="28">
        <v>3</v>
      </c>
      <c r="F24" s="43">
        <f t="shared" si="0"/>
        <v>27</v>
      </c>
      <c r="G24" s="29">
        <v>42</v>
      </c>
      <c r="H24" s="26">
        <v>4</v>
      </c>
      <c r="I24" s="32">
        <v>1</v>
      </c>
      <c r="J24" s="43">
        <f t="shared" si="1"/>
        <v>47</v>
      </c>
      <c r="K24" s="29">
        <v>8</v>
      </c>
      <c r="L24" s="26">
        <v>0</v>
      </c>
      <c r="M24" s="32">
        <v>0</v>
      </c>
      <c r="N24" s="43">
        <f t="shared" si="2"/>
        <v>8</v>
      </c>
      <c r="O24" s="51">
        <v>60</v>
      </c>
      <c r="P24" s="53">
        <v>22</v>
      </c>
      <c r="Q24" s="159">
        <f t="shared" si="3"/>
        <v>82</v>
      </c>
      <c r="R24" s="162">
        <f t="shared" si="4"/>
        <v>82</v>
      </c>
    </row>
    <row r="25" spans="1:18" s="13" customFormat="1" ht="12.75">
      <c r="A25" s="45">
        <v>19</v>
      </c>
      <c r="B25" s="158" t="s">
        <v>22</v>
      </c>
      <c r="C25" s="27">
        <v>73</v>
      </c>
      <c r="D25" s="28">
        <v>17</v>
      </c>
      <c r="E25" s="28">
        <v>10</v>
      </c>
      <c r="F25" s="43">
        <f t="shared" si="0"/>
        <v>100</v>
      </c>
      <c r="G25" s="29">
        <v>101</v>
      </c>
      <c r="H25" s="26">
        <v>19</v>
      </c>
      <c r="I25" s="32">
        <v>3</v>
      </c>
      <c r="J25" s="43">
        <f t="shared" si="1"/>
        <v>123</v>
      </c>
      <c r="K25" s="29">
        <v>20</v>
      </c>
      <c r="L25" s="26">
        <v>2</v>
      </c>
      <c r="M25" s="32">
        <v>0</v>
      </c>
      <c r="N25" s="43">
        <f t="shared" si="2"/>
        <v>22</v>
      </c>
      <c r="O25" s="51">
        <v>208</v>
      </c>
      <c r="P25" s="53">
        <v>37</v>
      </c>
      <c r="Q25" s="159">
        <f>O25+P25</f>
        <v>245</v>
      </c>
      <c r="R25" s="162">
        <f t="shared" si="4"/>
        <v>245</v>
      </c>
    </row>
    <row r="26" spans="1:18" s="13" customFormat="1" ht="12.75">
      <c r="A26" s="45">
        <v>20</v>
      </c>
      <c r="B26" s="158" t="s">
        <v>23</v>
      </c>
      <c r="C26" s="27">
        <v>7</v>
      </c>
      <c r="D26" s="28">
        <v>8</v>
      </c>
      <c r="E26" s="28">
        <v>0</v>
      </c>
      <c r="F26" s="43">
        <f t="shared" si="0"/>
        <v>15</v>
      </c>
      <c r="G26" s="29">
        <v>6</v>
      </c>
      <c r="H26" s="26">
        <v>11</v>
      </c>
      <c r="I26" s="32">
        <v>2</v>
      </c>
      <c r="J26" s="43">
        <f t="shared" si="1"/>
        <v>19</v>
      </c>
      <c r="K26" s="29">
        <v>1</v>
      </c>
      <c r="L26" s="26">
        <v>0</v>
      </c>
      <c r="M26" s="32">
        <v>0</v>
      </c>
      <c r="N26" s="43">
        <f t="shared" si="2"/>
        <v>1</v>
      </c>
      <c r="O26" s="51">
        <v>31</v>
      </c>
      <c r="P26" s="53">
        <v>4</v>
      </c>
      <c r="Q26" s="159">
        <f t="shared" si="3"/>
        <v>35</v>
      </c>
      <c r="R26" s="162">
        <f t="shared" si="4"/>
        <v>35</v>
      </c>
    </row>
    <row r="27" spans="1:18" s="13" customFormat="1" ht="12.75">
      <c r="A27" s="45">
        <v>21</v>
      </c>
      <c r="B27" s="158" t="s">
        <v>24</v>
      </c>
      <c r="C27" s="27">
        <v>26</v>
      </c>
      <c r="D27" s="28">
        <v>11</v>
      </c>
      <c r="E27" s="28">
        <v>2</v>
      </c>
      <c r="F27" s="43">
        <f t="shared" si="0"/>
        <v>39</v>
      </c>
      <c r="G27" s="29">
        <v>86</v>
      </c>
      <c r="H27" s="26">
        <v>18</v>
      </c>
      <c r="I27" s="32">
        <v>1</v>
      </c>
      <c r="J27" s="43">
        <f t="shared" si="1"/>
        <v>105</v>
      </c>
      <c r="K27" s="29">
        <v>12</v>
      </c>
      <c r="L27" s="26">
        <v>2</v>
      </c>
      <c r="M27" s="32">
        <v>0</v>
      </c>
      <c r="N27" s="43">
        <f t="shared" si="2"/>
        <v>14</v>
      </c>
      <c r="O27" s="51">
        <v>118</v>
      </c>
      <c r="P27" s="53">
        <v>40</v>
      </c>
      <c r="Q27" s="159">
        <f t="shared" si="3"/>
        <v>158</v>
      </c>
      <c r="R27" s="162">
        <f t="shared" si="4"/>
        <v>158</v>
      </c>
    </row>
    <row r="28" spans="1:18" s="13" customFormat="1" ht="12.75">
      <c r="A28" s="45">
        <v>22</v>
      </c>
      <c r="B28" s="158" t="s">
        <v>25</v>
      </c>
      <c r="C28" s="27">
        <v>35</v>
      </c>
      <c r="D28" s="28">
        <v>18</v>
      </c>
      <c r="E28" s="28">
        <v>6</v>
      </c>
      <c r="F28" s="43">
        <f t="shared" si="0"/>
        <v>59</v>
      </c>
      <c r="G28" s="29">
        <v>62</v>
      </c>
      <c r="H28" s="26">
        <v>16</v>
      </c>
      <c r="I28" s="32">
        <v>1</v>
      </c>
      <c r="J28" s="43">
        <f t="shared" si="1"/>
        <v>79</v>
      </c>
      <c r="K28" s="29">
        <v>10</v>
      </c>
      <c r="L28" s="26">
        <v>2</v>
      </c>
      <c r="M28" s="32">
        <v>1</v>
      </c>
      <c r="N28" s="43">
        <f t="shared" si="2"/>
        <v>13</v>
      </c>
      <c r="O28" s="51">
        <v>123</v>
      </c>
      <c r="P28" s="53">
        <v>28</v>
      </c>
      <c r="Q28" s="159">
        <f t="shared" si="3"/>
        <v>151</v>
      </c>
      <c r="R28" s="162">
        <f t="shared" si="4"/>
        <v>151</v>
      </c>
    </row>
    <row r="29" spans="1:18" s="13" customFormat="1" ht="12.75">
      <c r="A29" s="45">
        <v>23</v>
      </c>
      <c r="B29" s="158" t="s">
        <v>26</v>
      </c>
      <c r="C29" s="27">
        <v>54</v>
      </c>
      <c r="D29" s="28">
        <v>18</v>
      </c>
      <c r="E29" s="28">
        <v>11</v>
      </c>
      <c r="F29" s="43">
        <f t="shared" si="0"/>
        <v>83</v>
      </c>
      <c r="G29" s="29">
        <v>13</v>
      </c>
      <c r="H29" s="26">
        <v>12</v>
      </c>
      <c r="I29" s="32">
        <v>2</v>
      </c>
      <c r="J29" s="43">
        <f t="shared" si="1"/>
        <v>27</v>
      </c>
      <c r="K29" s="29">
        <v>1</v>
      </c>
      <c r="L29" s="26">
        <v>0</v>
      </c>
      <c r="M29" s="32">
        <v>1</v>
      </c>
      <c r="N29" s="43">
        <f t="shared" si="2"/>
        <v>2</v>
      </c>
      <c r="O29" s="51">
        <v>101</v>
      </c>
      <c r="P29" s="53">
        <v>11</v>
      </c>
      <c r="Q29" s="159">
        <f t="shared" si="3"/>
        <v>112</v>
      </c>
      <c r="R29" s="162">
        <f t="shared" si="4"/>
        <v>112</v>
      </c>
    </row>
    <row r="30" spans="1:18" s="13" customFormat="1" ht="12.75">
      <c r="A30" s="45">
        <v>24</v>
      </c>
      <c r="B30" s="158" t="s">
        <v>27</v>
      </c>
      <c r="C30" s="27">
        <v>27</v>
      </c>
      <c r="D30" s="28">
        <v>7</v>
      </c>
      <c r="E30" s="28">
        <v>6</v>
      </c>
      <c r="F30" s="43">
        <f t="shared" si="0"/>
        <v>40</v>
      </c>
      <c r="G30" s="29">
        <v>55</v>
      </c>
      <c r="H30" s="26">
        <v>13</v>
      </c>
      <c r="I30" s="32">
        <v>9</v>
      </c>
      <c r="J30" s="43">
        <f t="shared" si="1"/>
        <v>77</v>
      </c>
      <c r="K30" s="29">
        <v>9</v>
      </c>
      <c r="L30" s="26">
        <v>1</v>
      </c>
      <c r="M30" s="32">
        <v>0</v>
      </c>
      <c r="N30" s="43">
        <f t="shared" si="2"/>
        <v>10</v>
      </c>
      <c r="O30" s="51">
        <v>96</v>
      </c>
      <c r="P30" s="53">
        <v>31</v>
      </c>
      <c r="Q30" s="159">
        <f t="shared" si="3"/>
        <v>127</v>
      </c>
      <c r="R30" s="162">
        <f t="shared" si="4"/>
        <v>127</v>
      </c>
    </row>
    <row r="31" spans="1:18" s="13" customFormat="1" ht="12.75">
      <c r="A31" s="45">
        <v>25</v>
      </c>
      <c r="B31" s="158" t="s">
        <v>28</v>
      </c>
      <c r="C31" s="27">
        <v>88</v>
      </c>
      <c r="D31" s="28">
        <v>16</v>
      </c>
      <c r="E31" s="28">
        <v>2</v>
      </c>
      <c r="F31" s="43">
        <f t="shared" si="0"/>
        <v>106</v>
      </c>
      <c r="G31" s="29">
        <v>94</v>
      </c>
      <c r="H31" s="26">
        <v>24</v>
      </c>
      <c r="I31" s="32">
        <v>6</v>
      </c>
      <c r="J31" s="43">
        <f t="shared" si="1"/>
        <v>124</v>
      </c>
      <c r="K31" s="29">
        <v>17</v>
      </c>
      <c r="L31" s="26">
        <v>3</v>
      </c>
      <c r="M31" s="32">
        <v>0</v>
      </c>
      <c r="N31" s="43">
        <f t="shared" si="2"/>
        <v>20</v>
      </c>
      <c r="O31" s="51">
        <v>175</v>
      </c>
      <c r="P31" s="53">
        <v>75</v>
      </c>
      <c r="Q31" s="159">
        <f t="shared" si="3"/>
        <v>250</v>
      </c>
      <c r="R31" s="162">
        <f t="shared" si="4"/>
        <v>250</v>
      </c>
    </row>
    <row r="32" spans="1:18" s="13" customFormat="1" ht="12.75" customHeight="1">
      <c r="A32" s="45">
        <v>26</v>
      </c>
      <c r="B32" s="55" t="s">
        <v>78</v>
      </c>
      <c r="C32" s="41">
        <v>27</v>
      </c>
      <c r="D32" s="36">
        <v>16</v>
      </c>
      <c r="E32" s="37">
        <v>5</v>
      </c>
      <c r="F32" s="43">
        <f t="shared" si="0"/>
        <v>48</v>
      </c>
      <c r="G32" s="41">
        <v>51</v>
      </c>
      <c r="H32" s="36">
        <v>27</v>
      </c>
      <c r="I32" s="37">
        <v>13</v>
      </c>
      <c r="J32" s="43">
        <f t="shared" si="1"/>
        <v>91</v>
      </c>
      <c r="K32" s="41">
        <v>2</v>
      </c>
      <c r="L32" s="36">
        <v>0</v>
      </c>
      <c r="M32" s="37">
        <v>0</v>
      </c>
      <c r="N32" s="43">
        <f t="shared" si="2"/>
        <v>2</v>
      </c>
      <c r="O32" s="52">
        <v>134</v>
      </c>
      <c r="P32" s="54">
        <v>7</v>
      </c>
      <c r="Q32" s="159">
        <f t="shared" si="3"/>
        <v>141</v>
      </c>
      <c r="R32" s="162">
        <f t="shared" si="4"/>
        <v>141</v>
      </c>
    </row>
    <row r="33" spans="1:18" s="13" customFormat="1" ht="12.75" customHeight="1">
      <c r="A33" s="45">
        <v>27</v>
      </c>
      <c r="B33" s="55" t="s">
        <v>81</v>
      </c>
      <c r="C33" s="41">
        <v>12</v>
      </c>
      <c r="D33" s="36">
        <v>0</v>
      </c>
      <c r="E33" s="37">
        <v>0</v>
      </c>
      <c r="F33" s="43">
        <f t="shared" si="0"/>
        <v>12</v>
      </c>
      <c r="G33" s="41">
        <v>16</v>
      </c>
      <c r="H33" s="36">
        <v>2</v>
      </c>
      <c r="I33" s="37">
        <v>0</v>
      </c>
      <c r="J33" s="43">
        <f t="shared" si="1"/>
        <v>18</v>
      </c>
      <c r="K33" s="41">
        <v>1</v>
      </c>
      <c r="L33" s="36">
        <v>0</v>
      </c>
      <c r="M33" s="37">
        <v>0</v>
      </c>
      <c r="N33" s="43">
        <f t="shared" si="2"/>
        <v>1</v>
      </c>
      <c r="O33" s="52">
        <v>31</v>
      </c>
      <c r="P33" s="54">
        <v>0</v>
      </c>
      <c r="Q33" s="159">
        <f t="shared" si="3"/>
        <v>31</v>
      </c>
      <c r="R33" s="162">
        <f t="shared" si="4"/>
        <v>31</v>
      </c>
    </row>
    <row r="34" spans="1:18" s="13" customFormat="1" ht="12.75" customHeight="1">
      <c r="A34" s="45">
        <v>28</v>
      </c>
      <c r="B34" s="55" t="s">
        <v>82</v>
      </c>
      <c r="C34" s="41">
        <v>0</v>
      </c>
      <c r="D34" s="36">
        <v>0</v>
      </c>
      <c r="E34" s="37">
        <v>0</v>
      </c>
      <c r="F34" s="43">
        <f t="shared" si="0"/>
        <v>0</v>
      </c>
      <c r="G34" s="41">
        <v>0</v>
      </c>
      <c r="H34" s="36">
        <v>0</v>
      </c>
      <c r="I34" s="37">
        <v>0</v>
      </c>
      <c r="J34" s="43">
        <f t="shared" si="1"/>
        <v>0</v>
      </c>
      <c r="K34" s="41">
        <v>0</v>
      </c>
      <c r="L34" s="36">
        <v>0</v>
      </c>
      <c r="M34" s="37">
        <v>0</v>
      </c>
      <c r="N34" s="43">
        <f t="shared" si="2"/>
        <v>0</v>
      </c>
      <c r="O34" s="52">
        <v>0</v>
      </c>
      <c r="P34" s="54">
        <v>0</v>
      </c>
      <c r="Q34" s="159">
        <f t="shared" si="3"/>
        <v>0</v>
      </c>
      <c r="R34" s="162">
        <f t="shared" si="4"/>
        <v>0</v>
      </c>
    </row>
    <row r="35" spans="1:18" s="13" customFormat="1" ht="14.25" customHeight="1" thickBot="1">
      <c r="A35" s="45">
        <v>29</v>
      </c>
      <c r="B35" s="55" t="s">
        <v>80</v>
      </c>
      <c r="C35" s="41">
        <v>1</v>
      </c>
      <c r="D35" s="36">
        <v>0</v>
      </c>
      <c r="E35" s="37">
        <v>0</v>
      </c>
      <c r="F35" s="43">
        <f>C35+D35+E35</f>
        <v>1</v>
      </c>
      <c r="G35" s="41">
        <v>0</v>
      </c>
      <c r="H35" s="36">
        <v>0</v>
      </c>
      <c r="I35" s="37">
        <v>0</v>
      </c>
      <c r="J35" s="43">
        <f t="shared" si="1"/>
        <v>0</v>
      </c>
      <c r="K35" s="41">
        <v>0</v>
      </c>
      <c r="L35" s="36">
        <v>0</v>
      </c>
      <c r="M35" s="37">
        <v>0</v>
      </c>
      <c r="N35" s="43">
        <f t="shared" si="2"/>
        <v>0</v>
      </c>
      <c r="O35" s="52">
        <v>1</v>
      </c>
      <c r="P35" s="54">
        <v>0</v>
      </c>
      <c r="Q35" s="159">
        <f t="shared" si="3"/>
        <v>1</v>
      </c>
      <c r="R35" s="162">
        <f t="shared" si="4"/>
        <v>1</v>
      </c>
    </row>
    <row r="36" spans="1:18" ht="16.5" thickBot="1">
      <c r="A36" s="312" t="s">
        <v>3</v>
      </c>
      <c r="B36" s="313"/>
      <c r="C36" s="38">
        <f aca="true" t="shared" si="5" ref="C36:I36">SUM(C7:C35)</f>
        <v>1455</v>
      </c>
      <c r="D36" s="39">
        <f t="shared" si="5"/>
        <v>446</v>
      </c>
      <c r="E36" s="39">
        <f t="shared" si="5"/>
        <v>182</v>
      </c>
      <c r="F36" s="39">
        <f>SUM(F7:F35)</f>
        <v>2083</v>
      </c>
      <c r="G36" s="39">
        <f t="shared" si="5"/>
        <v>2578</v>
      </c>
      <c r="H36" s="39">
        <f t="shared" si="5"/>
        <v>625</v>
      </c>
      <c r="I36" s="39">
        <f t="shared" si="5"/>
        <v>153</v>
      </c>
      <c r="J36" s="39">
        <f aca="true" t="shared" si="6" ref="J36:Q36">SUM(J7:J35)</f>
        <v>3356</v>
      </c>
      <c r="K36" s="39">
        <f t="shared" si="6"/>
        <v>389</v>
      </c>
      <c r="L36" s="39">
        <f t="shared" si="6"/>
        <v>50</v>
      </c>
      <c r="M36" s="39">
        <f t="shared" si="6"/>
        <v>5</v>
      </c>
      <c r="N36" s="39">
        <f t="shared" si="6"/>
        <v>444</v>
      </c>
      <c r="O36" s="39">
        <f t="shared" si="6"/>
        <v>4553</v>
      </c>
      <c r="P36" s="39">
        <f t="shared" si="6"/>
        <v>1330</v>
      </c>
      <c r="Q36" s="143">
        <f t="shared" si="6"/>
        <v>5883</v>
      </c>
      <c r="R36" s="176">
        <f>F36+J36+N36</f>
        <v>5883</v>
      </c>
    </row>
    <row r="37" ht="6.75" customHeight="1"/>
    <row r="38" spans="5:18" ht="15.75" customHeight="1">
      <c r="E38" s="24"/>
      <c r="F38" s="25">
        <f>C36+D36+E36</f>
        <v>2083</v>
      </c>
      <c r="G38" s="24"/>
      <c r="H38" s="24"/>
      <c r="I38" s="24"/>
      <c r="J38" s="25">
        <f>G36+H36+I36</f>
        <v>3356</v>
      </c>
      <c r="K38" s="24"/>
      <c r="L38" s="24"/>
      <c r="M38" s="24"/>
      <c r="N38" s="25">
        <f>K36+L36+M36</f>
        <v>444</v>
      </c>
      <c r="O38" s="24"/>
      <c r="P38" s="24"/>
      <c r="Q38" s="25">
        <f>O36+P36</f>
        <v>5883</v>
      </c>
      <c r="R38" s="24"/>
    </row>
    <row r="40" spans="2:18" ht="15">
      <c r="B40" s="5" t="s"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7" ht="15" customHeight="1" thickBot="1">
      <c r="A41" s="311" t="s">
        <v>70</v>
      </c>
      <c r="B41" s="311"/>
      <c r="C41" s="309" t="s">
        <v>91</v>
      </c>
      <c r="D41" s="309"/>
      <c r="E41" s="309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8" ht="13.5" customHeight="1" thickBot="1">
      <c r="A42" s="302" t="s">
        <v>1</v>
      </c>
      <c r="B42" s="302" t="s">
        <v>2</v>
      </c>
      <c r="C42" s="300" t="s">
        <v>42</v>
      </c>
      <c r="D42" s="301"/>
      <c r="E42" s="301"/>
      <c r="F42" s="301"/>
      <c r="G42" s="301"/>
      <c r="H42" s="301"/>
      <c r="I42" s="301"/>
      <c r="J42" s="301"/>
      <c r="K42" s="305" t="s">
        <v>46</v>
      </c>
      <c r="L42" s="296"/>
      <c r="M42" s="296"/>
      <c r="N42" s="297"/>
      <c r="O42" s="296" t="s">
        <v>47</v>
      </c>
      <c r="P42" s="296"/>
      <c r="Q42" s="297"/>
      <c r="R42" s="160"/>
    </row>
    <row r="43" spans="1:18" ht="22.5" customHeight="1" thickBot="1">
      <c r="A43" s="303"/>
      <c r="B43" s="303"/>
      <c r="C43" s="300" t="s">
        <v>39</v>
      </c>
      <c r="D43" s="301"/>
      <c r="E43" s="301"/>
      <c r="F43" s="301"/>
      <c r="G43" s="300" t="s">
        <v>40</v>
      </c>
      <c r="H43" s="301"/>
      <c r="I43" s="301"/>
      <c r="J43" s="301"/>
      <c r="K43" s="306"/>
      <c r="L43" s="307"/>
      <c r="M43" s="307"/>
      <c r="N43" s="308"/>
      <c r="O43" s="298"/>
      <c r="P43" s="298"/>
      <c r="Q43" s="299"/>
      <c r="R43" s="161" t="s">
        <v>68</v>
      </c>
    </row>
    <row r="44" spans="1:18" ht="23.25" thickBot="1">
      <c r="A44" s="304"/>
      <c r="B44" s="304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4" t="s">
        <v>38</v>
      </c>
      <c r="K44" s="4" t="s">
        <v>43</v>
      </c>
      <c r="L44" s="4" t="s">
        <v>44</v>
      </c>
      <c r="M44" s="4" t="s">
        <v>45</v>
      </c>
      <c r="N44" s="4" t="s">
        <v>38</v>
      </c>
      <c r="O44" s="3" t="s">
        <v>29</v>
      </c>
      <c r="P44" s="4" t="s">
        <v>37</v>
      </c>
      <c r="Q44" s="4" t="s">
        <v>38</v>
      </c>
      <c r="R44" s="157" t="s">
        <v>69</v>
      </c>
    </row>
    <row r="45" spans="1:18" ht="12.75">
      <c r="A45" s="127">
        <v>1</v>
      </c>
      <c r="B45" s="212" t="s">
        <v>4</v>
      </c>
      <c r="C45" s="27">
        <v>38</v>
      </c>
      <c r="D45" s="28">
        <v>11</v>
      </c>
      <c r="E45" s="28">
        <v>3</v>
      </c>
      <c r="F45" s="43">
        <f aca="true" t="shared" si="7" ref="F45:F73">C45+D45+E45</f>
        <v>52</v>
      </c>
      <c r="G45" s="29">
        <v>103</v>
      </c>
      <c r="H45" s="26">
        <v>23</v>
      </c>
      <c r="I45" s="32">
        <v>0</v>
      </c>
      <c r="J45" s="43">
        <f aca="true" t="shared" si="8" ref="J45:J73">G45+H45+I45</f>
        <v>126</v>
      </c>
      <c r="K45" s="29">
        <v>35</v>
      </c>
      <c r="L45" s="26">
        <v>1</v>
      </c>
      <c r="M45" s="32">
        <v>0</v>
      </c>
      <c r="N45" s="43">
        <f aca="true" t="shared" si="9" ref="N45:N73">K45+L45+M45</f>
        <v>36</v>
      </c>
      <c r="O45" s="51">
        <v>164</v>
      </c>
      <c r="P45" s="53">
        <v>50</v>
      </c>
      <c r="Q45" s="43">
        <f aca="true" t="shared" si="10" ref="Q45:Q73">O45+P45</f>
        <v>214</v>
      </c>
      <c r="R45" s="162">
        <f>F45+J45+N45</f>
        <v>214</v>
      </c>
    </row>
    <row r="46" spans="1:18" s="15" customFormat="1" ht="12.75">
      <c r="A46" s="45">
        <v>2</v>
      </c>
      <c r="B46" s="47" t="s">
        <v>5</v>
      </c>
      <c r="C46" s="27">
        <v>54</v>
      </c>
      <c r="D46" s="28">
        <v>11</v>
      </c>
      <c r="E46" s="28">
        <v>6</v>
      </c>
      <c r="F46" s="43">
        <f t="shared" si="7"/>
        <v>71</v>
      </c>
      <c r="G46" s="29">
        <v>115</v>
      </c>
      <c r="H46" s="26">
        <v>25</v>
      </c>
      <c r="I46" s="32">
        <v>3</v>
      </c>
      <c r="J46" s="43">
        <f t="shared" si="8"/>
        <v>143</v>
      </c>
      <c r="K46" s="29">
        <v>32</v>
      </c>
      <c r="L46" s="26">
        <v>2</v>
      </c>
      <c r="M46" s="32">
        <v>0</v>
      </c>
      <c r="N46" s="43">
        <f t="shared" si="9"/>
        <v>34</v>
      </c>
      <c r="O46" s="51">
        <v>172</v>
      </c>
      <c r="P46" s="53">
        <v>76</v>
      </c>
      <c r="Q46" s="43">
        <f t="shared" si="10"/>
        <v>248</v>
      </c>
      <c r="R46" s="162">
        <f>F46+J46+N46</f>
        <v>248</v>
      </c>
    </row>
    <row r="47" spans="1:18" ht="12.75">
      <c r="A47" s="45">
        <v>3</v>
      </c>
      <c r="B47" s="47" t="s">
        <v>6</v>
      </c>
      <c r="C47" s="27">
        <v>174</v>
      </c>
      <c r="D47" s="28">
        <v>49</v>
      </c>
      <c r="E47" s="28">
        <v>16</v>
      </c>
      <c r="F47" s="43">
        <f t="shared" si="7"/>
        <v>239</v>
      </c>
      <c r="G47" s="29">
        <v>319</v>
      </c>
      <c r="H47" s="26">
        <v>71</v>
      </c>
      <c r="I47" s="32">
        <v>18</v>
      </c>
      <c r="J47" s="43">
        <f t="shared" si="8"/>
        <v>408</v>
      </c>
      <c r="K47" s="29">
        <v>19</v>
      </c>
      <c r="L47" s="26">
        <v>2</v>
      </c>
      <c r="M47" s="32">
        <v>0</v>
      </c>
      <c r="N47" s="43">
        <f t="shared" si="9"/>
        <v>21</v>
      </c>
      <c r="O47" s="51">
        <v>494</v>
      </c>
      <c r="P47" s="53">
        <v>174</v>
      </c>
      <c r="Q47" s="43">
        <f t="shared" si="10"/>
        <v>668</v>
      </c>
      <c r="R47" s="162">
        <f aca="true" t="shared" si="11" ref="R47:R74">F47+J47+N47</f>
        <v>668</v>
      </c>
    </row>
    <row r="48" spans="1:18" ht="12.75">
      <c r="A48" s="45">
        <v>4</v>
      </c>
      <c r="B48" s="47" t="s">
        <v>7</v>
      </c>
      <c r="C48" s="27">
        <v>17</v>
      </c>
      <c r="D48" s="28">
        <v>5</v>
      </c>
      <c r="E48" s="28">
        <v>0</v>
      </c>
      <c r="F48" s="43">
        <f t="shared" si="7"/>
        <v>22</v>
      </c>
      <c r="G48" s="29">
        <v>42</v>
      </c>
      <c r="H48" s="26">
        <v>4</v>
      </c>
      <c r="I48" s="32">
        <v>3</v>
      </c>
      <c r="J48" s="43">
        <f t="shared" si="8"/>
        <v>49</v>
      </c>
      <c r="K48" s="29">
        <v>3</v>
      </c>
      <c r="L48" s="26">
        <v>1</v>
      </c>
      <c r="M48" s="32">
        <v>0</v>
      </c>
      <c r="N48" s="43">
        <f t="shared" si="9"/>
        <v>4</v>
      </c>
      <c r="O48" s="51">
        <v>50</v>
      </c>
      <c r="P48" s="53">
        <v>25</v>
      </c>
      <c r="Q48" s="43">
        <f t="shared" si="10"/>
        <v>75</v>
      </c>
      <c r="R48" s="162">
        <f t="shared" si="11"/>
        <v>75</v>
      </c>
    </row>
    <row r="49" spans="1:18" ht="12.75">
      <c r="A49" s="45">
        <v>5</v>
      </c>
      <c r="B49" s="47" t="s">
        <v>8</v>
      </c>
      <c r="C49" s="27">
        <v>61</v>
      </c>
      <c r="D49" s="28">
        <v>20</v>
      </c>
      <c r="E49" s="28">
        <v>2</v>
      </c>
      <c r="F49" s="43">
        <f t="shared" si="7"/>
        <v>83</v>
      </c>
      <c r="G49" s="29">
        <v>56</v>
      </c>
      <c r="H49" s="26">
        <v>7</v>
      </c>
      <c r="I49" s="32">
        <v>3</v>
      </c>
      <c r="J49" s="43">
        <f t="shared" si="8"/>
        <v>66</v>
      </c>
      <c r="K49" s="29">
        <v>21</v>
      </c>
      <c r="L49" s="26">
        <v>2</v>
      </c>
      <c r="M49" s="32">
        <v>1</v>
      </c>
      <c r="N49" s="43">
        <f t="shared" si="9"/>
        <v>24</v>
      </c>
      <c r="O49" s="51">
        <v>133</v>
      </c>
      <c r="P49" s="53">
        <v>40</v>
      </c>
      <c r="Q49" s="43">
        <f t="shared" si="10"/>
        <v>173</v>
      </c>
      <c r="R49" s="162">
        <f t="shared" si="11"/>
        <v>173</v>
      </c>
    </row>
    <row r="50" spans="1:18" ht="12.75">
      <c r="A50" s="45">
        <v>6</v>
      </c>
      <c r="B50" s="47" t="s">
        <v>9</v>
      </c>
      <c r="C50" s="27">
        <v>78</v>
      </c>
      <c r="D50" s="28">
        <v>13</v>
      </c>
      <c r="E50" s="28">
        <v>13</v>
      </c>
      <c r="F50" s="43">
        <f t="shared" si="7"/>
        <v>104</v>
      </c>
      <c r="G50" s="29">
        <v>111</v>
      </c>
      <c r="H50" s="26">
        <v>25</v>
      </c>
      <c r="I50" s="32">
        <v>14</v>
      </c>
      <c r="J50" s="43">
        <f t="shared" si="8"/>
        <v>150</v>
      </c>
      <c r="K50" s="29">
        <v>10</v>
      </c>
      <c r="L50" s="26">
        <v>1</v>
      </c>
      <c r="M50" s="32">
        <v>0</v>
      </c>
      <c r="N50" s="43">
        <f t="shared" si="9"/>
        <v>11</v>
      </c>
      <c r="O50" s="51">
        <v>201</v>
      </c>
      <c r="P50" s="53">
        <v>64</v>
      </c>
      <c r="Q50" s="43">
        <f t="shared" si="10"/>
        <v>265</v>
      </c>
      <c r="R50" s="162">
        <f t="shared" si="11"/>
        <v>265</v>
      </c>
    </row>
    <row r="51" spans="1:18" ht="12.75">
      <c r="A51" s="45">
        <v>7</v>
      </c>
      <c r="B51" s="47" t="s">
        <v>10</v>
      </c>
      <c r="C51" s="27">
        <v>38</v>
      </c>
      <c r="D51" s="28">
        <v>9</v>
      </c>
      <c r="E51" s="28">
        <v>1</v>
      </c>
      <c r="F51" s="43">
        <f t="shared" si="7"/>
        <v>48</v>
      </c>
      <c r="G51" s="29">
        <v>100</v>
      </c>
      <c r="H51" s="26">
        <v>12</v>
      </c>
      <c r="I51" s="32">
        <v>0</v>
      </c>
      <c r="J51" s="43">
        <f t="shared" si="8"/>
        <v>112</v>
      </c>
      <c r="K51" s="29">
        <v>13</v>
      </c>
      <c r="L51" s="26">
        <v>3</v>
      </c>
      <c r="M51" s="32">
        <v>0</v>
      </c>
      <c r="N51" s="43">
        <f t="shared" si="9"/>
        <v>16</v>
      </c>
      <c r="O51" s="51">
        <v>143</v>
      </c>
      <c r="P51" s="53">
        <v>33</v>
      </c>
      <c r="Q51" s="43">
        <f t="shared" si="10"/>
        <v>176</v>
      </c>
      <c r="R51" s="162">
        <f t="shared" si="11"/>
        <v>176</v>
      </c>
    </row>
    <row r="52" spans="1:18" ht="12.75">
      <c r="A52" s="45">
        <v>8</v>
      </c>
      <c r="B52" s="47" t="s">
        <v>11</v>
      </c>
      <c r="C52" s="27">
        <v>50</v>
      </c>
      <c r="D52" s="28">
        <v>7</v>
      </c>
      <c r="E52" s="28">
        <v>0</v>
      </c>
      <c r="F52" s="43">
        <f t="shared" si="7"/>
        <v>57</v>
      </c>
      <c r="G52" s="29">
        <v>72</v>
      </c>
      <c r="H52" s="26">
        <v>16</v>
      </c>
      <c r="I52" s="32">
        <v>0</v>
      </c>
      <c r="J52" s="43">
        <f t="shared" si="8"/>
        <v>88</v>
      </c>
      <c r="K52" s="29">
        <v>17</v>
      </c>
      <c r="L52" s="26">
        <v>2</v>
      </c>
      <c r="M52" s="32">
        <v>0</v>
      </c>
      <c r="N52" s="43">
        <f t="shared" si="9"/>
        <v>19</v>
      </c>
      <c r="O52" s="51">
        <v>115</v>
      </c>
      <c r="P52" s="53">
        <v>49</v>
      </c>
      <c r="Q52" s="43">
        <f t="shared" si="10"/>
        <v>164</v>
      </c>
      <c r="R52" s="162">
        <f t="shared" si="11"/>
        <v>164</v>
      </c>
    </row>
    <row r="53" spans="1:18" ht="12.75">
      <c r="A53" s="45">
        <v>9</v>
      </c>
      <c r="B53" s="47" t="s">
        <v>12</v>
      </c>
      <c r="C53" s="27">
        <v>97</v>
      </c>
      <c r="D53" s="28">
        <v>17</v>
      </c>
      <c r="E53" s="28">
        <v>6</v>
      </c>
      <c r="F53" s="43">
        <f t="shared" si="7"/>
        <v>120</v>
      </c>
      <c r="G53" s="29">
        <v>73</v>
      </c>
      <c r="H53" s="26">
        <v>16</v>
      </c>
      <c r="I53" s="32">
        <v>5</v>
      </c>
      <c r="J53" s="43">
        <f t="shared" si="8"/>
        <v>94</v>
      </c>
      <c r="K53" s="29">
        <v>15</v>
      </c>
      <c r="L53" s="26">
        <v>2</v>
      </c>
      <c r="M53" s="32">
        <v>0</v>
      </c>
      <c r="N53" s="43">
        <f t="shared" si="9"/>
        <v>17</v>
      </c>
      <c r="O53" s="51">
        <v>173</v>
      </c>
      <c r="P53" s="53">
        <v>58</v>
      </c>
      <c r="Q53" s="43">
        <f t="shared" si="10"/>
        <v>231</v>
      </c>
      <c r="R53" s="162">
        <f t="shared" si="11"/>
        <v>231</v>
      </c>
    </row>
    <row r="54" spans="1:18" ht="12.75">
      <c r="A54" s="45">
        <v>10</v>
      </c>
      <c r="B54" s="47" t="s">
        <v>13</v>
      </c>
      <c r="C54" s="27">
        <v>46</v>
      </c>
      <c r="D54" s="28">
        <v>9</v>
      </c>
      <c r="E54" s="28">
        <v>21</v>
      </c>
      <c r="F54" s="43">
        <f t="shared" si="7"/>
        <v>76</v>
      </c>
      <c r="G54" s="29">
        <v>102</v>
      </c>
      <c r="H54" s="26">
        <v>16</v>
      </c>
      <c r="I54" s="32">
        <v>13</v>
      </c>
      <c r="J54" s="43">
        <f t="shared" si="8"/>
        <v>131</v>
      </c>
      <c r="K54" s="29">
        <v>13</v>
      </c>
      <c r="L54" s="26">
        <v>0</v>
      </c>
      <c r="M54" s="32">
        <v>0</v>
      </c>
      <c r="N54" s="43">
        <f t="shared" si="9"/>
        <v>13</v>
      </c>
      <c r="O54" s="51">
        <v>151</v>
      </c>
      <c r="P54" s="53">
        <v>69</v>
      </c>
      <c r="Q54" s="43">
        <f t="shared" si="10"/>
        <v>220</v>
      </c>
      <c r="R54" s="162">
        <f t="shared" si="11"/>
        <v>220</v>
      </c>
    </row>
    <row r="55" spans="1:18" ht="12.75">
      <c r="A55" s="45">
        <v>11</v>
      </c>
      <c r="B55" s="47" t="s">
        <v>14</v>
      </c>
      <c r="C55" s="27">
        <v>0</v>
      </c>
      <c r="D55" s="28">
        <v>0</v>
      </c>
      <c r="E55" s="28">
        <v>0</v>
      </c>
      <c r="F55" s="43">
        <f t="shared" si="7"/>
        <v>0</v>
      </c>
      <c r="G55" s="29">
        <v>0</v>
      </c>
      <c r="H55" s="26">
        <v>0</v>
      </c>
      <c r="I55" s="32">
        <v>0</v>
      </c>
      <c r="J55" s="43">
        <f t="shared" si="8"/>
        <v>0</v>
      </c>
      <c r="K55" s="29">
        <v>0</v>
      </c>
      <c r="L55" s="26">
        <v>0</v>
      </c>
      <c r="M55" s="32">
        <v>0</v>
      </c>
      <c r="N55" s="43">
        <f t="shared" si="9"/>
        <v>0</v>
      </c>
      <c r="O55" s="51">
        <v>0</v>
      </c>
      <c r="P55" s="53">
        <v>0</v>
      </c>
      <c r="Q55" s="43">
        <f t="shared" si="10"/>
        <v>0</v>
      </c>
      <c r="R55" s="162">
        <f t="shared" si="11"/>
        <v>0</v>
      </c>
    </row>
    <row r="56" spans="1:18" ht="12.75">
      <c r="A56" s="45">
        <v>12</v>
      </c>
      <c r="B56" s="47" t="s">
        <v>15</v>
      </c>
      <c r="C56" s="27">
        <v>87</v>
      </c>
      <c r="D56" s="28">
        <v>28</v>
      </c>
      <c r="E56" s="28">
        <v>3</v>
      </c>
      <c r="F56" s="43">
        <f t="shared" si="7"/>
        <v>118</v>
      </c>
      <c r="G56" s="29">
        <v>195</v>
      </c>
      <c r="H56" s="26">
        <v>58</v>
      </c>
      <c r="I56" s="32">
        <v>5</v>
      </c>
      <c r="J56" s="43">
        <f t="shared" si="8"/>
        <v>258</v>
      </c>
      <c r="K56" s="29">
        <v>37</v>
      </c>
      <c r="L56" s="26">
        <v>8</v>
      </c>
      <c r="M56" s="32">
        <v>0</v>
      </c>
      <c r="N56" s="43">
        <f t="shared" si="9"/>
        <v>45</v>
      </c>
      <c r="O56" s="51">
        <v>327</v>
      </c>
      <c r="P56" s="53">
        <v>94</v>
      </c>
      <c r="Q56" s="43">
        <f t="shared" si="10"/>
        <v>421</v>
      </c>
      <c r="R56" s="162">
        <f t="shared" si="11"/>
        <v>421</v>
      </c>
    </row>
    <row r="57" spans="1:18" ht="12.75">
      <c r="A57" s="45">
        <v>13</v>
      </c>
      <c r="B57" s="47" t="s">
        <v>16</v>
      </c>
      <c r="C57" s="27">
        <v>50</v>
      </c>
      <c r="D57" s="28">
        <v>14</v>
      </c>
      <c r="E57" s="28">
        <v>3</v>
      </c>
      <c r="F57" s="43">
        <f t="shared" si="7"/>
        <v>67</v>
      </c>
      <c r="G57" s="29">
        <v>83</v>
      </c>
      <c r="H57" s="26">
        <v>16</v>
      </c>
      <c r="I57" s="32">
        <v>2</v>
      </c>
      <c r="J57" s="43">
        <f t="shared" si="8"/>
        <v>101</v>
      </c>
      <c r="K57" s="29">
        <v>4</v>
      </c>
      <c r="L57" s="26">
        <v>0</v>
      </c>
      <c r="M57" s="32">
        <v>0</v>
      </c>
      <c r="N57" s="43">
        <f t="shared" si="9"/>
        <v>4</v>
      </c>
      <c r="O57" s="51">
        <v>139</v>
      </c>
      <c r="P57" s="53">
        <v>33</v>
      </c>
      <c r="Q57" s="43">
        <f t="shared" si="10"/>
        <v>172</v>
      </c>
      <c r="R57" s="162">
        <f t="shared" si="11"/>
        <v>172</v>
      </c>
    </row>
    <row r="58" spans="1:18" ht="12.75">
      <c r="A58" s="45">
        <v>14</v>
      </c>
      <c r="B58" s="47" t="s">
        <v>17</v>
      </c>
      <c r="C58" s="27">
        <v>144</v>
      </c>
      <c r="D58" s="28">
        <v>39</v>
      </c>
      <c r="E58" s="28">
        <v>11</v>
      </c>
      <c r="F58" s="43">
        <f t="shared" si="7"/>
        <v>194</v>
      </c>
      <c r="G58" s="29">
        <v>287</v>
      </c>
      <c r="H58" s="26">
        <v>79</v>
      </c>
      <c r="I58" s="32">
        <v>12</v>
      </c>
      <c r="J58" s="43">
        <f t="shared" si="8"/>
        <v>378</v>
      </c>
      <c r="K58" s="29">
        <v>83</v>
      </c>
      <c r="L58" s="26">
        <v>20</v>
      </c>
      <c r="M58" s="32">
        <v>0</v>
      </c>
      <c r="N58" s="43">
        <f t="shared" si="9"/>
        <v>103</v>
      </c>
      <c r="O58" s="51">
        <v>470</v>
      </c>
      <c r="P58" s="53">
        <v>205</v>
      </c>
      <c r="Q58" s="43">
        <f t="shared" si="10"/>
        <v>675</v>
      </c>
      <c r="R58" s="162">
        <f t="shared" si="11"/>
        <v>675</v>
      </c>
    </row>
    <row r="59" spans="1:18" ht="12.75">
      <c r="A59" s="45">
        <v>15</v>
      </c>
      <c r="B59" s="47" t="s">
        <v>18</v>
      </c>
      <c r="C59" s="30">
        <v>51</v>
      </c>
      <c r="D59" s="31">
        <v>8</v>
      </c>
      <c r="E59" s="32">
        <v>6</v>
      </c>
      <c r="F59" s="43">
        <f t="shared" si="7"/>
        <v>65</v>
      </c>
      <c r="G59" s="29">
        <v>128</v>
      </c>
      <c r="H59" s="26">
        <v>22</v>
      </c>
      <c r="I59" s="32">
        <v>6</v>
      </c>
      <c r="J59" s="43">
        <f t="shared" si="8"/>
        <v>156</v>
      </c>
      <c r="K59" s="29">
        <v>9</v>
      </c>
      <c r="L59" s="26">
        <v>2</v>
      </c>
      <c r="M59" s="32">
        <v>0</v>
      </c>
      <c r="N59" s="43">
        <f t="shared" si="9"/>
        <v>11</v>
      </c>
      <c r="O59" s="51">
        <v>167</v>
      </c>
      <c r="P59" s="53">
        <v>65</v>
      </c>
      <c r="Q59" s="43">
        <f>O59+P59</f>
        <v>232</v>
      </c>
      <c r="R59" s="162">
        <f t="shared" si="11"/>
        <v>232</v>
      </c>
    </row>
    <row r="60" spans="1:18" ht="12.75">
      <c r="A60" s="45">
        <v>16</v>
      </c>
      <c r="B60" s="47" t="s">
        <v>19</v>
      </c>
      <c r="C60" s="33">
        <v>19</v>
      </c>
      <c r="D60" s="34">
        <v>8</v>
      </c>
      <c r="E60" s="35">
        <v>0</v>
      </c>
      <c r="F60" s="43">
        <f t="shared" si="7"/>
        <v>27</v>
      </c>
      <c r="G60" s="33">
        <v>94</v>
      </c>
      <c r="H60" s="34">
        <v>27</v>
      </c>
      <c r="I60" s="35">
        <v>1</v>
      </c>
      <c r="J60" s="43">
        <f t="shared" si="8"/>
        <v>122</v>
      </c>
      <c r="K60" s="33">
        <v>9</v>
      </c>
      <c r="L60" s="34">
        <v>0</v>
      </c>
      <c r="M60" s="35">
        <v>0</v>
      </c>
      <c r="N60" s="43">
        <f t="shared" si="9"/>
        <v>9</v>
      </c>
      <c r="O60" s="51">
        <v>126</v>
      </c>
      <c r="P60" s="53">
        <v>32</v>
      </c>
      <c r="Q60" s="43">
        <f t="shared" si="10"/>
        <v>158</v>
      </c>
      <c r="R60" s="162">
        <f t="shared" si="11"/>
        <v>158</v>
      </c>
    </row>
    <row r="61" spans="1:18" ht="12.75">
      <c r="A61" s="45">
        <v>17</v>
      </c>
      <c r="B61" s="47" t="s">
        <v>20</v>
      </c>
      <c r="C61" s="27">
        <v>61</v>
      </c>
      <c r="D61" s="28">
        <v>26</v>
      </c>
      <c r="E61" s="28">
        <v>2</v>
      </c>
      <c r="F61" s="43">
        <f t="shared" si="7"/>
        <v>89</v>
      </c>
      <c r="G61" s="29">
        <v>48</v>
      </c>
      <c r="H61" s="26">
        <v>12</v>
      </c>
      <c r="I61" s="32">
        <v>0</v>
      </c>
      <c r="J61" s="43">
        <f t="shared" si="8"/>
        <v>60</v>
      </c>
      <c r="K61" s="29">
        <v>13</v>
      </c>
      <c r="L61" s="26">
        <v>0</v>
      </c>
      <c r="M61" s="32">
        <v>0</v>
      </c>
      <c r="N61" s="43">
        <f t="shared" si="9"/>
        <v>13</v>
      </c>
      <c r="O61" s="51">
        <v>130</v>
      </c>
      <c r="P61" s="53">
        <v>32</v>
      </c>
      <c r="Q61" s="43">
        <f t="shared" si="10"/>
        <v>162</v>
      </c>
      <c r="R61" s="162">
        <f t="shared" si="11"/>
        <v>162</v>
      </c>
    </row>
    <row r="62" spans="1:18" ht="12.75">
      <c r="A62" s="45">
        <v>18</v>
      </c>
      <c r="B62" s="47" t="s">
        <v>21</v>
      </c>
      <c r="C62" s="27">
        <v>14</v>
      </c>
      <c r="D62" s="28">
        <v>5</v>
      </c>
      <c r="E62" s="28">
        <v>0</v>
      </c>
      <c r="F62" s="43">
        <f t="shared" si="7"/>
        <v>19</v>
      </c>
      <c r="G62" s="29">
        <v>27</v>
      </c>
      <c r="H62" s="26">
        <v>5</v>
      </c>
      <c r="I62" s="32">
        <v>0</v>
      </c>
      <c r="J62" s="43">
        <f t="shared" si="8"/>
        <v>32</v>
      </c>
      <c r="K62" s="29">
        <v>7</v>
      </c>
      <c r="L62" s="26">
        <v>1</v>
      </c>
      <c r="M62" s="32">
        <v>0</v>
      </c>
      <c r="N62" s="43">
        <f t="shared" si="9"/>
        <v>8</v>
      </c>
      <c r="O62" s="51">
        <v>48</v>
      </c>
      <c r="P62" s="53">
        <v>11</v>
      </c>
      <c r="Q62" s="43">
        <f t="shared" si="10"/>
        <v>59</v>
      </c>
      <c r="R62" s="162">
        <f t="shared" si="11"/>
        <v>59</v>
      </c>
    </row>
    <row r="63" spans="1:18" ht="12.75">
      <c r="A63" s="45">
        <v>19</v>
      </c>
      <c r="B63" s="47" t="s">
        <v>22</v>
      </c>
      <c r="C63" s="27">
        <v>63</v>
      </c>
      <c r="D63" s="28">
        <v>9</v>
      </c>
      <c r="E63" s="28">
        <v>12</v>
      </c>
      <c r="F63" s="43">
        <f>C63+D63+E63</f>
        <v>84</v>
      </c>
      <c r="G63" s="29">
        <v>100</v>
      </c>
      <c r="H63" s="26">
        <v>28</v>
      </c>
      <c r="I63" s="32">
        <v>6</v>
      </c>
      <c r="J63" s="43">
        <f t="shared" si="8"/>
        <v>134</v>
      </c>
      <c r="K63" s="29">
        <v>16</v>
      </c>
      <c r="L63" s="26">
        <v>3</v>
      </c>
      <c r="M63" s="32">
        <v>0</v>
      </c>
      <c r="N63" s="43">
        <f t="shared" si="9"/>
        <v>19</v>
      </c>
      <c r="O63" s="51">
        <v>187</v>
      </c>
      <c r="P63" s="53">
        <v>50</v>
      </c>
      <c r="Q63" s="43">
        <f t="shared" si="10"/>
        <v>237</v>
      </c>
      <c r="R63" s="162">
        <f t="shared" si="11"/>
        <v>237</v>
      </c>
    </row>
    <row r="64" spans="1:18" ht="12.75">
      <c r="A64" s="45">
        <v>20</v>
      </c>
      <c r="B64" s="47" t="s">
        <v>23</v>
      </c>
      <c r="C64" s="27">
        <v>9</v>
      </c>
      <c r="D64" s="28">
        <v>9</v>
      </c>
      <c r="E64" s="28">
        <v>0</v>
      </c>
      <c r="F64" s="43">
        <f>C64+D64+E64</f>
        <v>18</v>
      </c>
      <c r="G64" s="29">
        <v>14</v>
      </c>
      <c r="H64" s="26">
        <v>3</v>
      </c>
      <c r="I64" s="32">
        <v>3</v>
      </c>
      <c r="J64" s="43">
        <f t="shared" si="8"/>
        <v>20</v>
      </c>
      <c r="K64" s="29">
        <v>0</v>
      </c>
      <c r="L64" s="26">
        <v>0</v>
      </c>
      <c r="M64" s="32">
        <v>1</v>
      </c>
      <c r="N64" s="43">
        <f t="shared" si="9"/>
        <v>1</v>
      </c>
      <c r="O64" s="51">
        <v>29</v>
      </c>
      <c r="P64" s="53">
        <v>10</v>
      </c>
      <c r="Q64" s="43">
        <f t="shared" si="10"/>
        <v>39</v>
      </c>
      <c r="R64" s="162">
        <f t="shared" si="11"/>
        <v>39</v>
      </c>
    </row>
    <row r="65" spans="1:18" ht="12.75">
      <c r="A65" s="45">
        <v>21</v>
      </c>
      <c r="B65" s="47" t="s">
        <v>24</v>
      </c>
      <c r="C65" s="27">
        <v>20</v>
      </c>
      <c r="D65" s="28">
        <v>11</v>
      </c>
      <c r="E65" s="28">
        <v>1</v>
      </c>
      <c r="F65" s="43">
        <f t="shared" si="7"/>
        <v>32</v>
      </c>
      <c r="G65" s="29">
        <v>75</v>
      </c>
      <c r="H65" s="26">
        <v>18</v>
      </c>
      <c r="I65" s="32">
        <v>1</v>
      </c>
      <c r="J65" s="43">
        <f t="shared" si="8"/>
        <v>94</v>
      </c>
      <c r="K65" s="29">
        <v>19</v>
      </c>
      <c r="L65" s="26">
        <v>0</v>
      </c>
      <c r="M65" s="32">
        <v>0</v>
      </c>
      <c r="N65" s="43">
        <f t="shared" si="9"/>
        <v>19</v>
      </c>
      <c r="O65" s="51">
        <v>115</v>
      </c>
      <c r="P65" s="53">
        <v>30</v>
      </c>
      <c r="Q65" s="43">
        <f t="shared" si="10"/>
        <v>145</v>
      </c>
      <c r="R65" s="162">
        <f t="shared" si="11"/>
        <v>145</v>
      </c>
    </row>
    <row r="66" spans="1:18" ht="12.75">
      <c r="A66" s="45">
        <v>22</v>
      </c>
      <c r="B66" s="47" t="s">
        <v>25</v>
      </c>
      <c r="C66" s="27">
        <v>66</v>
      </c>
      <c r="D66" s="28">
        <v>14</v>
      </c>
      <c r="E66" s="28">
        <v>1</v>
      </c>
      <c r="F66" s="43">
        <f t="shared" si="7"/>
        <v>81</v>
      </c>
      <c r="G66" s="29">
        <v>88</v>
      </c>
      <c r="H66" s="26">
        <v>17</v>
      </c>
      <c r="I66" s="32">
        <v>1</v>
      </c>
      <c r="J66" s="43">
        <f t="shared" si="8"/>
        <v>106</v>
      </c>
      <c r="K66" s="29">
        <v>20</v>
      </c>
      <c r="L66" s="26">
        <v>5</v>
      </c>
      <c r="M66" s="32">
        <v>0</v>
      </c>
      <c r="N66" s="43">
        <f t="shared" si="9"/>
        <v>25</v>
      </c>
      <c r="O66" s="51">
        <v>149</v>
      </c>
      <c r="P66" s="53">
        <v>63</v>
      </c>
      <c r="Q66" s="43">
        <f t="shared" si="10"/>
        <v>212</v>
      </c>
      <c r="R66" s="162">
        <f t="shared" si="11"/>
        <v>212</v>
      </c>
    </row>
    <row r="67" spans="1:18" ht="12.75">
      <c r="A67" s="45">
        <v>23</v>
      </c>
      <c r="B67" s="47" t="s">
        <v>26</v>
      </c>
      <c r="C67" s="27">
        <v>54</v>
      </c>
      <c r="D67" s="28">
        <v>16</v>
      </c>
      <c r="E67" s="28">
        <v>8</v>
      </c>
      <c r="F67" s="43">
        <f t="shared" si="7"/>
        <v>78</v>
      </c>
      <c r="G67" s="29">
        <v>10</v>
      </c>
      <c r="H67" s="26">
        <v>0</v>
      </c>
      <c r="I67" s="32">
        <v>0</v>
      </c>
      <c r="J67" s="43">
        <f t="shared" si="8"/>
        <v>10</v>
      </c>
      <c r="K67" s="29">
        <v>2</v>
      </c>
      <c r="L67" s="26">
        <v>0</v>
      </c>
      <c r="M67" s="32">
        <v>0</v>
      </c>
      <c r="N67" s="43">
        <f t="shared" si="9"/>
        <v>2</v>
      </c>
      <c r="O67" s="51">
        <v>77</v>
      </c>
      <c r="P67" s="53">
        <v>13</v>
      </c>
      <c r="Q67" s="43">
        <f t="shared" si="10"/>
        <v>90</v>
      </c>
      <c r="R67" s="162">
        <f t="shared" si="11"/>
        <v>90</v>
      </c>
    </row>
    <row r="68" spans="1:18" ht="13.5" customHeight="1">
      <c r="A68" s="45">
        <v>24</v>
      </c>
      <c r="B68" s="47" t="s">
        <v>27</v>
      </c>
      <c r="C68" s="27">
        <v>30</v>
      </c>
      <c r="D68" s="28">
        <v>5</v>
      </c>
      <c r="E68" s="28">
        <v>3</v>
      </c>
      <c r="F68" s="43">
        <f t="shared" si="7"/>
        <v>38</v>
      </c>
      <c r="G68" s="29">
        <v>56</v>
      </c>
      <c r="H68" s="26">
        <v>15</v>
      </c>
      <c r="I68" s="32">
        <v>7</v>
      </c>
      <c r="J68" s="43">
        <f t="shared" si="8"/>
        <v>78</v>
      </c>
      <c r="K68" s="29">
        <v>4</v>
      </c>
      <c r="L68" s="26">
        <v>0</v>
      </c>
      <c r="M68" s="32">
        <v>0</v>
      </c>
      <c r="N68" s="43">
        <f t="shared" si="9"/>
        <v>4</v>
      </c>
      <c r="O68" s="51">
        <v>97</v>
      </c>
      <c r="P68" s="53">
        <v>23</v>
      </c>
      <c r="Q68" s="43">
        <f t="shared" si="10"/>
        <v>120</v>
      </c>
      <c r="R68" s="162">
        <f t="shared" si="11"/>
        <v>120</v>
      </c>
    </row>
    <row r="69" spans="1:18" ht="12.75">
      <c r="A69" s="45">
        <v>25</v>
      </c>
      <c r="B69" s="47" t="s">
        <v>28</v>
      </c>
      <c r="C69" s="27">
        <v>90</v>
      </c>
      <c r="D69" s="28">
        <v>13</v>
      </c>
      <c r="E69" s="28">
        <v>5</v>
      </c>
      <c r="F69" s="43">
        <f t="shared" si="7"/>
        <v>108</v>
      </c>
      <c r="G69" s="29">
        <v>102</v>
      </c>
      <c r="H69" s="26">
        <v>17</v>
      </c>
      <c r="I69" s="32">
        <v>1</v>
      </c>
      <c r="J69" s="43">
        <f t="shared" si="8"/>
        <v>120</v>
      </c>
      <c r="K69" s="29">
        <v>20</v>
      </c>
      <c r="L69" s="26">
        <v>2</v>
      </c>
      <c r="M69" s="32">
        <v>0</v>
      </c>
      <c r="N69" s="43">
        <f t="shared" si="9"/>
        <v>22</v>
      </c>
      <c r="O69" s="51">
        <v>172</v>
      </c>
      <c r="P69" s="53">
        <v>78</v>
      </c>
      <c r="Q69" s="43">
        <f t="shared" si="10"/>
        <v>250</v>
      </c>
      <c r="R69" s="162">
        <f t="shared" si="11"/>
        <v>250</v>
      </c>
    </row>
    <row r="70" spans="1:18" ht="12.75">
      <c r="A70" s="46">
        <v>26</v>
      </c>
      <c r="B70" s="55" t="s">
        <v>78</v>
      </c>
      <c r="C70" s="41">
        <v>27</v>
      </c>
      <c r="D70" s="36">
        <v>22</v>
      </c>
      <c r="E70" s="37">
        <v>5</v>
      </c>
      <c r="F70" s="43">
        <f t="shared" si="7"/>
        <v>54</v>
      </c>
      <c r="G70" s="41">
        <v>63</v>
      </c>
      <c r="H70" s="36">
        <v>31</v>
      </c>
      <c r="I70" s="37">
        <v>9</v>
      </c>
      <c r="J70" s="43">
        <f t="shared" si="8"/>
        <v>103</v>
      </c>
      <c r="K70" s="41">
        <v>2</v>
      </c>
      <c r="L70" s="36">
        <v>1</v>
      </c>
      <c r="M70" s="37">
        <v>0</v>
      </c>
      <c r="N70" s="43">
        <f t="shared" si="9"/>
        <v>3</v>
      </c>
      <c r="O70" s="52">
        <v>154</v>
      </c>
      <c r="P70" s="54">
        <v>6</v>
      </c>
      <c r="Q70" s="43">
        <f t="shared" si="10"/>
        <v>160</v>
      </c>
      <c r="R70" s="162">
        <f t="shared" si="11"/>
        <v>160</v>
      </c>
    </row>
    <row r="71" spans="1:18" ht="12.75">
      <c r="A71" s="45">
        <v>27</v>
      </c>
      <c r="B71" s="55" t="s">
        <v>81</v>
      </c>
      <c r="C71" s="41">
        <v>1</v>
      </c>
      <c r="D71" s="36">
        <v>2</v>
      </c>
      <c r="E71" s="37">
        <v>0</v>
      </c>
      <c r="F71" s="43">
        <f>C71+D71+E71</f>
        <v>3</v>
      </c>
      <c r="G71" s="41">
        <v>2</v>
      </c>
      <c r="H71" s="36">
        <v>2</v>
      </c>
      <c r="I71" s="37">
        <v>0</v>
      </c>
      <c r="J71" s="43">
        <f>G71+H71+I71</f>
        <v>4</v>
      </c>
      <c r="K71" s="41">
        <v>0</v>
      </c>
      <c r="L71" s="36">
        <v>0</v>
      </c>
      <c r="M71" s="37">
        <v>0</v>
      </c>
      <c r="N71" s="43">
        <f>K71+L71+M71</f>
        <v>0</v>
      </c>
      <c r="O71" s="52">
        <v>7</v>
      </c>
      <c r="P71" s="54">
        <v>0</v>
      </c>
      <c r="Q71" s="43">
        <f>O71+P71</f>
        <v>7</v>
      </c>
      <c r="R71" s="162">
        <f>F71+J71+N71</f>
        <v>7</v>
      </c>
    </row>
    <row r="72" spans="1:18" ht="12.75">
      <c r="A72" s="46">
        <v>28</v>
      </c>
      <c r="B72" s="55" t="s">
        <v>82</v>
      </c>
      <c r="C72" s="41">
        <v>0</v>
      </c>
      <c r="D72" s="36">
        <v>0</v>
      </c>
      <c r="E72" s="37">
        <v>0</v>
      </c>
      <c r="F72" s="43">
        <f>C72+D72+E72</f>
        <v>0</v>
      </c>
      <c r="G72" s="41">
        <v>0</v>
      </c>
      <c r="H72" s="36">
        <v>0</v>
      </c>
      <c r="I72" s="37">
        <v>0</v>
      </c>
      <c r="J72" s="43">
        <f>G72+H72+I72</f>
        <v>0</v>
      </c>
      <c r="K72" s="41">
        <v>0</v>
      </c>
      <c r="L72" s="36">
        <v>0</v>
      </c>
      <c r="M72" s="37">
        <v>0</v>
      </c>
      <c r="N72" s="43">
        <f>K72+L72+M72</f>
        <v>0</v>
      </c>
      <c r="O72" s="52">
        <v>0</v>
      </c>
      <c r="P72" s="54">
        <v>0</v>
      </c>
      <c r="Q72" s="43">
        <f>O72+P72</f>
        <v>0</v>
      </c>
      <c r="R72" s="162">
        <f>F72+J72+N72</f>
        <v>0</v>
      </c>
    </row>
    <row r="73" spans="1:18" ht="14.25" customHeight="1" thickBot="1">
      <c r="A73" s="45">
        <v>29</v>
      </c>
      <c r="B73" s="50" t="s">
        <v>80</v>
      </c>
      <c r="C73" s="41">
        <v>0</v>
      </c>
      <c r="D73" s="36">
        <v>0</v>
      </c>
      <c r="E73" s="37">
        <v>0</v>
      </c>
      <c r="F73" s="44">
        <f t="shared" si="7"/>
        <v>0</v>
      </c>
      <c r="G73" s="41">
        <v>0</v>
      </c>
      <c r="H73" s="36">
        <v>0</v>
      </c>
      <c r="I73" s="37">
        <v>0</v>
      </c>
      <c r="J73" s="44">
        <f t="shared" si="8"/>
        <v>0</v>
      </c>
      <c r="K73" s="41">
        <v>0</v>
      </c>
      <c r="L73" s="36">
        <v>0</v>
      </c>
      <c r="M73" s="37">
        <v>0</v>
      </c>
      <c r="N73" s="44">
        <f t="shared" si="9"/>
        <v>0</v>
      </c>
      <c r="O73" s="52">
        <v>0</v>
      </c>
      <c r="P73" s="54">
        <v>0</v>
      </c>
      <c r="Q73" s="44">
        <f t="shared" si="10"/>
        <v>0</v>
      </c>
      <c r="R73" s="162">
        <f t="shared" si="11"/>
        <v>0</v>
      </c>
    </row>
    <row r="74" spans="1:18" ht="16.5" thickBot="1">
      <c r="A74" s="312" t="s">
        <v>3</v>
      </c>
      <c r="B74" s="313"/>
      <c r="C74" s="38">
        <f>SUM(C45:C73)</f>
        <v>1439</v>
      </c>
      <c r="D74" s="39">
        <f aca="true" t="shared" si="12" ref="D74:M74">SUM(D45:D73)</f>
        <v>380</v>
      </c>
      <c r="E74" s="39">
        <f>SUM(E45:E73)</f>
        <v>128</v>
      </c>
      <c r="F74" s="39">
        <f t="shared" si="12"/>
        <v>1947</v>
      </c>
      <c r="G74" s="39">
        <f t="shared" si="12"/>
        <v>2465</v>
      </c>
      <c r="H74" s="39">
        <f t="shared" si="12"/>
        <v>565</v>
      </c>
      <c r="I74" s="39">
        <f t="shared" si="12"/>
        <v>113</v>
      </c>
      <c r="J74" s="39">
        <f t="shared" si="12"/>
        <v>3143</v>
      </c>
      <c r="K74" s="39">
        <f t="shared" si="12"/>
        <v>423</v>
      </c>
      <c r="L74" s="39">
        <f t="shared" si="12"/>
        <v>58</v>
      </c>
      <c r="M74" s="39">
        <f t="shared" si="12"/>
        <v>2</v>
      </c>
      <c r="N74" s="39">
        <f>K74+L74+M74</f>
        <v>483</v>
      </c>
      <c r="O74" s="39">
        <f>SUM(O45:O73)</f>
        <v>4190</v>
      </c>
      <c r="P74" s="39">
        <f>SUM(P45:P73)</f>
        <v>1383</v>
      </c>
      <c r="Q74" s="40">
        <f>SUM(Q45:Q73)</f>
        <v>5573</v>
      </c>
      <c r="R74" s="163">
        <f t="shared" si="11"/>
        <v>5573</v>
      </c>
    </row>
    <row r="76" spans="5:18" ht="15.75">
      <c r="E76" s="24"/>
      <c r="F76" s="25">
        <f>C74+D74+E74</f>
        <v>1947</v>
      </c>
      <c r="G76" s="24"/>
      <c r="H76" s="24"/>
      <c r="I76" s="24"/>
      <c r="J76" s="25">
        <f>G74+H74+I74</f>
        <v>3143</v>
      </c>
      <c r="K76" s="24"/>
      <c r="L76" s="24"/>
      <c r="M76" s="24"/>
      <c r="N76" s="25">
        <f>K74+L74+M74</f>
        <v>483</v>
      </c>
      <c r="O76" s="24"/>
      <c r="P76" s="24"/>
      <c r="Q76" s="25">
        <f>O74+P74</f>
        <v>5573</v>
      </c>
      <c r="R76" s="135"/>
    </row>
    <row r="78" spans="2:18" ht="15">
      <c r="B78" s="5" t="s">
        <v>0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7" ht="15" customHeight="1" thickBot="1">
      <c r="A79" s="311" t="s">
        <v>70</v>
      </c>
      <c r="B79" s="311"/>
      <c r="C79" s="309" t="s">
        <v>92</v>
      </c>
      <c r="D79" s="309"/>
      <c r="E79" s="309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1:18" ht="13.5" customHeight="1" thickBot="1">
      <c r="A80" s="302" t="s">
        <v>1</v>
      </c>
      <c r="B80" s="302" t="s">
        <v>2</v>
      </c>
      <c r="C80" s="300" t="s">
        <v>42</v>
      </c>
      <c r="D80" s="301"/>
      <c r="E80" s="301"/>
      <c r="F80" s="301"/>
      <c r="G80" s="301"/>
      <c r="H80" s="301"/>
      <c r="I80" s="301"/>
      <c r="J80" s="301"/>
      <c r="K80" s="305" t="s">
        <v>46</v>
      </c>
      <c r="L80" s="296"/>
      <c r="M80" s="296"/>
      <c r="N80" s="297"/>
      <c r="O80" s="296" t="s">
        <v>47</v>
      </c>
      <c r="P80" s="296"/>
      <c r="Q80" s="297"/>
      <c r="R80" s="160"/>
    </row>
    <row r="81" spans="1:18" ht="23.25" customHeight="1" thickBot="1">
      <c r="A81" s="303"/>
      <c r="B81" s="303"/>
      <c r="C81" s="300" t="s">
        <v>39</v>
      </c>
      <c r="D81" s="301"/>
      <c r="E81" s="301"/>
      <c r="F81" s="301"/>
      <c r="G81" s="300" t="s">
        <v>40</v>
      </c>
      <c r="H81" s="301"/>
      <c r="I81" s="301"/>
      <c r="J81" s="301"/>
      <c r="K81" s="306"/>
      <c r="L81" s="307"/>
      <c r="M81" s="307"/>
      <c r="N81" s="308"/>
      <c r="O81" s="298"/>
      <c r="P81" s="298"/>
      <c r="Q81" s="299"/>
      <c r="R81" s="161" t="s">
        <v>68</v>
      </c>
    </row>
    <row r="82" spans="1:18" ht="23.25" thickBot="1">
      <c r="A82" s="304"/>
      <c r="B82" s="304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4" t="s">
        <v>38</v>
      </c>
      <c r="K82" s="4" t="s">
        <v>43</v>
      </c>
      <c r="L82" s="4" t="s">
        <v>44</v>
      </c>
      <c r="M82" s="4" t="s">
        <v>45</v>
      </c>
      <c r="N82" s="4" t="s">
        <v>38</v>
      </c>
      <c r="O82" s="3" t="s">
        <v>29</v>
      </c>
      <c r="P82" s="4" t="s">
        <v>37</v>
      </c>
      <c r="Q82" s="4" t="s">
        <v>38</v>
      </c>
      <c r="R82" s="157" t="s">
        <v>69</v>
      </c>
    </row>
    <row r="83" spans="1:18" ht="12.75">
      <c r="A83" s="127">
        <v>1</v>
      </c>
      <c r="B83" s="212" t="s">
        <v>4</v>
      </c>
      <c r="C83" s="27">
        <v>29</v>
      </c>
      <c r="D83" s="28">
        <v>9</v>
      </c>
      <c r="E83" s="28">
        <v>2</v>
      </c>
      <c r="F83" s="43">
        <f aca="true" t="shared" si="13" ref="F83:F108">C83+D83+E83</f>
        <v>40</v>
      </c>
      <c r="G83" s="29">
        <v>84</v>
      </c>
      <c r="H83" s="26">
        <v>28</v>
      </c>
      <c r="I83" s="32">
        <v>1</v>
      </c>
      <c r="J83" s="43">
        <f aca="true" t="shared" si="14" ref="J83:J108">G83+H83+I83</f>
        <v>113</v>
      </c>
      <c r="K83" s="29">
        <v>18</v>
      </c>
      <c r="L83" s="26">
        <v>0</v>
      </c>
      <c r="M83" s="32">
        <v>1</v>
      </c>
      <c r="N83" s="43">
        <f aca="true" t="shared" si="15" ref="N83:N108">K83+L83+M83</f>
        <v>19</v>
      </c>
      <c r="O83" s="51">
        <v>132</v>
      </c>
      <c r="P83" s="53">
        <v>40</v>
      </c>
      <c r="Q83" s="43">
        <f aca="true" t="shared" si="16" ref="Q83:Q108">O83+P83</f>
        <v>172</v>
      </c>
      <c r="R83" s="162">
        <f>F83+J83+N83</f>
        <v>172</v>
      </c>
    </row>
    <row r="84" spans="1:18" ht="12.75">
      <c r="A84" s="45">
        <v>2</v>
      </c>
      <c r="B84" s="47" t="s">
        <v>5</v>
      </c>
      <c r="C84" s="27">
        <v>22</v>
      </c>
      <c r="D84" s="28">
        <v>6</v>
      </c>
      <c r="E84" s="28">
        <v>4</v>
      </c>
      <c r="F84" s="43">
        <f t="shared" si="13"/>
        <v>32</v>
      </c>
      <c r="G84" s="29">
        <v>73</v>
      </c>
      <c r="H84" s="26">
        <v>19</v>
      </c>
      <c r="I84" s="32">
        <v>1</v>
      </c>
      <c r="J84" s="43">
        <f t="shared" si="14"/>
        <v>93</v>
      </c>
      <c r="K84" s="29">
        <v>13</v>
      </c>
      <c r="L84" s="26">
        <v>1</v>
      </c>
      <c r="M84" s="32">
        <v>0</v>
      </c>
      <c r="N84" s="43">
        <f t="shared" si="15"/>
        <v>14</v>
      </c>
      <c r="O84" s="51">
        <v>104</v>
      </c>
      <c r="P84" s="53">
        <v>35</v>
      </c>
      <c r="Q84" s="43">
        <f t="shared" si="16"/>
        <v>139</v>
      </c>
      <c r="R84" s="162">
        <f>F84+J84+N84</f>
        <v>139</v>
      </c>
    </row>
    <row r="85" spans="1:18" ht="12.75">
      <c r="A85" s="45">
        <v>3</v>
      </c>
      <c r="B85" s="47" t="s">
        <v>6</v>
      </c>
      <c r="C85" s="27">
        <v>117</v>
      </c>
      <c r="D85" s="28">
        <v>34</v>
      </c>
      <c r="E85" s="28">
        <v>17</v>
      </c>
      <c r="F85" s="43">
        <f t="shared" si="13"/>
        <v>168</v>
      </c>
      <c r="G85" s="29">
        <v>297</v>
      </c>
      <c r="H85" s="26">
        <v>65</v>
      </c>
      <c r="I85" s="32">
        <v>20</v>
      </c>
      <c r="J85" s="43">
        <f t="shared" si="14"/>
        <v>382</v>
      </c>
      <c r="K85" s="29">
        <v>26</v>
      </c>
      <c r="L85" s="26">
        <v>6</v>
      </c>
      <c r="M85" s="32">
        <v>0</v>
      </c>
      <c r="N85" s="43">
        <f t="shared" si="15"/>
        <v>32</v>
      </c>
      <c r="O85" s="51">
        <v>434</v>
      </c>
      <c r="P85" s="53">
        <v>148</v>
      </c>
      <c r="Q85" s="43">
        <f t="shared" si="16"/>
        <v>582</v>
      </c>
      <c r="R85" s="162">
        <f aca="true" t="shared" si="17" ref="R85:R112">F85+J85+N85</f>
        <v>582</v>
      </c>
    </row>
    <row r="86" spans="1:18" ht="12.75">
      <c r="A86" s="45">
        <v>4</v>
      </c>
      <c r="B86" s="47" t="s">
        <v>7</v>
      </c>
      <c r="C86" s="27">
        <v>17</v>
      </c>
      <c r="D86" s="28">
        <v>2</v>
      </c>
      <c r="E86" s="28">
        <v>1</v>
      </c>
      <c r="F86" s="43">
        <f t="shared" si="13"/>
        <v>20</v>
      </c>
      <c r="G86" s="29">
        <v>51</v>
      </c>
      <c r="H86" s="26">
        <v>12</v>
      </c>
      <c r="I86" s="32">
        <v>2</v>
      </c>
      <c r="J86" s="43">
        <f t="shared" si="14"/>
        <v>65</v>
      </c>
      <c r="K86" s="29">
        <v>4</v>
      </c>
      <c r="L86" s="26">
        <v>1</v>
      </c>
      <c r="M86" s="32">
        <v>0</v>
      </c>
      <c r="N86" s="43">
        <f>K86+L86+M86</f>
        <v>5</v>
      </c>
      <c r="O86" s="51">
        <v>63</v>
      </c>
      <c r="P86" s="53">
        <v>27</v>
      </c>
      <c r="Q86" s="43">
        <f>O86+P86</f>
        <v>90</v>
      </c>
      <c r="R86" s="162">
        <f t="shared" si="17"/>
        <v>90</v>
      </c>
    </row>
    <row r="87" spans="1:18" ht="12.75">
      <c r="A87" s="45">
        <v>5</v>
      </c>
      <c r="B87" s="47" t="s">
        <v>8</v>
      </c>
      <c r="C87" s="27">
        <v>43</v>
      </c>
      <c r="D87" s="28">
        <v>8</v>
      </c>
      <c r="E87" s="28">
        <v>2</v>
      </c>
      <c r="F87" s="43">
        <f t="shared" si="13"/>
        <v>53</v>
      </c>
      <c r="G87" s="29">
        <v>84</v>
      </c>
      <c r="H87" s="26">
        <v>10</v>
      </c>
      <c r="I87" s="32">
        <v>0</v>
      </c>
      <c r="J87" s="43">
        <f t="shared" si="14"/>
        <v>94</v>
      </c>
      <c r="K87" s="29">
        <v>25</v>
      </c>
      <c r="L87" s="26">
        <v>1</v>
      </c>
      <c r="M87" s="32">
        <v>0</v>
      </c>
      <c r="N87" s="43">
        <f t="shared" si="15"/>
        <v>26</v>
      </c>
      <c r="O87" s="51">
        <v>118</v>
      </c>
      <c r="P87" s="53">
        <v>55</v>
      </c>
      <c r="Q87" s="43">
        <f>O87+P87</f>
        <v>173</v>
      </c>
      <c r="R87" s="162">
        <f t="shared" si="17"/>
        <v>173</v>
      </c>
    </row>
    <row r="88" spans="1:18" ht="12.75">
      <c r="A88" s="45">
        <v>6</v>
      </c>
      <c r="B88" s="47" t="s">
        <v>9</v>
      </c>
      <c r="C88" s="27">
        <v>61</v>
      </c>
      <c r="D88" s="28">
        <v>12</v>
      </c>
      <c r="E88" s="28">
        <v>15</v>
      </c>
      <c r="F88" s="43">
        <f t="shared" si="13"/>
        <v>88</v>
      </c>
      <c r="G88" s="29">
        <v>79</v>
      </c>
      <c r="H88" s="26">
        <v>19</v>
      </c>
      <c r="I88" s="32">
        <v>5</v>
      </c>
      <c r="J88" s="43">
        <f t="shared" si="14"/>
        <v>103</v>
      </c>
      <c r="K88" s="29">
        <v>1</v>
      </c>
      <c r="L88" s="26">
        <v>2</v>
      </c>
      <c r="M88" s="32">
        <v>0</v>
      </c>
      <c r="N88" s="43">
        <f t="shared" si="15"/>
        <v>3</v>
      </c>
      <c r="O88" s="51">
        <v>141</v>
      </c>
      <c r="P88" s="53">
        <v>53</v>
      </c>
      <c r="Q88" s="43">
        <f t="shared" si="16"/>
        <v>194</v>
      </c>
      <c r="R88" s="162">
        <f t="shared" si="17"/>
        <v>194</v>
      </c>
    </row>
    <row r="89" spans="1:18" ht="12.75">
      <c r="A89" s="45">
        <v>7</v>
      </c>
      <c r="B89" s="47" t="s">
        <v>10</v>
      </c>
      <c r="C89" s="27">
        <v>31</v>
      </c>
      <c r="D89" s="28">
        <v>6</v>
      </c>
      <c r="E89" s="28">
        <v>0</v>
      </c>
      <c r="F89" s="43">
        <f t="shared" si="13"/>
        <v>37</v>
      </c>
      <c r="G89" s="29">
        <v>63</v>
      </c>
      <c r="H89" s="26">
        <v>14</v>
      </c>
      <c r="I89" s="32">
        <v>0</v>
      </c>
      <c r="J89" s="43">
        <f t="shared" si="14"/>
        <v>77</v>
      </c>
      <c r="K89" s="29">
        <v>5</v>
      </c>
      <c r="L89" s="26">
        <v>0</v>
      </c>
      <c r="M89" s="32">
        <v>0</v>
      </c>
      <c r="N89" s="43">
        <f t="shared" si="15"/>
        <v>5</v>
      </c>
      <c r="O89" s="51">
        <v>102</v>
      </c>
      <c r="P89" s="53">
        <v>17</v>
      </c>
      <c r="Q89" s="43">
        <f t="shared" si="16"/>
        <v>119</v>
      </c>
      <c r="R89" s="162">
        <f t="shared" si="17"/>
        <v>119</v>
      </c>
    </row>
    <row r="90" spans="1:18" ht="12.75">
      <c r="A90" s="45">
        <v>8</v>
      </c>
      <c r="B90" s="47" t="s">
        <v>11</v>
      </c>
      <c r="C90" s="27">
        <v>40</v>
      </c>
      <c r="D90" s="28">
        <v>15</v>
      </c>
      <c r="E90" s="28">
        <v>3</v>
      </c>
      <c r="F90" s="43">
        <f t="shared" si="13"/>
        <v>58</v>
      </c>
      <c r="G90" s="29">
        <v>68</v>
      </c>
      <c r="H90" s="26">
        <v>11</v>
      </c>
      <c r="I90" s="32">
        <v>1</v>
      </c>
      <c r="J90" s="43">
        <f t="shared" si="14"/>
        <v>80</v>
      </c>
      <c r="K90" s="29">
        <v>11</v>
      </c>
      <c r="L90" s="26">
        <v>0</v>
      </c>
      <c r="M90" s="32">
        <v>0</v>
      </c>
      <c r="N90" s="43">
        <f t="shared" si="15"/>
        <v>11</v>
      </c>
      <c r="O90" s="51">
        <v>103</v>
      </c>
      <c r="P90" s="53">
        <v>46</v>
      </c>
      <c r="Q90" s="43">
        <f t="shared" si="16"/>
        <v>149</v>
      </c>
      <c r="R90" s="162">
        <f t="shared" si="17"/>
        <v>149</v>
      </c>
    </row>
    <row r="91" spans="1:18" ht="12.75">
      <c r="A91" s="45">
        <v>9</v>
      </c>
      <c r="B91" s="47" t="s">
        <v>12</v>
      </c>
      <c r="C91" s="27">
        <v>89</v>
      </c>
      <c r="D91" s="28">
        <v>15</v>
      </c>
      <c r="E91" s="28">
        <v>5</v>
      </c>
      <c r="F91" s="43">
        <f t="shared" si="13"/>
        <v>109</v>
      </c>
      <c r="G91" s="29">
        <v>79</v>
      </c>
      <c r="H91" s="26">
        <v>16</v>
      </c>
      <c r="I91" s="32">
        <v>3</v>
      </c>
      <c r="J91" s="43">
        <f t="shared" si="14"/>
        <v>98</v>
      </c>
      <c r="K91" s="29">
        <v>14</v>
      </c>
      <c r="L91" s="26">
        <v>0</v>
      </c>
      <c r="M91" s="32">
        <v>0</v>
      </c>
      <c r="N91" s="43">
        <f t="shared" si="15"/>
        <v>14</v>
      </c>
      <c r="O91" s="51">
        <v>154</v>
      </c>
      <c r="P91" s="53">
        <v>67</v>
      </c>
      <c r="Q91" s="43">
        <f t="shared" si="16"/>
        <v>221</v>
      </c>
      <c r="R91" s="162">
        <f t="shared" si="17"/>
        <v>221</v>
      </c>
    </row>
    <row r="92" spans="1:18" ht="12.75">
      <c r="A92" s="45">
        <v>10</v>
      </c>
      <c r="B92" s="47" t="s">
        <v>13</v>
      </c>
      <c r="C92" s="27">
        <v>37</v>
      </c>
      <c r="D92" s="28">
        <v>13</v>
      </c>
      <c r="E92" s="28">
        <v>13</v>
      </c>
      <c r="F92" s="43">
        <f t="shared" si="13"/>
        <v>63</v>
      </c>
      <c r="G92" s="29">
        <v>82</v>
      </c>
      <c r="H92" s="26">
        <v>12</v>
      </c>
      <c r="I92" s="32">
        <v>4</v>
      </c>
      <c r="J92" s="43">
        <f t="shared" si="14"/>
        <v>98</v>
      </c>
      <c r="K92" s="29">
        <v>7</v>
      </c>
      <c r="L92" s="26">
        <v>0</v>
      </c>
      <c r="M92" s="32">
        <v>1</v>
      </c>
      <c r="N92" s="43">
        <f t="shared" si="15"/>
        <v>8</v>
      </c>
      <c r="O92" s="51">
        <v>117</v>
      </c>
      <c r="P92" s="53">
        <v>52</v>
      </c>
      <c r="Q92" s="43">
        <f t="shared" si="16"/>
        <v>169</v>
      </c>
      <c r="R92" s="162">
        <f t="shared" si="17"/>
        <v>169</v>
      </c>
    </row>
    <row r="93" spans="1:18" ht="12.75">
      <c r="A93" s="45">
        <v>11</v>
      </c>
      <c r="B93" s="47" t="s">
        <v>14</v>
      </c>
      <c r="C93" s="27">
        <v>0</v>
      </c>
      <c r="D93" s="28">
        <v>0</v>
      </c>
      <c r="E93" s="28">
        <v>0</v>
      </c>
      <c r="F93" s="43">
        <f t="shared" si="13"/>
        <v>0</v>
      </c>
      <c r="G93" s="29">
        <v>0</v>
      </c>
      <c r="H93" s="26">
        <v>0</v>
      </c>
      <c r="I93" s="32">
        <v>0</v>
      </c>
      <c r="J93" s="43">
        <f t="shared" si="14"/>
        <v>0</v>
      </c>
      <c r="K93" s="29">
        <v>0</v>
      </c>
      <c r="L93" s="26">
        <v>0</v>
      </c>
      <c r="M93" s="32">
        <v>0</v>
      </c>
      <c r="N93" s="43">
        <f t="shared" si="15"/>
        <v>0</v>
      </c>
      <c r="O93" s="51">
        <v>0</v>
      </c>
      <c r="P93" s="53">
        <v>0</v>
      </c>
      <c r="Q93" s="43">
        <f t="shared" si="16"/>
        <v>0</v>
      </c>
      <c r="R93" s="162">
        <f t="shared" si="17"/>
        <v>0</v>
      </c>
    </row>
    <row r="94" spans="1:18" ht="12.75">
      <c r="A94" s="45">
        <v>12</v>
      </c>
      <c r="B94" s="47" t="s">
        <v>15</v>
      </c>
      <c r="C94" s="27">
        <v>67</v>
      </c>
      <c r="D94" s="28">
        <v>24</v>
      </c>
      <c r="E94" s="28">
        <v>7</v>
      </c>
      <c r="F94" s="43">
        <f>C94+D94+E94</f>
        <v>98</v>
      </c>
      <c r="G94" s="29">
        <v>162</v>
      </c>
      <c r="H94" s="26">
        <v>55</v>
      </c>
      <c r="I94" s="32">
        <v>6</v>
      </c>
      <c r="J94" s="43">
        <f t="shared" si="14"/>
        <v>223</v>
      </c>
      <c r="K94" s="29">
        <v>30</v>
      </c>
      <c r="L94" s="26">
        <v>6</v>
      </c>
      <c r="M94" s="32">
        <v>1</v>
      </c>
      <c r="N94" s="43">
        <f t="shared" si="15"/>
        <v>37</v>
      </c>
      <c r="O94" s="51">
        <v>263</v>
      </c>
      <c r="P94" s="53">
        <v>95</v>
      </c>
      <c r="Q94" s="43">
        <f t="shared" si="16"/>
        <v>358</v>
      </c>
      <c r="R94" s="162">
        <f t="shared" si="17"/>
        <v>358</v>
      </c>
    </row>
    <row r="95" spans="1:18" ht="12.75">
      <c r="A95" s="45">
        <v>13</v>
      </c>
      <c r="B95" s="47" t="s">
        <v>16</v>
      </c>
      <c r="C95" s="27">
        <v>35</v>
      </c>
      <c r="D95" s="28">
        <v>17</v>
      </c>
      <c r="E95" s="28">
        <v>6</v>
      </c>
      <c r="F95" s="43">
        <f t="shared" si="13"/>
        <v>58</v>
      </c>
      <c r="G95" s="29">
        <v>119</v>
      </c>
      <c r="H95" s="26">
        <v>14</v>
      </c>
      <c r="I95" s="32">
        <v>3</v>
      </c>
      <c r="J95" s="43">
        <f t="shared" si="14"/>
        <v>136</v>
      </c>
      <c r="K95" s="29">
        <v>7</v>
      </c>
      <c r="L95" s="26">
        <v>0</v>
      </c>
      <c r="M95" s="32">
        <v>0</v>
      </c>
      <c r="N95" s="43">
        <f t="shared" si="15"/>
        <v>7</v>
      </c>
      <c r="O95" s="51">
        <v>145</v>
      </c>
      <c r="P95" s="53">
        <v>56</v>
      </c>
      <c r="Q95" s="43">
        <f t="shared" si="16"/>
        <v>201</v>
      </c>
      <c r="R95" s="162">
        <f t="shared" si="17"/>
        <v>201</v>
      </c>
    </row>
    <row r="96" spans="1:18" ht="12.75">
      <c r="A96" s="45">
        <v>14</v>
      </c>
      <c r="B96" s="47" t="s">
        <v>17</v>
      </c>
      <c r="C96" s="27">
        <v>132</v>
      </c>
      <c r="D96" s="28">
        <v>56</v>
      </c>
      <c r="E96" s="28">
        <v>12</v>
      </c>
      <c r="F96" s="43">
        <f t="shared" si="13"/>
        <v>200</v>
      </c>
      <c r="G96" s="29">
        <v>238</v>
      </c>
      <c r="H96" s="26">
        <v>56</v>
      </c>
      <c r="I96" s="32">
        <v>9</v>
      </c>
      <c r="J96" s="43">
        <f t="shared" si="14"/>
        <v>303</v>
      </c>
      <c r="K96" s="29">
        <v>85</v>
      </c>
      <c r="L96" s="26">
        <v>17</v>
      </c>
      <c r="M96" s="32">
        <v>3</v>
      </c>
      <c r="N96" s="43">
        <f t="shared" si="15"/>
        <v>105</v>
      </c>
      <c r="O96" s="51">
        <v>419</v>
      </c>
      <c r="P96" s="53">
        <v>189</v>
      </c>
      <c r="Q96" s="43">
        <f t="shared" si="16"/>
        <v>608</v>
      </c>
      <c r="R96" s="162">
        <f t="shared" si="17"/>
        <v>608</v>
      </c>
    </row>
    <row r="97" spans="1:18" ht="12.75">
      <c r="A97" s="45">
        <v>15</v>
      </c>
      <c r="B97" s="47" t="s">
        <v>18</v>
      </c>
      <c r="C97" s="30">
        <v>24</v>
      </c>
      <c r="D97" s="31">
        <v>12</v>
      </c>
      <c r="E97" s="32">
        <v>3</v>
      </c>
      <c r="F97" s="43">
        <f t="shared" si="13"/>
        <v>39</v>
      </c>
      <c r="G97" s="29">
        <v>101</v>
      </c>
      <c r="H97" s="26">
        <v>13</v>
      </c>
      <c r="I97" s="32">
        <v>6</v>
      </c>
      <c r="J97" s="43">
        <f t="shared" si="14"/>
        <v>120</v>
      </c>
      <c r="K97" s="29">
        <v>4</v>
      </c>
      <c r="L97" s="26">
        <v>0</v>
      </c>
      <c r="M97" s="32">
        <v>0</v>
      </c>
      <c r="N97" s="43">
        <f t="shared" si="15"/>
        <v>4</v>
      </c>
      <c r="O97" s="51">
        <v>124</v>
      </c>
      <c r="P97" s="53">
        <v>39</v>
      </c>
      <c r="Q97" s="43">
        <f t="shared" si="16"/>
        <v>163</v>
      </c>
      <c r="R97" s="162">
        <f t="shared" si="17"/>
        <v>163</v>
      </c>
    </row>
    <row r="98" spans="1:18" ht="14.25" customHeight="1">
      <c r="A98" s="45">
        <v>16</v>
      </c>
      <c r="B98" s="47" t="s">
        <v>19</v>
      </c>
      <c r="C98" s="33">
        <v>14</v>
      </c>
      <c r="D98" s="34">
        <v>3</v>
      </c>
      <c r="E98" s="35">
        <v>0</v>
      </c>
      <c r="F98" s="43">
        <f t="shared" si="13"/>
        <v>17</v>
      </c>
      <c r="G98" s="33">
        <v>107</v>
      </c>
      <c r="H98" s="34">
        <v>25</v>
      </c>
      <c r="I98" s="35">
        <v>1</v>
      </c>
      <c r="J98" s="43">
        <f t="shared" si="14"/>
        <v>133</v>
      </c>
      <c r="K98" s="33">
        <v>6</v>
      </c>
      <c r="L98" s="34">
        <v>0</v>
      </c>
      <c r="M98" s="35">
        <v>0</v>
      </c>
      <c r="N98" s="43">
        <f t="shared" si="15"/>
        <v>6</v>
      </c>
      <c r="O98" s="51">
        <v>114</v>
      </c>
      <c r="P98" s="53">
        <v>42</v>
      </c>
      <c r="Q98" s="43">
        <f t="shared" si="16"/>
        <v>156</v>
      </c>
      <c r="R98" s="162">
        <f t="shared" si="17"/>
        <v>156</v>
      </c>
    </row>
    <row r="99" spans="1:18" ht="12.75">
      <c r="A99" s="45">
        <v>17</v>
      </c>
      <c r="B99" s="47" t="s">
        <v>20</v>
      </c>
      <c r="C99" s="27">
        <v>42</v>
      </c>
      <c r="D99" s="28">
        <v>12</v>
      </c>
      <c r="E99" s="28">
        <v>2</v>
      </c>
      <c r="F99" s="43">
        <f t="shared" si="13"/>
        <v>56</v>
      </c>
      <c r="G99" s="29">
        <v>49</v>
      </c>
      <c r="H99" s="26">
        <v>10</v>
      </c>
      <c r="I99" s="32">
        <v>1</v>
      </c>
      <c r="J99" s="43">
        <f t="shared" si="14"/>
        <v>60</v>
      </c>
      <c r="K99" s="29">
        <v>12</v>
      </c>
      <c r="L99" s="26">
        <v>2</v>
      </c>
      <c r="M99" s="32">
        <v>0</v>
      </c>
      <c r="N99" s="43">
        <f t="shared" si="15"/>
        <v>14</v>
      </c>
      <c r="O99" s="51">
        <v>98</v>
      </c>
      <c r="P99" s="53">
        <v>32</v>
      </c>
      <c r="Q99" s="43">
        <f t="shared" si="16"/>
        <v>130</v>
      </c>
      <c r="R99" s="162">
        <f t="shared" si="17"/>
        <v>130</v>
      </c>
    </row>
    <row r="100" spans="1:18" ht="12.75">
      <c r="A100" s="45">
        <v>18</v>
      </c>
      <c r="B100" s="47" t="s">
        <v>21</v>
      </c>
      <c r="C100" s="27">
        <v>15</v>
      </c>
      <c r="D100" s="28">
        <v>2</v>
      </c>
      <c r="E100" s="28">
        <v>0</v>
      </c>
      <c r="F100" s="43">
        <f t="shared" si="13"/>
        <v>17</v>
      </c>
      <c r="G100" s="29">
        <v>45</v>
      </c>
      <c r="H100" s="26">
        <v>7</v>
      </c>
      <c r="I100" s="32">
        <v>0</v>
      </c>
      <c r="J100" s="43">
        <f t="shared" si="14"/>
        <v>52</v>
      </c>
      <c r="K100" s="29">
        <v>9</v>
      </c>
      <c r="L100" s="26">
        <v>1</v>
      </c>
      <c r="M100" s="32">
        <v>0</v>
      </c>
      <c r="N100" s="43">
        <f t="shared" si="15"/>
        <v>10</v>
      </c>
      <c r="O100" s="51">
        <v>65</v>
      </c>
      <c r="P100" s="53">
        <v>14</v>
      </c>
      <c r="Q100" s="43">
        <f t="shared" si="16"/>
        <v>79</v>
      </c>
      <c r="R100" s="162">
        <f t="shared" si="17"/>
        <v>79</v>
      </c>
    </row>
    <row r="101" spans="1:18" ht="12.75">
      <c r="A101" s="45">
        <v>19</v>
      </c>
      <c r="B101" s="47" t="s">
        <v>22</v>
      </c>
      <c r="C101" s="27">
        <v>69</v>
      </c>
      <c r="D101" s="28">
        <v>15</v>
      </c>
      <c r="E101" s="28">
        <v>8</v>
      </c>
      <c r="F101" s="43">
        <f t="shared" si="13"/>
        <v>92</v>
      </c>
      <c r="G101" s="29">
        <v>136</v>
      </c>
      <c r="H101" s="26">
        <v>20</v>
      </c>
      <c r="I101" s="32">
        <v>9</v>
      </c>
      <c r="J101" s="43">
        <f t="shared" si="14"/>
        <v>165</v>
      </c>
      <c r="K101" s="29">
        <v>15</v>
      </c>
      <c r="L101" s="26">
        <v>2</v>
      </c>
      <c r="M101" s="32">
        <v>2</v>
      </c>
      <c r="N101" s="43">
        <f t="shared" si="15"/>
        <v>19</v>
      </c>
      <c r="O101" s="51">
        <v>217</v>
      </c>
      <c r="P101" s="53">
        <v>59</v>
      </c>
      <c r="Q101" s="43">
        <f t="shared" si="16"/>
        <v>276</v>
      </c>
      <c r="R101" s="162">
        <f t="shared" si="17"/>
        <v>276</v>
      </c>
    </row>
    <row r="102" spans="1:18" ht="12.75">
      <c r="A102" s="45">
        <v>20</v>
      </c>
      <c r="B102" s="47" t="s">
        <v>23</v>
      </c>
      <c r="C102" s="27">
        <v>8</v>
      </c>
      <c r="D102" s="28">
        <v>7</v>
      </c>
      <c r="E102" s="28">
        <v>2</v>
      </c>
      <c r="F102" s="43">
        <f t="shared" si="13"/>
        <v>17</v>
      </c>
      <c r="G102" s="29">
        <v>18</v>
      </c>
      <c r="H102" s="26">
        <v>5</v>
      </c>
      <c r="I102" s="32">
        <v>2</v>
      </c>
      <c r="J102" s="43">
        <f t="shared" si="14"/>
        <v>25</v>
      </c>
      <c r="K102" s="29">
        <v>0</v>
      </c>
      <c r="L102" s="26">
        <v>0</v>
      </c>
      <c r="M102" s="32">
        <v>0</v>
      </c>
      <c r="N102" s="43">
        <f t="shared" si="15"/>
        <v>0</v>
      </c>
      <c r="O102" s="51">
        <v>34</v>
      </c>
      <c r="P102" s="53">
        <v>8</v>
      </c>
      <c r="Q102" s="43">
        <f t="shared" si="16"/>
        <v>42</v>
      </c>
      <c r="R102" s="162">
        <f t="shared" si="17"/>
        <v>42</v>
      </c>
    </row>
    <row r="103" spans="1:18" ht="12.75">
      <c r="A103" s="45">
        <v>21</v>
      </c>
      <c r="B103" s="47" t="s">
        <v>24</v>
      </c>
      <c r="C103" s="27">
        <v>12</v>
      </c>
      <c r="D103" s="28">
        <v>7</v>
      </c>
      <c r="E103" s="28">
        <v>2</v>
      </c>
      <c r="F103" s="43">
        <f t="shared" si="13"/>
        <v>21</v>
      </c>
      <c r="G103" s="29">
        <v>69</v>
      </c>
      <c r="H103" s="26">
        <v>27</v>
      </c>
      <c r="I103" s="32">
        <v>0</v>
      </c>
      <c r="J103" s="43">
        <f t="shared" si="14"/>
        <v>96</v>
      </c>
      <c r="K103" s="29">
        <v>20</v>
      </c>
      <c r="L103" s="26">
        <v>2</v>
      </c>
      <c r="M103" s="32">
        <v>0</v>
      </c>
      <c r="N103" s="43">
        <f t="shared" si="15"/>
        <v>22</v>
      </c>
      <c r="O103" s="51">
        <v>100</v>
      </c>
      <c r="P103" s="53">
        <v>39</v>
      </c>
      <c r="Q103" s="43">
        <f t="shared" si="16"/>
        <v>139</v>
      </c>
      <c r="R103" s="162">
        <f t="shared" si="17"/>
        <v>139</v>
      </c>
    </row>
    <row r="104" spans="1:18" ht="12.75">
      <c r="A104" s="45">
        <v>22</v>
      </c>
      <c r="B104" s="47" t="s">
        <v>25</v>
      </c>
      <c r="C104" s="27">
        <v>74</v>
      </c>
      <c r="D104" s="28">
        <v>22</v>
      </c>
      <c r="E104" s="28">
        <v>2</v>
      </c>
      <c r="F104" s="43">
        <f t="shared" si="13"/>
        <v>98</v>
      </c>
      <c r="G104" s="29">
        <v>45</v>
      </c>
      <c r="H104" s="26">
        <v>6</v>
      </c>
      <c r="I104" s="32">
        <v>1</v>
      </c>
      <c r="J104" s="43">
        <f t="shared" si="14"/>
        <v>52</v>
      </c>
      <c r="K104" s="29">
        <v>19</v>
      </c>
      <c r="L104" s="26">
        <v>5</v>
      </c>
      <c r="M104" s="32">
        <v>0</v>
      </c>
      <c r="N104" s="43">
        <f t="shared" si="15"/>
        <v>24</v>
      </c>
      <c r="O104" s="51">
        <v>124</v>
      </c>
      <c r="P104" s="53">
        <v>50</v>
      </c>
      <c r="Q104" s="43">
        <f t="shared" si="16"/>
        <v>174</v>
      </c>
      <c r="R104" s="162">
        <f t="shared" si="17"/>
        <v>174</v>
      </c>
    </row>
    <row r="105" spans="1:18" ht="12.75">
      <c r="A105" s="45">
        <v>23</v>
      </c>
      <c r="B105" s="47" t="s">
        <v>26</v>
      </c>
      <c r="C105" s="27">
        <v>34</v>
      </c>
      <c r="D105" s="28">
        <v>12</v>
      </c>
      <c r="E105" s="28">
        <v>7</v>
      </c>
      <c r="F105" s="43">
        <f t="shared" si="13"/>
        <v>53</v>
      </c>
      <c r="G105" s="29">
        <v>14</v>
      </c>
      <c r="H105" s="26">
        <v>2</v>
      </c>
      <c r="I105" s="32">
        <v>0</v>
      </c>
      <c r="J105" s="43">
        <f t="shared" si="14"/>
        <v>16</v>
      </c>
      <c r="K105" s="29">
        <v>8</v>
      </c>
      <c r="L105" s="26">
        <v>1</v>
      </c>
      <c r="M105" s="32">
        <v>0</v>
      </c>
      <c r="N105" s="43">
        <f t="shared" si="15"/>
        <v>9</v>
      </c>
      <c r="O105" s="360">
        <v>56</v>
      </c>
      <c r="P105" s="362">
        <v>22</v>
      </c>
      <c r="Q105" s="43">
        <f t="shared" si="16"/>
        <v>78</v>
      </c>
      <c r="R105" s="162">
        <f t="shared" si="17"/>
        <v>78</v>
      </c>
    </row>
    <row r="106" spans="1:18" ht="12.75">
      <c r="A106" s="45">
        <v>24</v>
      </c>
      <c r="B106" s="47" t="s">
        <v>27</v>
      </c>
      <c r="C106" s="27">
        <v>21</v>
      </c>
      <c r="D106" s="28">
        <v>2</v>
      </c>
      <c r="E106" s="28">
        <v>3</v>
      </c>
      <c r="F106" s="43">
        <f t="shared" si="13"/>
        <v>26</v>
      </c>
      <c r="G106" s="360">
        <v>43</v>
      </c>
      <c r="H106" s="361">
        <v>15</v>
      </c>
      <c r="I106" s="362">
        <v>8</v>
      </c>
      <c r="J106" s="43">
        <f t="shared" si="14"/>
        <v>66</v>
      </c>
      <c r="K106" s="360">
        <v>10</v>
      </c>
      <c r="L106" s="361">
        <v>1</v>
      </c>
      <c r="M106" s="362">
        <v>0</v>
      </c>
      <c r="N106" s="43">
        <f t="shared" si="15"/>
        <v>11</v>
      </c>
      <c r="O106" s="360">
        <v>77</v>
      </c>
      <c r="P106" s="362">
        <v>26</v>
      </c>
      <c r="Q106" s="43">
        <f>O106+P106</f>
        <v>103</v>
      </c>
      <c r="R106" s="162">
        <f t="shared" si="17"/>
        <v>103</v>
      </c>
    </row>
    <row r="107" spans="1:18" ht="12.75">
      <c r="A107" s="45">
        <v>25</v>
      </c>
      <c r="B107" s="47" t="s">
        <v>28</v>
      </c>
      <c r="C107" s="27">
        <v>83</v>
      </c>
      <c r="D107" s="28">
        <v>15</v>
      </c>
      <c r="E107" s="28">
        <v>0</v>
      </c>
      <c r="F107" s="43">
        <f t="shared" si="13"/>
        <v>98</v>
      </c>
      <c r="G107" s="29">
        <v>85</v>
      </c>
      <c r="H107" s="26">
        <v>15</v>
      </c>
      <c r="I107" s="32">
        <v>0</v>
      </c>
      <c r="J107" s="43">
        <f t="shared" si="14"/>
        <v>100</v>
      </c>
      <c r="K107" s="29">
        <v>9</v>
      </c>
      <c r="L107" s="26">
        <v>6</v>
      </c>
      <c r="M107" s="32">
        <v>0</v>
      </c>
      <c r="N107" s="43">
        <f t="shared" si="15"/>
        <v>15</v>
      </c>
      <c r="O107" s="51">
        <v>148</v>
      </c>
      <c r="P107" s="53">
        <v>65</v>
      </c>
      <c r="Q107" s="43">
        <f t="shared" si="16"/>
        <v>213</v>
      </c>
      <c r="R107" s="162">
        <f>F107+J107+N107</f>
        <v>213</v>
      </c>
    </row>
    <row r="108" spans="1:18" ht="12.75">
      <c r="A108" s="46">
        <v>26</v>
      </c>
      <c r="B108" s="55" t="s">
        <v>78</v>
      </c>
      <c r="C108" s="41">
        <v>14</v>
      </c>
      <c r="D108" s="36">
        <v>11</v>
      </c>
      <c r="E108" s="37">
        <v>6</v>
      </c>
      <c r="F108" s="43">
        <f t="shared" si="13"/>
        <v>31</v>
      </c>
      <c r="G108" s="41">
        <v>70</v>
      </c>
      <c r="H108" s="36">
        <v>60</v>
      </c>
      <c r="I108" s="37">
        <v>7</v>
      </c>
      <c r="J108" s="43">
        <f t="shared" si="14"/>
        <v>137</v>
      </c>
      <c r="K108" s="41">
        <v>2</v>
      </c>
      <c r="L108" s="36">
        <v>1</v>
      </c>
      <c r="M108" s="37">
        <v>0</v>
      </c>
      <c r="N108" s="43">
        <f t="shared" si="15"/>
        <v>3</v>
      </c>
      <c r="O108" s="52">
        <v>160</v>
      </c>
      <c r="P108" s="54">
        <v>11</v>
      </c>
      <c r="Q108" s="43">
        <f t="shared" si="16"/>
        <v>171</v>
      </c>
      <c r="R108" s="162">
        <f t="shared" si="17"/>
        <v>171</v>
      </c>
    </row>
    <row r="109" spans="1:18" ht="12.75">
      <c r="A109" s="45">
        <v>27</v>
      </c>
      <c r="B109" s="55" t="s">
        <v>81</v>
      </c>
      <c r="C109" s="41">
        <v>0</v>
      </c>
      <c r="D109" s="363">
        <v>0</v>
      </c>
      <c r="E109" s="37">
        <v>0</v>
      </c>
      <c r="F109" s="43">
        <f>C109+D109+E109</f>
        <v>0</v>
      </c>
      <c r="G109" s="41">
        <v>0</v>
      </c>
      <c r="H109" s="36">
        <v>0</v>
      </c>
      <c r="I109" s="37">
        <v>0</v>
      </c>
      <c r="J109" s="43">
        <f>G109+H109+I109</f>
        <v>0</v>
      </c>
      <c r="K109" s="41">
        <v>0</v>
      </c>
      <c r="L109" s="36">
        <v>0</v>
      </c>
      <c r="M109" s="37">
        <v>0</v>
      </c>
      <c r="N109" s="43">
        <f>K109+L109+M109</f>
        <v>0</v>
      </c>
      <c r="O109" s="52">
        <v>0</v>
      </c>
      <c r="P109" s="54">
        <v>0</v>
      </c>
      <c r="Q109" s="289">
        <f>O109+P109</f>
        <v>0</v>
      </c>
      <c r="R109" s="162">
        <f>F109+J109+N109</f>
        <v>0</v>
      </c>
    </row>
    <row r="110" spans="1:18" ht="12.75">
      <c r="A110" s="46">
        <v>28</v>
      </c>
      <c r="B110" s="55" t="s">
        <v>82</v>
      </c>
      <c r="C110" s="41">
        <v>0</v>
      </c>
      <c r="D110" s="36">
        <v>0</v>
      </c>
      <c r="E110" s="37">
        <v>0</v>
      </c>
      <c r="F110" s="43">
        <f>C110+D110+E110</f>
        <v>0</v>
      </c>
      <c r="G110" s="41">
        <v>0</v>
      </c>
      <c r="H110" s="36">
        <v>0</v>
      </c>
      <c r="I110" s="37">
        <v>0</v>
      </c>
      <c r="J110" s="43">
        <f>G110+H110+I110</f>
        <v>0</v>
      </c>
      <c r="K110" s="41">
        <v>0</v>
      </c>
      <c r="L110" s="36">
        <v>0</v>
      </c>
      <c r="M110" s="37">
        <v>0</v>
      </c>
      <c r="N110" s="43">
        <f>K110+L110+M110</f>
        <v>0</v>
      </c>
      <c r="O110" s="52">
        <v>0</v>
      </c>
      <c r="P110" s="54">
        <v>0</v>
      </c>
      <c r="Q110" s="43">
        <f>O110+P110</f>
        <v>0</v>
      </c>
      <c r="R110" s="162">
        <f>F110+J110+N110</f>
        <v>0</v>
      </c>
    </row>
    <row r="111" spans="1:18" ht="15" customHeight="1" thickBot="1">
      <c r="A111" s="45">
        <v>29</v>
      </c>
      <c r="B111" s="50" t="s">
        <v>80</v>
      </c>
      <c r="C111" s="41">
        <v>0</v>
      </c>
      <c r="D111" s="36">
        <v>0</v>
      </c>
      <c r="E111" s="37">
        <v>0</v>
      </c>
      <c r="F111" s="43">
        <f>C111+D111+E111</f>
        <v>0</v>
      </c>
      <c r="G111" s="41">
        <v>1</v>
      </c>
      <c r="H111" s="36">
        <v>0</v>
      </c>
      <c r="I111" s="37">
        <v>0</v>
      </c>
      <c r="J111" s="43">
        <f>G111+H111+I111</f>
        <v>1</v>
      </c>
      <c r="K111" s="41">
        <v>0</v>
      </c>
      <c r="L111" s="36">
        <v>0</v>
      </c>
      <c r="M111" s="37">
        <v>0</v>
      </c>
      <c r="N111" s="43">
        <f>K111+L111+M111</f>
        <v>0</v>
      </c>
      <c r="O111" s="52">
        <v>1</v>
      </c>
      <c r="P111" s="54">
        <v>0</v>
      </c>
      <c r="Q111" s="43">
        <f>O111+P111</f>
        <v>1</v>
      </c>
      <c r="R111" s="162">
        <f>F111+J111+N111</f>
        <v>1</v>
      </c>
    </row>
    <row r="112" spans="1:18" ht="16.5" thickBot="1">
      <c r="A112" s="312" t="s">
        <v>3</v>
      </c>
      <c r="B112" s="313"/>
      <c r="C112" s="38">
        <f aca="true" t="shared" si="18" ref="C112:M112">SUM(C83:C111)</f>
        <v>1130</v>
      </c>
      <c r="D112" s="39">
        <f t="shared" si="18"/>
        <v>337</v>
      </c>
      <c r="E112" s="39">
        <f t="shared" si="18"/>
        <v>122</v>
      </c>
      <c r="F112" s="39">
        <f t="shared" si="18"/>
        <v>1589</v>
      </c>
      <c r="G112" s="39">
        <f t="shared" si="18"/>
        <v>2262</v>
      </c>
      <c r="H112" s="39">
        <f t="shared" si="18"/>
        <v>536</v>
      </c>
      <c r="I112" s="39">
        <f t="shared" si="18"/>
        <v>90</v>
      </c>
      <c r="J112" s="39">
        <f t="shared" si="18"/>
        <v>2888</v>
      </c>
      <c r="K112" s="39">
        <f t="shared" si="18"/>
        <v>360</v>
      </c>
      <c r="L112" s="39">
        <f t="shared" si="18"/>
        <v>55</v>
      </c>
      <c r="M112" s="39">
        <f t="shared" si="18"/>
        <v>8</v>
      </c>
      <c r="N112" s="39">
        <f>K112+L112+M112</f>
        <v>423</v>
      </c>
      <c r="O112" s="39">
        <f>SUM(O83:O111)</f>
        <v>3613</v>
      </c>
      <c r="P112" s="39">
        <f>SUM(P83:P111)</f>
        <v>1287</v>
      </c>
      <c r="Q112" s="40">
        <f>SUM(Q83:Q111)</f>
        <v>4900</v>
      </c>
      <c r="R112" s="163">
        <f t="shared" si="17"/>
        <v>4900</v>
      </c>
    </row>
    <row r="114" spans="5:18" ht="15.75">
      <c r="E114" s="24"/>
      <c r="F114" s="25">
        <f>C112+D112+E112</f>
        <v>1589</v>
      </c>
      <c r="G114" s="24"/>
      <c r="H114" s="24"/>
      <c r="I114" s="24"/>
      <c r="J114" s="25">
        <f>G112+H112+I112</f>
        <v>2888</v>
      </c>
      <c r="K114" s="24"/>
      <c r="L114" s="24"/>
      <c r="M114" s="24"/>
      <c r="N114" s="25">
        <f>K112+L112+M112</f>
        <v>423</v>
      </c>
      <c r="O114" s="24"/>
      <c r="P114" s="24"/>
      <c r="Q114" s="25">
        <f>O112+P112</f>
        <v>4900</v>
      </c>
      <c r="R114" s="135"/>
    </row>
    <row r="116" spans="2:18" ht="15">
      <c r="B116" s="5" t="s">
        <v>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7" ht="15" customHeight="1" thickBot="1">
      <c r="A117" s="311" t="s">
        <v>70</v>
      </c>
      <c r="B117" s="311"/>
      <c r="C117" s="309" t="s">
        <v>94</v>
      </c>
      <c r="D117" s="309"/>
      <c r="E117" s="309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1:18" ht="13.5" customHeight="1" thickBot="1">
      <c r="A118" s="302" t="s">
        <v>1</v>
      </c>
      <c r="B118" s="302" t="s">
        <v>2</v>
      </c>
      <c r="C118" s="300" t="s">
        <v>42</v>
      </c>
      <c r="D118" s="301"/>
      <c r="E118" s="301"/>
      <c r="F118" s="301"/>
      <c r="G118" s="301"/>
      <c r="H118" s="301"/>
      <c r="I118" s="301"/>
      <c r="J118" s="301"/>
      <c r="K118" s="305" t="s">
        <v>46</v>
      </c>
      <c r="L118" s="296"/>
      <c r="M118" s="296"/>
      <c r="N118" s="297"/>
      <c r="O118" s="296" t="s">
        <v>47</v>
      </c>
      <c r="P118" s="296"/>
      <c r="Q118" s="297"/>
      <c r="R118" s="160"/>
    </row>
    <row r="119" spans="1:18" ht="21.75" customHeight="1" thickBot="1">
      <c r="A119" s="303"/>
      <c r="B119" s="303"/>
      <c r="C119" s="300" t="s">
        <v>39</v>
      </c>
      <c r="D119" s="301"/>
      <c r="E119" s="301"/>
      <c r="F119" s="301"/>
      <c r="G119" s="300" t="s">
        <v>40</v>
      </c>
      <c r="H119" s="301"/>
      <c r="I119" s="301"/>
      <c r="J119" s="301"/>
      <c r="K119" s="306"/>
      <c r="L119" s="307"/>
      <c r="M119" s="307"/>
      <c r="N119" s="308"/>
      <c r="O119" s="298"/>
      <c r="P119" s="298"/>
      <c r="Q119" s="299"/>
      <c r="R119" s="161" t="s">
        <v>68</v>
      </c>
    </row>
    <row r="120" spans="1:18" ht="23.25" thickBot="1">
      <c r="A120" s="304"/>
      <c r="B120" s="304"/>
      <c r="C120" s="4" t="s">
        <v>43</v>
      </c>
      <c r="D120" s="4" t="s">
        <v>44</v>
      </c>
      <c r="E120" s="4" t="s">
        <v>45</v>
      </c>
      <c r="F120" s="4" t="s">
        <v>38</v>
      </c>
      <c r="G120" s="4" t="s">
        <v>43</v>
      </c>
      <c r="H120" s="4" t="s">
        <v>44</v>
      </c>
      <c r="I120" s="4" t="s">
        <v>45</v>
      </c>
      <c r="J120" s="4" t="s">
        <v>38</v>
      </c>
      <c r="K120" s="4" t="s">
        <v>43</v>
      </c>
      <c r="L120" s="4" t="s">
        <v>44</v>
      </c>
      <c r="M120" s="4" t="s">
        <v>45</v>
      </c>
      <c r="N120" s="4" t="s">
        <v>38</v>
      </c>
      <c r="O120" s="3" t="s">
        <v>29</v>
      </c>
      <c r="P120" s="4" t="s">
        <v>37</v>
      </c>
      <c r="Q120" s="4" t="s">
        <v>38</v>
      </c>
      <c r="R120" s="157" t="s">
        <v>69</v>
      </c>
    </row>
    <row r="121" spans="1:18" ht="12.75">
      <c r="A121" s="127">
        <v>1</v>
      </c>
      <c r="B121" s="212" t="s">
        <v>4</v>
      </c>
      <c r="C121" s="27">
        <v>26</v>
      </c>
      <c r="D121" s="28">
        <v>10</v>
      </c>
      <c r="E121" s="28">
        <v>8</v>
      </c>
      <c r="F121" s="43">
        <f aca="true" t="shared" si="19" ref="F121:F146">C121+D121+E121</f>
        <v>44</v>
      </c>
      <c r="G121" s="29">
        <v>91</v>
      </c>
      <c r="H121" s="26">
        <v>26</v>
      </c>
      <c r="I121" s="32">
        <v>4</v>
      </c>
      <c r="J121" s="43">
        <f aca="true" t="shared" si="20" ref="J121:J146">G121+H121+I121</f>
        <v>121</v>
      </c>
      <c r="K121" s="29">
        <v>29</v>
      </c>
      <c r="L121" s="26">
        <v>2</v>
      </c>
      <c r="M121" s="32">
        <v>2</v>
      </c>
      <c r="N121" s="43">
        <f aca="true" t="shared" si="21" ref="N121:N146">K121+L121+M121</f>
        <v>33</v>
      </c>
      <c r="O121" s="51">
        <v>156</v>
      </c>
      <c r="P121" s="53">
        <v>42</v>
      </c>
      <c r="Q121" s="43">
        <f aca="true" t="shared" si="22" ref="Q121:Q146">O121+P121</f>
        <v>198</v>
      </c>
      <c r="R121" s="162">
        <f>F121+J121+N121</f>
        <v>198</v>
      </c>
    </row>
    <row r="122" spans="1:18" ht="12.75">
      <c r="A122" s="45">
        <v>2</v>
      </c>
      <c r="B122" s="47" t="s">
        <v>5</v>
      </c>
      <c r="C122" s="27">
        <v>45</v>
      </c>
      <c r="D122" s="28">
        <v>9</v>
      </c>
      <c r="E122" s="28">
        <v>5</v>
      </c>
      <c r="F122" s="43">
        <f t="shared" si="19"/>
        <v>59</v>
      </c>
      <c r="G122" s="29">
        <v>46</v>
      </c>
      <c r="H122" s="26">
        <v>5</v>
      </c>
      <c r="I122" s="32">
        <v>2</v>
      </c>
      <c r="J122" s="43">
        <f t="shared" si="20"/>
        <v>53</v>
      </c>
      <c r="K122" s="29">
        <v>15</v>
      </c>
      <c r="L122" s="26">
        <v>1</v>
      </c>
      <c r="M122" s="32">
        <v>0</v>
      </c>
      <c r="N122" s="43">
        <f t="shared" si="21"/>
        <v>16</v>
      </c>
      <c r="O122" s="51">
        <v>104</v>
      </c>
      <c r="P122" s="53">
        <v>24</v>
      </c>
      <c r="Q122" s="43">
        <f t="shared" si="22"/>
        <v>128</v>
      </c>
      <c r="R122" s="162">
        <f>F122+J122+N122</f>
        <v>128</v>
      </c>
    </row>
    <row r="123" spans="1:18" ht="12.75">
      <c r="A123" s="45">
        <v>3</v>
      </c>
      <c r="B123" s="47" t="s">
        <v>6</v>
      </c>
      <c r="C123" s="27">
        <v>116</v>
      </c>
      <c r="D123" s="28">
        <v>28</v>
      </c>
      <c r="E123" s="28">
        <v>12</v>
      </c>
      <c r="F123" s="43">
        <f t="shared" si="19"/>
        <v>156</v>
      </c>
      <c r="G123" s="29">
        <v>332</v>
      </c>
      <c r="H123" s="26">
        <v>89</v>
      </c>
      <c r="I123" s="32">
        <v>17</v>
      </c>
      <c r="J123" s="43">
        <f>G123+H123+I123</f>
        <v>438</v>
      </c>
      <c r="K123" s="29">
        <v>29</v>
      </c>
      <c r="L123" s="26">
        <v>11</v>
      </c>
      <c r="M123" s="32">
        <v>1</v>
      </c>
      <c r="N123" s="43">
        <f t="shared" si="21"/>
        <v>41</v>
      </c>
      <c r="O123" s="51">
        <v>468</v>
      </c>
      <c r="P123" s="53">
        <v>167</v>
      </c>
      <c r="Q123" s="43">
        <f t="shared" si="22"/>
        <v>635</v>
      </c>
      <c r="R123" s="162">
        <f>F123+J123+N123</f>
        <v>635</v>
      </c>
    </row>
    <row r="124" spans="1:18" ht="12.75">
      <c r="A124" s="45">
        <v>4</v>
      </c>
      <c r="B124" s="47" t="s">
        <v>7</v>
      </c>
      <c r="C124" s="27">
        <v>16</v>
      </c>
      <c r="D124" s="28">
        <v>6</v>
      </c>
      <c r="E124" s="28">
        <v>0</v>
      </c>
      <c r="F124" s="43">
        <f t="shared" si="19"/>
        <v>22</v>
      </c>
      <c r="G124" s="29">
        <v>38</v>
      </c>
      <c r="H124" s="26">
        <v>7</v>
      </c>
      <c r="I124" s="32">
        <v>2</v>
      </c>
      <c r="J124" s="43">
        <f>G124+H124+I124</f>
        <v>47</v>
      </c>
      <c r="K124" s="29">
        <v>4</v>
      </c>
      <c r="L124" s="26">
        <v>0</v>
      </c>
      <c r="M124" s="32">
        <v>0</v>
      </c>
      <c r="N124" s="43">
        <f t="shared" si="21"/>
        <v>4</v>
      </c>
      <c r="O124" s="51">
        <v>52</v>
      </c>
      <c r="P124" s="53">
        <v>21</v>
      </c>
      <c r="Q124" s="43">
        <f t="shared" si="22"/>
        <v>73</v>
      </c>
      <c r="R124" s="162">
        <f aca="true" t="shared" si="23" ref="R124:R150">F124+J124+N124</f>
        <v>73</v>
      </c>
    </row>
    <row r="125" spans="1:18" ht="12.75">
      <c r="A125" s="45">
        <v>5</v>
      </c>
      <c r="B125" s="47" t="s">
        <v>8</v>
      </c>
      <c r="C125" s="27">
        <v>38</v>
      </c>
      <c r="D125" s="28">
        <v>9</v>
      </c>
      <c r="E125" s="28">
        <v>3</v>
      </c>
      <c r="F125" s="43">
        <f t="shared" si="19"/>
        <v>50</v>
      </c>
      <c r="G125" s="29">
        <v>70</v>
      </c>
      <c r="H125" s="26">
        <v>15</v>
      </c>
      <c r="I125" s="32">
        <v>1</v>
      </c>
      <c r="J125" s="43">
        <f t="shared" si="20"/>
        <v>86</v>
      </c>
      <c r="K125" s="29">
        <v>21</v>
      </c>
      <c r="L125" s="26">
        <v>1</v>
      </c>
      <c r="M125" s="32">
        <v>0</v>
      </c>
      <c r="N125" s="43">
        <f t="shared" si="21"/>
        <v>22</v>
      </c>
      <c r="O125" s="51">
        <v>111</v>
      </c>
      <c r="P125" s="53">
        <v>47</v>
      </c>
      <c r="Q125" s="43">
        <f t="shared" si="22"/>
        <v>158</v>
      </c>
      <c r="R125" s="162">
        <f t="shared" si="23"/>
        <v>158</v>
      </c>
    </row>
    <row r="126" spans="1:18" ht="12.75">
      <c r="A126" s="45">
        <v>6</v>
      </c>
      <c r="B126" s="47" t="s">
        <v>9</v>
      </c>
      <c r="C126" s="27">
        <v>48</v>
      </c>
      <c r="D126" s="28">
        <v>18</v>
      </c>
      <c r="E126" s="28">
        <v>11</v>
      </c>
      <c r="F126" s="43">
        <f t="shared" si="19"/>
        <v>77</v>
      </c>
      <c r="G126" s="29">
        <v>102</v>
      </c>
      <c r="H126" s="26">
        <v>20</v>
      </c>
      <c r="I126" s="32">
        <v>7</v>
      </c>
      <c r="J126" s="43">
        <f t="shared" si="20"/>
        <v>129</v>
      </c>
      <c r="K126" s="29">
        <v>10</v>
      </c>
      <c r="L126" s="26">
        <v>0</v>
      </c>
      <c r="M126" s="32">
        <v>0</v>
      </c>
      <c r="N126" s="43">
        <f t="shared" si="21"/>
        <v>10</v>
      </c>
      <c r="O126" s="51">
        <v>151</v>
      </c>
      <c r="P126" s="53">
        <v>65</v>
      </c>
      <c r="Q126" s="43">
        <f t="shared" si="22"/>
        <v>216</v>
      </c>
      <c r="R126" s="162">
        <f t="shared" si="23"/>
        <v>216</v>
      </c>
    </row>
    <row r="127" spans="1:18" ht="12.75">
      <c r="A127" s="45">
        <v>7</v>
      </c>
      <c r="B127" s="47" t="s">
        <v>10</v>
      </c>
      <c r="C127" s="27">
        <v>28</v>
      </c>
      <c r="D127" s="28">
        <v>3</v>
      </c>
      <c r="E127" s="28">
        <v>3</v>
      </c>
      <c r="F127" s="43">
        <f t="shared" si="19"/>
        <v>34</v>
      </c>
      <c r="G127" s="29">
        <v>53</v>
      </c>
      <c r="H127" s="26">
        <v>23</v>
      </c>
      <c r="I127" s="32">
        <v>0</v>
      </c>
      <c r="J127" s="43">
        <f t="shared" si="20"/>
        <v>76</v>
      </c>
      <c r="K127" s="29">
        <v>11</v>
      </c>
      <c r="L127" s="26">
        <v>2</v>
      </c>
      <c r="M127" s="32">
        <v>0</v>
      </c>
      <c r="N127" s="43">
        <f t="shared" si="21"/>
        <v>13</v>
      </c>
      <c r="O127" s="51">
        <v>97</v>
      </c>
      <c r="P127" s="53">
        <v>26</v>
      </c>
      <c r="Q127" s="43">
        <f t="shared" si="22"/>
        <v>123</v>
      </c>
      <c r="R127" s="162">
        <f t="shared" si="23"/>
        <v>123</v>
      </c>
    </row>
    <row r="128" spans="1:18" ht="12.75">
      <c r="A128" s="45">
        <v>8</v>
      </c>
      <c r="B128" s="47" t="s">
        <v>11</v>
      </c>
      <c r="C128" s="27">
        <v>28</v>
      </c>
      <c r="D128" s="28">
        <v>5</v>
      </c>
      <c r="E128" s="28">
        <v>0</v>
      </c>
      <c r="F128" s="43">
        <f t="shared" si="19"/>
        <v>33</v>
      </c>
      <c r="G128" s="29">
        <v>58</v>
      </c>
      <c r="H128" s="26">
        <v>9</v>
      </c>
      <c r="I128" s="32">
        <v>0</v>
      </c>
      <c r="J128" s="43">
        <f t="shared" si="20"/>
        <v>67</v>
      </c>
      <c r="K128" s="29">
        <v>8</v>
      </c>
      <c r="L128" s="26">
        <v>2</v>
      </c>
      <c r="M128" s="32">
        <v>0</v>
      </c>
      <c r="N128" s="43">
        <f t="shared" si="21"/>
        <v>10</v>
      </c>
      <c r="O128" s="51">
        <v>81</v>
      </c>
      <c r="P128" s="53">
        <v>29</v>
      </c>
      <c r="Q128" s="43">
        <f t="shared" si="22"/>
        <v>110</v>
      </c>
      <c r="R128" s="162">
        <f t="shared" si="23"/>
        <v>110</v>
      </c>
    </row>
    <row r="129" spans="1:18" ht="12.75">
      <c r="A129" s="45">
        <v>9</v>
      </c>
      <c r="B129" s="47" t="s">
        <v>12</v>
      </c>
      <c r="C129" s="27">
        <v>56</v>
      </c>
      <c r="D129" s="28">
        <v>22</v>
      </c>
      <c r="E129" s="28">
        <v>10</v>
      </c>
      <c r="F129" s="43">
        <f t="shared" si="19"/>
        <v>88</v>
      </c>
      <c r="G129" s="29">
        <v>56</v>
      </c>
      <c r="H129" s="26">
        <v>12</v>
      </c>
      <c r="I129" s="32">
        <v>2</v>
      </c>
      <c r="J129" s="43">
        <f t="shared" si="20"/>
        <v>70</v>
      </c>
      <c r="K129" s="29">
        <v>14</v>
      </c>
      <c r="L129" s="26">
        <v>2</v>
      </c>
      <c r="M129" s="32">
        <v>0</v>
      </c>
      <c r="N129" s="43">
        <f t="shared" si="21"/>
        <v>16</v>
      </c>
      <c r="O129" s="51">
        <v>120</v>
      </c>
      <c r="P129" s="53">
        <v>54</v>
      </c>
      <c r="Q129" s="43">
        <f t="shared" si="22"/>
        <v>174</v>
      </c>
      <c r="R129" s="162">
        <f t="shared" si="23"/>
        <v>174</v>
      </c>
    </row>
    <row r="130" spans="1:18" ht="12.75">
      <c r="A130" s="45">
        <v>10</v>
      </c>
      <c r="B130" s="47" t="s">
        <v>13</v>
      </c>
      <c r="C130" s="27">
        <v>56</v>
      </c>
      <c r="D130" s="28">
        <v>15</v>
      </c>
      <c r="E130" s="28">
        <v>17</v>
      </c>
      <c r="F130" s="43">
        <f t="shared" si="19"/>
        <v>88</v>
      </c>
      <c r="G130" s="29">
        <v>142</v>
      </c>
      <c r="H130" s="26">
        <v>19</v>
      </c>
      <c r="I130" s="32">
        <v>4</v>
      </c>
      <c r="J130" s="43">
        <f t="shared" si="20"/>
        <v>165</v>
      </c>
      <c r="K130" s="29">
        <v>15</v>
      </c>
      <c r="L130" s="26">
        <v>0</v>
      </c>
      <c r="M130" s="32">
        <v>0</v>
      </c>
      <c r="N130" s="43">
        <f t="shared" si="21"/>
        <v>15</v>
      </c>
      <c r="O130" s="51">
        <v>163</v>
      </c>
      <c r="P130" s="53">
        <v>105</v>
      </c>
      <c r="Q130" s="43">
        <f t="shared" si="22"/>
        <v>268</v>
      </c>
      <c r="R130" s="162">
        <f t="shared" si="23"/>
        <v>268</v>
      </c>
    </row>
    <row r="131" spans="1:18" ht="12.75">
      <c r="A131" s="45">
        <v>11</v>
      </c>
      <c r="B131" s="47" t="s">
        <v>14</v>
      </c>
      <c r="C131" s="27">
        <v>0</v>
      </c>
      <c r="D131" s="28">
        <v>0</v>
      </c>
      <c r="E131" s="28">
        <v>0</v>
      </c>
      <c r="F131" s="43">
        <f t="shared" si="19"/>
        <v>0</v>
      </c>
      <c r="G131" s="29">
        <v>0</v>
      </c>
      <c r="H131" s="26">
        <v>0</v>
      </c>
      <c r="I131" s="32">
        <v>0</v>
      </c>
      <c r="J131" s="43">
        <f t="shared" si="20"/>
        <v>0</v>
      </c>
      <c r="K131" s="29">
        <v>0</v>
      </c>
      <c r="L131" s="26">
        <v>0</v>
      </c>
      <c r="M131" s="32">
        <v>0</v>
      </c>
      <c r="N131" s="43">
        <f t="shared" si="21"/>
        <v>0</v>
      </c>
      <c r="O131" s="51">
        <v>0</v>
      </c>
      <c r="P131" s="53">
        <v>0</v>
      </c>
      <c r="Q131" s="43">
        <f t="shared" si="22"/>
        <v>0</v>
      </c>
      <c r="R131" s="162">
        <f t="shared" si="23"/>
        <v>0</v>
      </c>
    </row>
    <row r="132" spans="1:18" ht="12.75">
      <c r="A132" s="45">
        <v>12</v>
      </c>
      <c r="B132" s="47" t="s">
        <v>15</v>
      </c>
      <c r="C132" s="27">
        <v>61</v>
      </c>
      <c r="D132" s="28">
        <v>21</v>
      </c>
      <c r="E132" s="28">
        <v>8</v>
      </c>
      <c r="F132" s="43">
        <f t="shared" si="19"/>
        <v>90</v>
      </c>
      <c r="G132" s="29">
        <v>116</v>
      </c>
      <c r="H132" s="26">
        <v>24</v>
      </c>
      <c r="I132" s="32">
        <v>3</v>
      </c>
      <c r="J132" s="43">
        <f t="shared" si="20"/>
        <v>143</v>
      </c>
      <c r="K132" s="29">
        <v>21</v>
      </c>
      <c r="L132" s="26">
        <v>4</v>
      </c>
      <c r="M132" s="32">
        <v>1</v>
      </c>
      <c r="N132" s="43">
        <f t="shared" si="21"/>
        <v>26</v>
      </c>
      <c r="O132" s="51">
        <v>191</v>
      </c>
      <c r="P132" s="53">
        <v>68</v>
      </c>
      <c r="Q132" s="43">
        <f t="shared" si="22"/>
        <v>259</v>
      </c>
      <c r="R132" s="162">
        <f t="shared" si="23"/>
        <v>259</v>
      </c>
    </row>
    <row r="133" spans="1:18" ht="12.75">
      <c r="A133" s="45">
        <v>13</v>
      </c>
      <c r="B133" s="47" t="s">
        <v>16</v>
      </c>
      <c r="C133" s="27">
        <v>43</v>
      </c>
      <c r="D133" s="28">
        <v>15</v>
      </c>
      <c r="E133" s="28">
        <v>5</v>
      </c>
      <c r="F133" s="43">
        <f t="shared" si="19"/>
        <v>63</v>
      </c>
      <c r="G133" s="29">
        <v>66</v>
      </c>
      <c r="H133" s="26">
        <v>19</v>
      </c>
      <c r="I133" s="32">
        <v>10</v>
      </c>
      <c r="J133" s="43">
        <f t="shared" si="20"/>
        <v>95</v>
      </c>
      <c r="K133" s="29">
        <v>10</v>
      </c>
      <c r="L133" s="26">
        <v>3</v>
      </c>
      <c r="M133" s="32">
        <v>0</v>
      </c>
      <c r="N133" s="43">
        <f t="shared" si="21"/>
        <v>13</v>
      </c>
      <c r="O133" s="51">
        <v>128</v>
      </c>
      <c r="P133" s="53">
        <v>43</v>
      </c>
      <c r="Q133" s="43">
        <f t="shared" si="22"/>
        <v>171</v>
      </c>
      <c r="R133" s="162">
        <f t="shared" si="23"/>
        <v>171</v>
      </c>
    </row>
    <row r="134" spans="1:18" ht="12.75">
      <c r="A134" s="45">
        <v>14</v>
      </c>
      <c r="B134" s="47" t="s">
        <v>17</v>
      </c>
      <c r="C134" s="27">
        <v>119</v>
      </c>
      <c r="D134" s="28">
        <v>36</v>
      </c>
      <c r="E134" s="28">
        <v>12</v>
      </c>
      <c r="F134" s="43">
        <f t="shared" si="19"/>
        <v>167</v>
      </c>
      <c r="G134" s="29">
        <v>181</v>
      </c>
      <c r="H134" s="26">
        <v>44</v>
      </c>
      <c r="I134" s="32">
        <v>13</v>
      </c>
      <c r="J134" s="43">
        <f t="shared" si="20"/>
        <v>238</v>
      </c>
      <c r="K134" s="29">
        <v>56</v>
      </c>
      <c r="L134" s="26">
        <v>5</v>
      </c>
      <c r="M134" s="32">
        <v>3</v>
      </c>
      <c r="N134" s="43">
        <f t="shared" si="21"/>
        <v>64</v>
      </c>
      <c r="O134" s="51">
        <v>307</v>
      </c>
      <c r="P134" s="53">
        <v>162</v>
      </c>
      <c r="Q134" s="43">
        <f t="shared" si="22"/>
        <v>469</v>
      </c>
      <c r="R134" s="162">
        <f t="shared" si="23"/>
        <v>469</v>
      </c>
    </row>
    <row r="135" spans="1:18" ht="12.75">
      <c r="A135" s="45">
        <v>15</v>
      </c>
      <c r="B135" s="47" t="s">
        <v>18</v>
      </c>
      <c r="C135" s="30">
        <v>26</v>
      </c>
      <c r="D135" s="31">
        <v>7</v>
      </c>
      <c r="E135" s="32">
        <v>1</v>
      </c>
      <c r="F135" s="43">
        <f t="shared" si="19"/>
        <v>34</v>
      </c>
      <c r="G135" s="29">
        <v>110</v>
      </c>
      <c r="H135" s="26">
        <v>26</v>
      </c>
      <c r="I135" s="32">
        <v>1</v>
      </c>
      <c r="J135" s="43">
        <f t="shared" si="20"/>
        <v>137</v>
      </c>
      <c r="K135" s="29">
        <v>1</v>
      </c>
      <c r="L135" s="26">
        <v>0</v>
      </c>
      <c r="M135" s="32">
        <v>1</v>
      </c>
      <c r="N135" s="43">
        <f t="shared" si="21"/>
        <v>2</v>
      </c>
      <c r="O135" s="51">
        <v>123</v>
      </c>
      <c r="P135" s="53">
        <v>50</v>
      </c>
      <c r="Q135" s="43">
        <f t="shared" si="22"/>
        <v>173</v>
      </c>
      <c r="R135" s="162">
        <f t="shared" si="23"/>
        <v>173</v>
      </c>
    </row>
    <row r="136" spans="1:18" ht="12.75">
      <c r="A136" s="45">
        <v>16</v>
      </c>
      <c r="B136" s="47" t="s">
        <v>19</v>
      </c>
      <c r="C136" s="33">
        <v>13</v>
      </c>
      <c r="D136" s="34">
        <v>5</v>
      </c>
      <c r="E136" s="35">
        <v>0</v>
      </c>
      <c r="F136" s="43">
        <f t="shared" si="19"/>
        <v>18</v>
      </c>
      <c r="G136" s="33">
        <v>62</v>
      </c>
      <c r="H136" s="34">
        <v>23</v>
      </c>
      <c r="I136" s="35">
        <v>1</v>
      </c>
      <c r="J136" s="43">
        <f t="shared" si="20"/>
        <v>86</v>
      </c>
      <c r="K136" s="33">
        <v>12</v>
      </c>
      <c r="L136" s="34">
        <v>1</v>
      </c>
      <c r="M136" s="35">
        <v>0</v>
      </c>
      <c r="N136" s="43">
        <f t="shared" si="21"/>
        <v>13</v>
      </c>
      <c r="O136" s="51">
        <v>94</v>
      </c>
      <c r="P136" s="53">
        <v>23</v>
      </c>
      <c r="Q136" s="43">
        <f t="shared" si="22"/>
        <v>117</v>
      </c>
      <c r="R136" s="162">
        <f t="shared" si="23"/>
        <v>117</v>
      </c>
    </row>
    <row r="137" spans="1:18" ht="12.75">
      <c r="A137" s="45">
        <v>17</v>
      </c>
      <c r="B137" s="47" t="s">
        <v>20</v>
      </c>
      <c r="C137" s="27">
        <v>43</v>
      </c>
      <c r="D137" s="28">
        <v>14</v>
      </c>
      <c r="E137" s="28">
        <v>1</v>
      </c>
      <c r="F137" s="43">
        <f t="shared" si="19"/>
        <v>58</v>
      </c>
      <c r="G137" s="29">
        <v>45</v>
      </c>
      <c r="H137" s="26">
        <v>12</v>
      </c>
      <c r="I137" s="32">
        <v>3</v>
      </c>
      <c r="J137" s="43">
        <f t="shared" si="20"/>
        <v>60</v>
      </c>
      <c r="K137" s="29">
        <v>9</v>
      </c>
      <c r="L137" s="26">
        <v>0</v>
      </c>
      <c r="M137" s="32">
        <v>0</v>
      </c>
      <c r="N137" s="43">
        <f t="shared" si="21"/>
        <v>9</v>
      </c>
      <c r="O137" s="51">
        <v>87</v>
      </c>
      <c r="P137" s="53">
        <v>40</v>
      </c>
      <c r="Q137" s="43">
        <f t="shared" si="22"/>
        <v>127</v>
      </c>
      <c r="R137" s="162">
        <f t="shared" si="23"/>
        <v>127</v>
      </c>
    </row>
    <row r="138" spans="1:18" ht="12.75">
      <c r="A138" s="45">
        <v>18</v>
      </c>
      <c r="B138" s="47" t="s">
        <v>21</v>
      </c>
      <c r="C138" s="27">
        <v>17</v>
      </c>
      <c r="D138" s="28">
        <v>7</v>
      </c>
      <c r="E138" s="28">
        <v>2</v>
      </c>
      <c r="F138" s="43">
        <f t="shared" si="19"/>
        <v>26</v>
      </c>
      <c r="G138" s="29">
        <v>25</v>
      </c>
      <c r="H138" s="26">
        <v>7</v>
      </c>
      <c r="I138" s="32">
        <v>3</v>
      </c>
      <c r="J138" s="43">
        <f t="shared" si="20"/>
        <v>35</v>
      </c>
      <c r="K138" s="29">
        <v>10</v>
      </c>
      <c r="L138" s="26">
        <v>0</v>
      </c>
      <c r="M138" s="32">
        <v>0</v>
      </c>
      <c r="N138" s="43">
        <f t="shared" si="21"/>
        <v>10</v>
      </c>
      <c r="O138" s="51">
        <v>55</v>
      </c>
      <c r="P138" s="53">
        <v>16</v>
      </c>
      <c r="Q138" s="43">
        <f t="shared" si="22"/>
        <v>71</v>
      </c>
      <c r="R138" s="162">
        <f t="shared" si="23"/>
        <v>71</v>
      </c>
    </row>
    <row r="139" spans="1:18" ht="12.75">
      <c r="A139" s="45">
        <v>19</v>
      </c>
      <c r="B139" s="47" t="s">
        <v>22</v>
      </c>
      <c r="C139" s="27">
        <v>41</v>
      </c>
      <c r="D139" s="28">
        <v>9</v>
      </c>
      <c r="E139" s="28">
        <v>5</v>
      </c>
      <c r="F139" s="43">
        <f t="shared" si="19"/>
        <v>55</v>
      </c>
      <c r="G139" s="29">
        <v>118</v>
      </c>
      <c r="H139" s="26">
        <v>21</v>
      </c>
      <c r="I139" s="32">
        <v>18</v>
      </c>
      <c r="J139" s="43">
        <f t="shared" si="20"/>
        <v>157</v>
      </c>
      <c r="K139" s="29">
        <v>15</v>
      </c>
      <c r="L139" s="26">
        <v>4</v>
      </c>
      <c r="M139" s="32">
        <v>0</v>
      </c>
      <c r="N139" s="43">
        <f t="shared" si="21"/>
        <v>19</v>
      </c>
      <c r="O139" s="51">
        <v>191</v>
      </c>
      <c r="P139" s="53">
        <v>40</v>
      </c>
      <c r="Q139" s="43">
        <f t="shared" si="22"/>
        <v>231</v>
      </c>
      <c r="R139" s="162">
        <f t="shared" si="23"/>
        <v>231</v>
      </c>
    </row>
    <row r="140" spans="1:18" ht="12.75">
      <c r="A140" s="45">
        <v>20</v>
      </c>
      <c r="B140" s="47" t="s">
        <v>23</v>
      </c>
      <c r="C140" s="27">
        <v>12</v>
      </c>
      <c r="D140" s="28">
        <v>4</v>
      </c>
      <c r="E140" s="28">
        <v>1</v>
      </c>
      <c r="F140" s="43">
        <f t="shared" si="19"/>
        <v>17</v>
      </c>
      <c r="G140" s="29">
        <v>22</v>
      </c>
      <c r="H140" s="26">
        <v>6</v>
      </c>
      <c r="I140" s="32">
        <v>3</v>
      </c>
      <c r="J140" s="43">
        <f t="shared" si="20"/>
        <v>31</v>
      </c>
      <c r="K140" s="29">
        <v>2</v>
      </c>
      <c r="L140" s="26">
        <v>0</v>
      </c>
      <c r="M140" s="32">
        <v>0</v>
      </c>
      <c r="N140" s="43">
        <f t="shared" si="21"/>
        <v>2</v>
      </c>
      <c r="O140" s="51">
        <v>39</v>
      </c>
      <c r="P140" s="53">
        <v>11</v>
      </c>
      <c r="Q140" s="43">
        <f t="shared" si="22"/>
        <v>50</v>
      </c>
      <c r="R140" s="162">
        <f t="shared" si="23"/>
        <v>50</v>
      </c>
    </row>
    <row r="141" spans="1:18" ht="12.75">
      <c r="A141" s="45">
        <v>21</v>
      </c>
      <c r="B141" s="47" t="s">
        <v>24</v>
      </c>
      <c r="C141" s="27">
        <v>23</v>
      </c>
      <c r="D141" s="28">
        <v>4</v>
      </c>
      <c r="E141" s="28">
        <v>1</v>
      </c>
      <c r="F141" s="43">
        <f t="shared" si="19"/>
        <v>28</v>
      </c>
      <c r="G141" s="29">
        <v>93</v>
      </c>
      <c r="H141" s="26">
        <v>21</v>
      </c>
      <c r="I141" s="32">
        <v>2</v>
      </c>
      <c r="J141" s="43">
        <f t="shared" si="20"/>
        <v>116</v>
      </c>
      <c r="K141" s="29">
        <v>7</v>
      </c>
      <c r="L141" s="26">
        <v>1</v>
      </c>
      <c r="M141" s="32">
        <v>0</v>
      </c>
      <c r="N141" s="43">
        <f t="shared" si="21"/>
        <v>8</v>
      </c>
      <c r="O141" s="51">
        <v>109</v>
      </c>
      <c r="P141" s="53">
        <v>43</v>
      </c>
      <c r="Q141" s="43">
        <f t="shared" si="22"/>
        <v>152</v>
      </c>
      <c r="R141" s="162">
        <f t="shared" si="23"/>
        <v>152</v>
      </c>
    </row>
    <row r="142" spans="1:18" ht="12.75">
      <c r="A142" s="45">
        <v>22</v>
      </c>
      <c r="B142" s="47" t="s">
        <v>25</v>
      </c>
      <c r="C142" s="27">
        <v>39</v>
      </c>
      <c r="D142" s="28">
        <v>10</v>
      </c>
      <c r="E142" s="28">
        <v>1</v>
      </c>
      <c r="F142" s="43">
        <f t="shared" si="19"/>
        <v>50</v>
      </c>
      <c r="G142" s="29">
        <v>61</v>
      </c>
      <c r="H142" s="26">
        <v>21</v>
      </c>
      <c r="I142" s="32">
        <v>1</v>
      </c>
      <c r="J142" s="43">
        <f t="shared" si="20"/>
        <v>83</v>
      </c>
      <c r="K142" s="29">
        <v>18</v>
      </c>
      <c r="L142" s="26">
        <v>5</v>
      </c>
      <c r="M142" s="32">
        <v>0</v>
      </c>
      <c r="N142" s="43">
        <f t="shared" si="21"/>
        <v>23</v>
      </c>
      <c r="O142" s="51">
        <v>107</v>
      </c>
      <c r="P142" s="53">
        <v>49</v>
      </c>
      <c r="Q142" s="43">
        <f>O142+P142</f>
        <v>156</v>
      </c>
      <c r="R142" s="162">
        <f t="shared" si="23"/>
        <v>156</v>
      </c>
    </row>
    <row r="143" spans="1:18" ht="12.75">
      <c r="A143" s="45">
        <v>23</v>
      </c>
      <c r="B143" s="47" t="s">
        <v>26</v>
      </c>
      <c r="C143" s="27">
        <v>41</v>
      </c>
      <c r="D143" s="28">
        <v>8</v>
      </c>
      <c r="E143" s="28">
        <v>4</v>
      </c>
      <c r="F143" s="43">
        <f t="shared" si="19"/>
        <v>53</v>
      </c>
      <c r="G143" s="29">
        <v>15</v>
      </c>
      <c r="H143" s="26">
        <v>10</v>
      </c>
      <c r="I143" s="32">
        <v>1</v>
      </c>
      <c r="J143" s="43">
        <f t="shared" si="20"/>
        <v>26</v>
      </c>
      <c r="K143" s="29">
        <v>7</v>
      </c>
      <c r="L143" s="26">
        <v>1</v>
      </c>
      <c r="M143" s="32">
        <v>0</v>
      </c>
      <c r="N143" s="43">
        <f t="shared" si="21"/>
        <v>8</v>
      </c>
      <c r="O143" s="51">
        <v>69</v>
      </c>
      <c r="P143" s="53">
        <v>18</v>
      </c>
      <c r="Q143" s="43">
        <f>O143+P143</f>
        <v>87</v>
      </c>
      <c r="R143" s="162">
        <f t="shared" si="23"/>
        <v>87</v>
      </c>
    </row>
    <row r="144" spans="1:18" ht="12.75">
      <c r="A144" s="45">
        <v>24</v>
      </c>
      <c r="B144" s="47" t="s">
        <v>27</v>
      </c>
      <c r="C144" s="27">
        <v>21</v>
      </c>
      <c r="D144" s="28">
        <v>5</v>
      </c>
      <c r="E144" s="28">
        <v>2</v>
      </c>
      <c r="F144" s="43">
        <f t="shared" si="19"/>
        <v>28</v>
      </c>
      <c r="G144" s="29">
        <v>52</v>
      </c>
      <c r="H144" s="26">
        <v>10</v>
      </c>
      <c r="I144" s="32">
        <v>9</v>
      </c>
      <c r="J144" s="43">
        <f t="shared" si="20"/>
        <v>71</v>
      </c>
      <c r="K144" s="29">
        <v>14</v>
      </c>
      <c r="L144" s="26">
        <v>2</v>
      </c>
      <c r="M144" s="32">
        <v>0</v>
      </c>
      <c r="N144" s="43">
        <f t="shared" si="21"/>
        <v>16</v>
      </c>
      <c r="O144" s="51">
        <v>86</v>
      </c>
      <c r="P144" s="53">
        <v>29</v>
      </c>
      <c r="Q144" s="43">
        <f t="shared" si="22"/>
        <v>115</v>
      </c>
      <c r="R144" s="162">
        <f t="shared" si="23"/>
        <v>115</v>
      </c>
    </row>
    <row r="145" spans="1:18" ht="12.75">
      <c r="A145" s="45">
        <v>25</v>
      </c>
      <c r="B145" s="47" t="s">
        <v>28</v>
      </c>
      <c r="C145" s="27">
        <v>91</v>
      </c>
      <c r="D145" s="28">
        <v>15</v>
      </c>
      <c r="E145" s="28">
        <v>0</v>
      </c>
      <c r="F145" s="43">
        <f t="shared" si="19"/>
        <v>106</v>
      </c>
      <c r="G145" s="29">
        <v>107</v>
      </c>
      <c r="H145" s="26">
        <v>20</v>
      </c>
      <c r="I145" s="32">
        <v>0</v>
      </c>
      <c r="J145" s="43">
        <f t="shared" si="20"/>
        <v>127</v>
      </c>
      <c r="K145" s="29">
        <v>32</v>
      </c>
      <c r="L145" s="26">
        <v>1</v>
      </c>
      <c r="M145" s="32">
        <v>0</v>
      </c>
      <c r="N145" s="43">
        <f t="shared" si="21"/>
        <v>33</v>
      </c>
      <c r="O145" s="51">
        <v>183</v>
      </c>
      <c r="P145" s="53">
        <v>83</v>
      </c>
      <c r="Q145" s="43">
        <f t="shared" si="22"/>
        <v>266</v>
      </c>
      <c r="R145" s="162">
        <f t="shared" si="23"/>
        <v>266</v>
      </c>
    </row>
    <row r="146" spans="1:18" ht="12.75">
      <c r="A146" s="46">
        <v>26</v>
      </c>
      <c r="B146" s="55" t="s">
        <v>78</v>
      </c>
      <c r="C146" s="41">
        <v>16</v>
      </c>
      <c r="D146" s="36">
        <v>9</v>
      </c>
      <c r="E146" s="37">
        <v>4</v>
      </c>
      <c r="F146" s="43">
        <f t="shared" si="19"/>
        <v>29</v>
      </c>
      <c r="G146" s="41">
        <v>45</v>
      </c>
      <c r="H146" s="36">
        <v>26</v>
      </c>
      <c r="I146" s="37">
        <v>5</v>
      </c>
      <c r="J146" s="43">
        <f t="shared" si="20"/>
        <v>76</v>
      </c>
      <c r="K146" s="41">
        <v>3</v>
      </c>
      <c r="L146" s="36">
        <v>0</v>
      </c>
      <c r="M146" s="37">
        <v>0</v>
      </c>
      <c r="N146" s="43">
        <f t="shared" si="21"/>
        <v>3</v>
      </c>
      <c r="O146" s="52">
        <v>103</v>
      </c>
      <c r="P146" s="54">
        <v>5</v>
      </c>
      <c r="Q146" s="43">
        <f t="shared" si="22"/>
        <v>108</v>
      </c>
      <c r="R146" s="162">
        <f t="shared" si="23"/>
        <v>108</v>
      </c>
    </row>
    <row r="147" spans="1:18" ht="12.75">
      <c r="A147" s="45">
        <v>27</v>
      </c>
      <c r="B147" s="55" t="s">
        <v>81</v>
      </c>
      <c r="C147" s="41">
        <v>0</v>
      </c>
      <c r="D147" s="36">
        <v>0</v>
      </c>
      <c r="E147" s="37">
        <v>0</v>
      </c>
      <c r="F147" s="43">
        <f>C147+D147+E147</f>
        <v>0</v>
      </c>
      <c r="G147" s="41">
        <v>0</v>
      </c>
      <c r="H147" s="36">
        <v>0</v>
      </c>
      <c r="I147" s="37">
        <v>0</v>
      </c>
      <c r="J147" s="43">
        <f>G147+H147+I147</f>
        <v>0</v>
      </c>
      <c r="K147" s="41">
        <v>0</v>
      </c>
      <c r="L147" s="36">
        <v>0</v>
      </c>
      <c r="M147" s="37">
        <v>0</v>
      </c>
      <c r="N147" s="43">
        <f>K147+L147+M147</f>
        <v>0</v>
      </c>
      <c r="O147" s="52">
        <v>0</v>
      </c>
      <c r="P147" s="54">
        <v>0</v>
      </c>
      <c r="Q147" s="43">
        <f>O147+P147</f>
        <v>0</v>
      </c>
      <c r="R147" s="162">
        <f>F147+J147+N147</f>
        <v>0</v>
      </c>
    </row>
    <row r="148" spans="1:18" ht="12.75">
      <c r="A148" s="46">
        <v>28</v>
      </c>
      <c r="B148" s="55" t="s">
        <v>82</v>
      </c>
      <c r="C148" s="41">
        <v>0</v>
      </c>
      <c r="D148" s="36">
        <v>0</v>
      </c>
      <c r="E148" s="37">
        <v>0</v>
      </c>
      <c r="F148" s="43">
        <f>C148+D148+E148</f>
        <v>0</v>
      </c>
      <c r="G148" s="41">
        <v>0</v>
      </c>
      <c r="H148" s="36">
        <v>0</v>
      </c>
      <c r="I148" s="37">
        <v>0</v>
      </c>
      <c r="J148" s="43">
        <f>G148+H148+I148</f>
        <v>0</v>
      </c>
      <c r="K148" s="41">
        <v>0</v>
      </c>
      <c r="L148" s="36">
        <v>0</v>
      </c>
      <c r="M148" s="37">
        <v>0</v>
      </c>
      <c r="N148" s="43">
        <f>K148+L148+M148</f>
        <v>0</v>
      </c>
      <c r="O148" s="52">
        <v>0</v>
      </c>
      <c r="P148" s="54">
        <v>0</v>
      </c>
      <c r="Q148" s="43">
        <f>O148+P148</f>
        <v>0</v>
      </c>
      <c r="R148" s="162">
        <f>F148+J148+N148</f>
        <v>0</v>
      </c>
    </row>
    <row r="149" spans="1:18" ht="15.75" customHeight="1" thickBot="1">
      <c r="A149" s="45">
        <v>29</v>
      </c>
      <c r="B149" s="50" t="s">
        <v>80</v>
      </c>
      <c r="C149" s="41">
        <v>0</v>
      </c>
      <c r="D149" s="36">
        <v>0</v>
      </c>
      <c r="E149" s="37">
        <v>0</v>
      </c>
      <c r="F149" s="43">
        <f>C149+D149+E149</f>
        <v>0</v>
      </c>
      <c r="G149" s="41">
        <v>0</v>
      </c>
      <c r="H149" s="36">
        <v>0</v>
      </c>
      <c r="I149" s="37">
        <v>0</v>
      </c>
      <c r="J149" s="43">
        <f>G149+H149+I149</f>
        <v>0</v>
      </c>
      <c r="K149" s="41">
        <v>0</v>
      </c>
      <c r="L149" s="36">
        <v>0</v>
      </c>
      <c r="M149" s="37">
        <v>0</v>
      </c>
      <c r="N149" s="43">
        <f>K149+L149+M149</f>
        <v>0</v>
      </c>
      <c r="O149" s="52">
        <v>0</v>
      </c>
      <c r="P149" s="54">
        <v>0</v>
      </c>
      <c r="Q149" s="43">
        <f>O149+P149</f>
        <v>0</v>
      </c>
      <c r="R149" s="162">
        <f>F149+J149+N149</f>
        <v>0</v>
      </c>
    </row>
    <row r="150" spans="1:18" ht="16.5" thickBot="1">
      <c r="A150" s="312" t="s">
        <v>3</v>
      </c>
      <c r="B150" s="313"/>
      <c r="C150" s="38">
        <f aca="true" t="shared" si="24" ref="C150:M150">SUM(C121:C149)</f>
        <v>1063</v>
      </c>
      <c r="D150" s="39">
        <f t="shared" si="24"/>
        <v>294</v>
      </c>
      <c r="E150" s="39">
        <f t="shared" si="24"/>
        <v>116</v>
      </c>
      <c r="F150" s="39">
        <f t="shared" si="24"/>
        <v>1473</v>
      </c>
      <c r="G150" s="39">
        <f t="shared" si="24"/>
        <v>2106</v>
      </c>
      <c r="H150" s="39">
        <f t="shared" si="24"/>
        <v>515</v>
      </c>
      <c r="I150" s="39">
        <f t="shared" si="24"/>
        <v>112</v>
      </c>
      <c r="J150" s="39">
        <f t="shared" si="24"/>
        <v>2733</v>
      </c>
      <c r="K150" s="39">
        <f t="shared" si="24"/>
        <v>373</v>
      </c>
      <c r="L150" s="39">
        <f t="shared" si="24"/>
        <v>48</v>
      </c>
      <c r="M150" s="39">
        <f t="shared" si="24"/>
        <v>8</v>
      </c>
      <c r="N150" s="39">
        <f>K150+L150+M150</f>
        <v>429</v>
      </c>
      <c r="O150" s="39">
        <f>SUM(O121:O149)</f>
        <v>3375</v>
      </c>
      <c r="P150" s="39">
        <f>SUM(P121:P149)</f>
        <v>1260</v>
      </c>
      <c r="Q150" s="40">
        <f>SUM(Q121:Q149)</f>
        <v>4635</v>
      </c>
      <c r="R150" s="163">
        <f t="shared" si="23"/>
        <v>4635</v>
      </c>
    </row>
    <row r="152" spans="5:17" ht="15.75">
      <c r="E152" s="24"/>
      <c r="F152" s="25">
        <f>C150+D150+E150</f>
        <v>1473</v>
      </c>
      <c r="G152" s="24"/>
      <c r="H152" s="24"/>
      <c r="I152" s="24"/>
      <c r="J152" s="25">
        <f>G150+H150+I150</f>
        <v>2733</v>
      </c>
      <c r="K152" s="24"/>
      <c r="L152" s="24"/>
      <c r="M152" s="24"/>
      <c r="N152" s="25">
        <f>K150+L150+M150</f>
        <v>429</v>
      </c>
      <c r="O152" s="24"/>
      <c r="P152" s="24"/>
      <c r="Q152" s="25">
        <f>O150+P150</f>
        <v>4635</v>
      </c>
    </row>
    <row r="154" spans="2:18" ht="15">
      <c r="B154" s="5" t="s">
        <v>0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7" ht="15" customHeight="1" thickBot="1">
      <c r="A155" s="311" t="s">
        <v>70</v>
      </c>
      <c r="B155" s="311"/>
      <c r="C155" s="309" t="s">
        <v>93</v>
      </c>
      <c r="D155" s="309"/>
      <c r="E155" s="309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1:18" ht="17.25" customHeight="1" thickBot="1">
      <c r="A156" s="302" t="s">
        <v>1</v>
      </c>
      <c r="B156" s="302" t="s">
        <v>2</v>
      </c>
      <c r="C156" s="300" t="s">
        <v>42</v>
      </c>
      <c r="D156" s="301"/>
      <c r="E156" s="301"/>
      <c r="F156" s="301"/>
      <c r="G156" s="301"/>
      <c r="H156" s="301"/>
      <c r="I156" s="301"/>
      <c r="J156" s="301"/>
      <c r="K156" s="305" t="s">
        <v>46</v>
      </c>
      <c r="L156" s="296"/>
      <c r="M156" s="296"/>
      <c r="N156" s="297"/>
      <c r="O156" s="296" t="s">
        <v>47</v>
      </c>
      <c r="P156" s="296"/>
      <c r="Q156" s="297"/>
      <c r="R156" s="160"/>
    </row>
    <row r="157" spans="1:18" ht="22.5" customHeight="1" thickBot="1">
      <c r="A157" s="303"/>
      <c r="B157" s="303"/>
      <c r="C157" s="300" t="s">
        <v>39</v>
      </c>
      <c r="D157" s="301"/>
      <c r="E157" s="301"/>
      <c r="F157" s="301"/>
      <c r="G157" s="300" t="s">
        <v>40</v>
      </c>
      <c r="H157" s="301"/>
      <c r="I157" s="301"/>
      <c r="J157" s="301"/>
      <c r="K157" s="306"/>
      <c r="L157" s="307"/>
      <c r="M157" s="307"/>
      <c r="N157" s="308"/>
      <c r="O157" s="298"/>
      <c r="P157" s="298"/>
      <c r="Q157" s="299"/>
      <c r="R157" s="161" t="s">
        <v>68</v>
      </c>
    </row>
    <row r="158" spans="1:18" ht="23.25" thickBot="1">
      <c r="A158" s="304"/>
      <c r="B158" s="304"/>
      <c r="C158" s="4" t="s">
        <v>43</v>
      </c>
      <c r="D158" s="4" t="s">
        <v>44</v>
      </c>
      <c r="E158" s="4" t="s">
        <v>45</v>
      </c>
      <c r="F158" s="4" t="s">
        <v>38</v>
      </c>
      <c r="G158" s="4" t="s">
        <v>43</v>
      </c>
      <c r="H158" s="4" t="s">
        <v>44</v>
      </c>
      <c r="I158" s="4" t="s">
        <v>45</v>
      </c>
      <c r="J158" s="4" t="s">
        <v>38</v>
      </c>
      <c r="K158" s="4" t="s">
        <v>43</v>
      </c>
      <c r="L158" s="4" t="s">
        <v>44</v>
      </c>
      <c r="M158" s="4" t="s">
        <v>45</v>
      </c>
      <c r="N158" s="4" t="s">
        <v>38</v>
      </c>
      <c r="O158" s="3" t="s">
        <v>29</v>
      </c>
      <c r="P158" s="4" t="s">
        <v>37</v>
      </c>
      <c r="Q158" s="4" t="s">
        <v>38</v>
      </c>
      <c r="R158" s="157" t="s">
        <v>69</v>
      </c>
    </row>
    <row r="159" spans="1:18" ht="13.5" thickBot="1">
      <c r="A159" s="127">
        <v>1</v>
      </c>
      <c r="B159" s="211" t="s">
        <v>4</v>
      </c>
      <c r="C159" s="27">
        <f aca="true" t="shared" si="25" ref="C159:E187">C7+C45+C83+C121</f>
        <v>137</v>
      </c>
      <c r="D159" s="28">
        <f t="shared" si="25"/>
        <v>49</v>
      </c>
      <c r="E159" s="28">
        <f t="shared" si="25"/>
        <v>18</v>
      </c>
      <c r="F159" s="23">
        <f aca="true" t="shared" si="26" ref="F159:F187">F121+F83+F45+F7</f>
        <v>204</v>
      </c>
      <c r="G159" s="29">
        <f aca="true" t="shared" si="27" ref="G159:I187">G7+G45+G83+G121</f>
        <v>397</v>
      </c>
      <c r="H159" s="26">
        <f t="shared" si="27"/>
        <v>93</v>
      </c>
      <c r="I159" s="32">
        <f t="shared" si="27"/>
        <v>9</v>
      </c>
      <c r="J159" s="23">
        <f aca="true" t="shared" si="28" ref="J159:J187">J121+J83+J45+J7</f>
        <v>499</v>
      </c>
      <c r="K159" s="29">
        <f aca="true" t="shared" si="29" ref="K159:M187">K7+K45+K83+K121</f>
        <v>116</v>
      </c>
      <c r="L159" s="26">
        <f t="shared" si="29"/>
        <v>6</v>
      </c>
      <c r="M159" s="32">
        <f t="shared" si="29"/>
        <v>3</v>
      </c>
      <c r="N159" s="23">
        <f aca="true" t="shared" si="30" ref="N159:N187">N121+N83+N45+N7</f>
        <v>125</v>
      </c>
      <c r="O159" s="51">
        <f aca="true" t="shared" si="31" ref="O159:P187">O7+O45+O83+O121</f>
        <v>637</v>
      </c>
      <c r="P159" s="63">
        <f>P7+P45+P83+P121</f>
        <v>191</v>
      </c>
      <c r="Q159" s="23">
        <f aca="true" t="shared" si="32" ref="Q159:Q167">Q121+Q83+Q45+Q7</f>
        <v>828</v>
      </c>
      <c r="R159" s="162">
        <f>F159+J159+N159</f>
        <v>828</v>
      </c>
    </row>
    <row r="160" spans="1:18" ht="13.5" thickBot="1">
      <c r="A160" s="45">
        <v>2</v>
      </c>
      <c r="B160" s="158" t="s">
        <v>5</v>
      </c>
      <c r="C160" s="27">
        <f t="shared" si="25"/>
        <v>169</v>
      </c>
      <c r="D160" s="28">
        <f t="shared" si="25"/>
        <v>36</v>
      </c>
      <c r="E160" s="28">
        <f t="shared" si="25"/>
        <v>23</v>
      </c>
      <c r="F160" s="23">
        <f t="shared" si="26"/>
        <v>228</v>
      </c>
      <c r="G160" s="29">
        <f t="shared" si="27"/>
        <v>341</v>
      </c>
      <c r="H160" s="26">
        <f t="shared" si="27"/>
        <v>79</v>
      </c>
      <c r="I160" s="32">
        <f t="shared" si="27"/>
        <v>13</v>
      </c>
      <c r="J160" s="23">
        <f t="shared" si="28"/>
        <v>433</v>
      </c>
      <c r="K160" s="29">
        <f t="shared" si="29"/>
        <v>96</v>
      </c>
      <c r="L160" s="26">
        <f t="shared" si="29"/>
        <v>8</v>
      </c>
      <c r="M160" s="32">
        <f t="shared" si="29"/>
        <v>1</v>
      </c>
      <c r="N160" s="23">
        <f t="shared" si="30"/>
        <v>105</v>
      </c>
      <c r="O160" s="51">
        <f t="shared" si="31"/>
        <v>568</v>
      </c>
      <c r="P160" s="63">
        <f t="shared" si="31"/>
        <v>198</v>
      </c>
      <c r="Q160" s="23">
        <f t="shared" si="32"/>
        <v>766</v>
      </c>
      <c r="R160" s="162">
        <f>F160+J160+N160</f>
        <v>766</v>
      </c>
    </row>
    <row r="161" spans="1:18" ht="13.5" thickBot="1">
      <c r="A161" s="45">
        <v>3</v>
      </c>
      <c r="B161" s="158" t="s">
        <v>6</v>
      </c>
      <c r="C161" s="27">
        <f t="shared" si="25"/>
        <v>577</v>
      </c>
      <c r="D161" s="28">
        <f t="shared" si="25"/>
        <v>151</v>
      </c>
      <c r="E161" s="28">
        <f t="shared" si="25"/>
        <v>75</v>
      </c>
      <c r="F161" s="23">
        <f t="shared" si="26"/>
        <v>803</v>
      </c>
      <c r="G161" s="29">
        <f t="shared" si="27"/>
        <v>1373</v>
      </c>
      <c r="H161" s="26">
        <f t="shared" si="27"/>
        <v>346</v>
      </c>
      <c r="I161" s="32">
        <f t="shared" si="27"/>
        <v>95</v>
      </c>
      <c r="J161" s="23">
        <f t="shared" si="28"/>
        <v>1814</v>
      </c>
      <c r="K161" s="29">
        <f t="shared" si="29"/>
        <v>97</v>
      </c>
      <c r="L161" s="26">
        <f t="shared" si="29"/>
        <v>24</v>
      </c>
      <c r="M161" s="32">
        <f t="shared" si="29"/>
        <v>2</v>
      </c>
      <c r="N161" s="23">
        <f t="shared" si="30"/>
        <v>123</v>
      </c>
      <c r="O161" s="51">
        <f t="shared" si="31"/>
        <v>2070</v>
      </c>
      <c r="P161" s="63">
        <f t="shared" si="31"/>
        <v>670</v>
      </c>
      <c r="Q161" s="23">
        <f t="shared" si="32"/>
        <v>2740</v>
      </c>
      <c r="R161" s="162">
        <f aca="true" t="shared" si="33" ref="R161:R187">F161+J161+N161</f>
        <v>2740</v>
      </c>
    </row>
    <row r="162" spans="1:18" ht="13.5" thickBot="1">
      <c r="A162" s="45">
        <v>4</v>
      </c>
      <c r="B162" s="158" t="s">
        <v>7</v>
      </c>
      <c r="C162" s="27">
        <f t="shared" si="25"/>
        <v>73</v>
      </c>
      <c r="D162" s="28">
        <f t="shared" si="25"/>
        <v>18</v>
      </c>
      <c r="E162" s="28">
        <f t="shared" si="25"/>
        <v>2</v>
      </c>
      <c r="F162" s="23">
        <f t="shared" si="26"/>
        <v>93</v>
      </c>
      <c r="G162" s="29">
        <f t="shared" si="27"/>
        <v>160</v>
      </c>
      <c r="H162" s="26">
        <f t="shared" si="27"/>
        <v>31</v>
      </c>
      <c r="I162" s="32">
        <f t="shared" si="27"/>
        <v>9</v>
      </c>
      <c r="J162" s="23">
        <f t="shared" si="28"/>
        <v>200</v>
      </c>
      <c r="K162" s="29">
        <f t="shared" si="29"/>
        <v>14</v>
      </c>
      <c r="L162" s="26">
        <f t="shared" si="29"/>
        <v>2</v>
      </c>
      <c r="M162" s="32">
        <f t="shared" si="29"/>
        <v>0</v>
      </c>
      <c r="N162" s="23">
        <f t="shared" si="30"/>
        <v>16</v>
      </c>
      <c r="O162" s="51">
        <f t="shared" si="31"/>
        <v>217</v>
      </c>
      <c r="P162" s="63">
        <f t="shared" si="31"/>
        <v>92</v>
      </c>
      <c r="Q162" s="23">
        <f t="shared" si="32"/>
        <v>309</v>
      </c>
      <c r="R162" s="162">
        <f t="shared" si="33"/>
        <v>309</v>
      </c>
    </row>
    <row r="163" spans="1:18" ht="13.5" thickBot="1">
      <c r="A163" s="45">
        <v>5</v>
      </c>
      <c r="B163" s="158" t="s">
        <v>8</v>
      </c>
      <c r="C163" s="27">
        <f t="shared" si="25"/>
        <v>200</v>
      </c>
      <c r="D163" s="28">
        <f>D11+D49+D87+D125</f>
        <v>52</v>
      </c>
      <c r="E163" s="28">
        <f t="shared" si="25"/>
        <v>17</v>
      </c>
      <c r="F163" s="23">
        <f t="shared" si="26"/>
        <v>269</v>
      </c>
      <c r="G163" s="29">
        <f t="shared" si="27"/>
        <v>278</v>
      </c>
      <c r="H163" s="26">
        <f t="shared" si="27"/>
        <v>41</v>
      </c>
      <c r="I163" s="32">
        <f t="shared" si="27"/>
        <v>5</v>
      </c>
      <c r="J163" s="23">
        <f t="shared" si="28"/>
        <v>324</v>
      </c>
      <c r="K163" s="29">
        <f t="shared" si="29"/>
        <v>92</v>
      </c>
      <c r="L163" s="26">
        <f t="shared" si="29"/>
        <v>5</v>
      </c>
      <c r="M163" s="32">
        <f t="shared" si="29"/>
        <v>2</v>
      </c>
      <c r="N163" s="23">
        <f t="shared" si="30"/>
        <v>99</v>
      </c>
      <c r="O163" s="51">
        <f t="shared" si="31"/>
        <v>500</v>
      </c>
      <c r="P163" s="63">
        <f t="shared" si="31"/>
        <v>192</v>
      </c>
      <c r="Q163" s="23">
        <f t="shared" si="32"/>
        <v>692</v>
      </c>
      <c r="R163" s="162">
        <f t="shared" si="33"/>
        <v>692</v>
      </c>
    </row>
    <row r="164" spans="1:18" ht="13.5" thickBot="1">
      <c r="A164" s="45">
        <v>6</v>
      </c>
      <c r="B164" s="158" t="s">
        <v>9</v>
      </c>
      <c r="C164" s="27">
        <f t="shared" si="25"/>
        <v>298</v>
      </c>
      <c r="D164" s="28">
        <f t="shared" si="25"/>
        <v>75</v>
      </c>
      <c r="E164" s="28">
        <f t="shared" si="25"/>
        <v>59</v>
      </c>
      <c r="F164" s="23">
        <f t="shared" si="26"/>
        <v>432</v>
      </c>
      <c r="G164" s="29">
        <f t="shared" si="27"/>
        <v>409</v>
      </c>
      <c r="H164" s="26">
        <f t="shared" si="27"/>
        <v>94</v>
      </c>
      <c r="I164" s="32">
        <f t="shared" si="27"/>
        <v>38</v>
      </c>
      <c r="J164" s="23">
        <f t="shared" si="28"/>
        <v>541</v>
      </c>
      <c r="K164" s="29">
        <f t="shared" si="29"/>
        <v>35</v>
      </c>
      <c r="L164" s="26">
        <f t="shared" si="29"/>
        <v>6</v>
      </c>
      <c r="M164" s="32">
        <f t="shared" si="29"/>
        <v>0</v>
      </c>
      <c r="N164" s="23">
        <f t="shared" si="30"/>
        <v>41</v>
      </c>
      <c r="O164" s="51">
        <f t="shared" si="31"/>
        <v>742</v>
      </c>
      <c r="P164" s="63">
        <f t="shared" si="31"/>
        <v>272</v>
      </c>
      <c r="Q164" s="23">
        <f t="shared" si="32"/>
        <v>1014</v>
      </c>
      <c r="R164" s="162">
        <f t="shared" si="33"/>
        <v>1014</v>
      </c>
    </row>
    <row r="165" spans="1:18" ht="13.5" thickBot="1">
      <c r="A165" s="45">
        <v>7</v>
      </c>
      <c r="B165" s="158" t="s">
        <v>10</v>
      </c>
      <c r="C165" s="27">
        <f t="shared" si="25"/>
        <v>127</v>
      </c>
      <c r="D165" s="28">
        <f t="shared" si="25"/>
        <v>27</v>
      </c>
      <c r="E165" s="28">
        <f t="shared" si="25"/>
        <v>5</v>
      </c>
      <c r="F165" s="23">
        <f t="shared" si="26"/>
        <v>159</v>
      </c>
      <c r="G165" s="29">
        <f t="shared" si="27"/>
        <v>301</v>
      </c>
      <c r="H165" s="26">
        <f t="shared" si="27"/>
        <v>64</v>
      </c>
      <c r="I165" s="32">
        <f t="shared" si="27"/>
        <v>0</v>
      </c>
      <c r="J165" s="23">
        <f t="shared" si="28"/>
        <v>365</v>
      </c>
      <c r="K165" s="29">
        <f t="shared" si="29"/>
        <v>42</v>
      </c>
      <c r="L165" s="26">
        <f t="shared" si="29"/>
        <v>8</v>
      </c>
      <c r="M165" s="32">
        <f t="shared" si="29"/>
        <v>0</v>
      </c>
      <c r="N165" s="23">
        <f t="shared" si="30"/>
        <v>50</v>
      </c>
      <c r="O165" s="51">
        <f t="shared" si="31"/>
        <v>460</v>
      </c>
      <c r="P165" s="63">
        <f t="shared" si="31"/>
        <v>114</v>
      </c>
      <c r="Q165" s="23">
        <f t="shared" si="32"/>
        <v>574</v>
      </c>
      <c r="R165" s="162">
        <f t="shared" si="33"/>
        <v>574</v>
      </c>
    </row>
    <row r="166" spans="1:18" ht="13.5" thickBot="1">
      <c r="A166" s="45">
        <v>8</v>
      </c>
      <c r="B166" s="191" t="s">
        <v>11</v>
      </c>
      <c r="C166" s="27">
        <f t="shared" si="25"/>
        <v>174</v>
      </c>
      <c r="D166" s="28">
        <f t="shared" si="25"/>
        <v>39</v>
      </c>
      <c r="E166" s="28">
        <f t="shared" si="25"/>
        <v>7</v>
      </c>
      <c r="F166" s="23">
        <f t="shared" si="26"/>
        <v>220</v>
      </c>
      <c r="G166" s="29">
        <f t="shared" si="27"/>
        <v>270</v>
      </c>
      <c r="H166" s="26">
        <f t="shared" si="27"/>
        <v>48</v>
      </c>
      <c r="I166" s="32">
        <f t="shared" si="27"/>
        <v>2</v>
      </c>
      <c r="J166" s="23">
        <f t="shared" si="28"/>
        <v>320</v>
      </c>
      <c r="K166" s="29">
        <f t="shared" si="29"/>
        <v>44</v>
      </c>
      <c r="L166" s="26">
        <f t="shared" si="29"/>
        <v>5</v>
      </c>
      <c r="M166" s="32">
        <f t="shared" si="29"/>
        <v>0</v>
      </c>
      <c r="N166" s="23">
        <f t="shared" si="30"/>
        <v>49</v>
      </c>
      <c r="O166" s="51">
        <f t="shared" si="31"/>
        <v>434</v>
      </c>
      <c r="P166" s="63">
        <f t="shared" si="31"/>
        <v>155</v>
      </c>
      <c r="Q166" s="23">
        <f t="shared" si="32"/>
        <v>589</v>
      </c>
      <c r="R166" s="162">
        <f t="shared" si="33"/>
        <v>589</v>
      </c>
    </row>
    <row r="167" spans="1:18" ht="13.5" thickBot="1">
      <c r="A167" s="45">
        <v>9</v>
      </c>
      <c r="B167" s="158" t="s">
        <v>12</v>
      </c>
      <c r="C167" s="27">
        <f t="shared" si="25"/>
        <v>299</v>
      </c>
      <c r="D167" s="28">
        <f t="shared" si="25"/>
        <v>64</v>
      </c>
      <c r="E167" s="28">
        <f t="shared" si="25"/>
        <v>29</v>
      </c>
      <c r="F167" s="23">
        <f t="shared" si="26"/>
        <v>392</v>
      </c>
      <c r="G167" s="29">
        <f t="shared" si="27"/>
        <v>346</v>
      </c>
      <c r="H167" s="26">
        <f t="shared" si="27"/>
        <v>56</v>
      </c>
      <c r="I167" s="32">
        <f t="shared" si="27"/>
        <v>17</v>
      </c>
      <c r="J167" s="23">
        <f t="shared" si="28"/>
        <v>419</v>
      </c>
      <c r="K167" s="29">
        <f t="shared" si="29"/>
        <v>66</v>
      </c>
      <c r="L167" s="26">
        <f t="shared" si="29"/>
        <v>7</v>
      </c>
      <c r="M167" s="32">
        <f t="shared" si="29"/>
        <v>0</v>
      </c>
      <c r="N167" s="23">
        <f t="shared" si="30"/>
        <v>73</v>
      </c>
      <c r="O167" s="51">
        <f t="shared" si="31"/>
        <v>645</v>
      </c>
      <c r="P167" s="63">
        <f t="shared" si="31"/>
        <v>239</v>
      </c>
      <c r="Q167" s="23">
        <f t="shared" si="32"/>
        <v>884</v>
      </c>
      <c r="R167" s="162">
        <f t="shared" si="33"/>
        <v>884</v>
      </c>
    </row>
    <row r="168" spans="1:18" ht="13.5" thickBot="1">
      <c r="A168" s="45">
        <v>10</v>
      </c>
      <c r="B168" s="158" t="s">
        <v>13</v>
      </c>
      <c r="C168" s="27">
        <f t="shared" si="25"/>
        <v>196</v>
      </c>
      <c r="D168" s="28">
        <f t="shared" si="25"/>
        <v>56</v>
      </c>
      <c r="E168" s="28">
        <f t="shared" si="25"/>
        <v>64</v>
      </c>
      <c r="F168" s="23">
        <f t="shared" si="26"/>
        <v>316</v>
      </c>
      <c r="G168" s="29">
        <f t="shared" si="27"/>
        <v>433</v>
      </c>
      <c r="H168" s="26">
        <f t="shared" si="27"/>
        <v>64</v>
      </c>
      <c r="I168" s="32">
        <f t="shared" si="27"/>
        <v>23</v>
      </c>
      <c r="J168" s="23">
        <f t="shared" si="28"/>
        <v>520</v>
      </c>
      <c r="K168" s="29">
        <f t="shared" si="29"/>
        <v>45</v>
      </c>
      <c r="L168" s="26">
        <f t="shared" si="29"/>
        <v>1</v>
      </c>
      <c r="M168" s="32">
        <f t="shared" si="29"/>
        <v>1</v>
      </c>
      <c r="N168" s="23">
        <f t="shared" si="30"/>
        <v>47</v>
      </c>
      <c r="O168" s="51">
        <f t="shared" si="31"/>
        <v>603</v>
      </c>
      <c r="P168" s="63">
        <f t="shared" si="31"/>
        <v>280</v>
      </c>
      <c r="Q168" s="23">
        <f aca="true" t="shared" si="34" ref="Q168:Q187">Q130+Q92+Q54+Q16</f>
        <v>883</v>
      </c>
      <c r="R168" s="162">
        <f t="shared" si="33"/>
        <v>883</v>
      </c>
    </row>
    <row r="169" spans="1:18" ht="13.5" thickBot="1">
      <c r="A169" s="45">
        <v>11</v>
      </c>
      <c r="B169" s="158" t="s">
        <v>14</v>
      </c>
      <c r="C169" s="27">
        <f t="shared" si="25"/>
        <v>0</v>
      </c>
      <c r="D169" s="28">
        <f t="shared" si="25"/>
        <v>0</v>
      </c>
      <c r="E169" s="28">
        <f t="shared" si="25"/>
        <v>0</v>
      </c>
      <c r="F169" s="23">
        <f t="shared" si="26"/>
        <v>0</v>
      </c>
      <c r="G169" s="29">
        <f t="shared" si="27"/>
        <v>0</v>
      </c>
      <c r="H169" s="26">
        <f t="shared" si="27"/>
        <v>0</v>
      </c>
      <c r="I169" s="32">
        <f t="shared" si="27"/>
        <v>0</v>
      </c>
      <c r="J169" s="23">
        <f t="shared" si="28"/>
        <v>0</v>
      </c>
      <c r="K169" s="29">
        <f t="shared" si="29"/>
        <v>0</v>
      </c>
      <c r="L169" s="26">
        <f t="shared" si="29"/>
        <v>0</v>
      </c>
      <c r="M169" s="32">
        <f t="shared" si="29"/>
        <v>0</v>
      </c>
      <c r="N169" s="23">
        <f t="shared" si="30"/>
        <v>0</v>
      </c>
      <c r="O169" s="51">
        <f t="shared" si="31"/>
        <v>0</v>
      </c>
      <c r="P169" s="63">
        <f t="shared" si="31"/>
        <v>0</v>
      </c>
      <c r="Q169" s="23">
        <f t="shared" si="34"/>
        <v>0</v>
      </c>
      <c r="R169" s="162">
        <f t="shared" si="33"/>
        <v>0</v>
      </c>
    </row>
    <row r="170" spans="1:18" ht="13.5" thickBot="1">
      <c r="A170" s="45">
        <v>12</v>
      </c>
      <c r="B170" s="158" t="s">
        <v>15</v>
      </c>
      <c r="C170" s="27">
        <f t="shared" si="25"/>
        <v>314</v>
      </c>
      <c r="D170" s="28">
        <f t="shared" si="25"/>
        <v>101</v>
      </c>
      <c r="E170" s="28">
        <f t="shared" si="25"/>
        <v>31</v>
      </c>
      <c r="F170" s="23">
        <f t="shared" si="26"/>
        <v>446</v>
      </c>
      <c r="G170" s="29">
        <f t="shared" si="27"/>
        <v>647</v>
      </c>
      <c r="H170" s="26">
        <f t="shared" si="27"/>
        <v>176</v>
      </c>
      <c r="I170" s="32">
        <f t="shared" si="27"/>
        <v>20</v>
      </c>
      <c r="J170" s="23">
        <f t="shared" si="28"/>
        <v>843</v>
      </c>
      <c r="K170" s="29">
        <f t="shared" si="29"/>
        <v>115</v>
      </c>
      <c r="L170" s="26">
        <f t="shared" si="29"/>
        <v>25</v>
      </c>
      <c r="M170" s="32">
        <f t="shared" si="29"/>
        <v>2</v>
      </c>
      <c r="N170" s="23">
        <f t="shared" si="30"/>
        <v>142</v>
      </c>
      <c r="O170" s="51">
        <f t="shared" si="31"/>
        <v>1078</v>
      </c>
      <c r="P170" s="63">
        <f t="shared" si="31"/>
        <v>353</v>
      </c>
      <c r="Q170" s="23">
        <f t="shared" si="34"/>
        <v>1431</v>
      </c>
      <c r="R170" s="162">
        <f t="shared" si="33"/>
        <v>1431</v>
      </c>
    </row>
    <row r="171" spans="1:18" ht="13.5" thickBot="1">
      <c r="A171" s="45">
        <v>13</v>
      </c>
      <c r="B171" s="158" t="s">
        <v>16</v>
      </c>
      <c r="C171" s="27">
        <f t="shared" si="25"/>
        <v>175</v>
      </c>
      <c r="D171" s="28">
        <f t="shared" si="25"/>
        <v>62</v>
      </c>
      <c r="E171" s="28">
        <f t="shared" si="25"/>
        <v>23</v>
      </c>
      <c r="F171" s="23">
        <f t="shared" si="26"/>
        <v>260</v>
      </c>
      <c r="G171" s="29">
        <f t="shared" si="27"/>
        <v>362</v>
      </c>
      <c r="H171" s="26">
        <f t="shared" si="27"/>
        <v>60</v>
      </c>
      <c r="I171" s="32">
        <f t="shared" si="27"/>
        <v>23</v>
      </c>
      <c r="J171" s="23">
        <f t="shared" si="28"/>
        <v>445</v>
      </c>
      <c r="K171" s="29">
        <f t="shared" si="29"/>
        <v>29</v>
      </c>
      <c r="L171" s="26">
        <f t="shared" si="29"/>
        <v>5</v>
      </c>
      <c r="M171" s="32">
        <f t="shared" si="29"/>
        <v>0</v>
      </c>
      <c r="N171" s="23">
        <f t="shared" si="30"/>
        <v>34</v>
      </c>
      <c r="O171" s="51">
        <f t="shared" si="31"/>
        <v>564</v>
      </c>
      <c r="P171" s="63">
        <f t="shared" si="31"/>
        <v>175</v>
      </c>
      <c r="Q171" s="23">
        <f t="shared" si="34"/>
        <v>739</v>
      </c>
      <c r="R171" s="162">
        <f t="shared" si="33"/>
        <v>739</v>
      </c>
    </row>
    <row r="172" spans="1:18" ht="13.5" thickBot="1">
      <c r="A172" s="45">
        <v>14</v>
      </c>
      <c r="B172" s="191" t="s">
        <v>17</v>
      </c>
      <c r="C172" s="27">
        <f t="shared" si="25"/>
        <v>544</v>
      </c>
      <c r="D172" s="28">
        <f t="shared" si="25"/>
        <v>193</v>
      </c>
      <c r="E172" s="28">
        <f t="shared" si="25"/>
        <v>42</v>
      </c>
      <c r="F172" s="23">
        <f t="shared" si="26"/>
        <v>779</v>
      </c>
      <c r="G172" s="29">
        <f t="shared" si="27"/>
        <v>953</v>
      </c>
      <c r="H172" s="26">
        <f t="shared" si="27"/>
        <v>274</v>
      </c>
      <c r="I172" s="32">
        <f t="shared" si="27"/>
        <v>53</v>
      </c>
      <c r="J172" s="23">
        <f t="shared" si="28"/>
        <v>1280</v>
      </c>
      <c r="K172" s="29">
        <f t="shared" si="29"/>
        <v>281</v>
      </c>
      <c r="L172" s="26">
        <f t="shared" si="29"/>
        <v>47</v>
      </c>
      <c r="M172" s="32">
        <f t="shared" si="29"/>
        <v>6</v>
      </c>
      <c r="N172" s="23">
        <f t="shared" si="30"/>
        <v>334</v>
      </c>
      <c r="O172" s="51">
        <f t="shared" si="31"/>
        <v>1679</v>
      </c>
      <c r="P172" s="63">
        <f t="shared" si="31"/>
        <v>714</v>
      </c>
      <c r="Q172" s="23">
        <f t="shared" si="34"/>
        <v>2393</v>
      </c>
      <c r="R172" s="162">
        <f t="shared" si="33"/>
        <v>2393</v>
      </c>
    </row>
    <row r="173" spans="1:18" ht="13.5" thickBot="1">
      <c r="A173" s="45">
        <v>15</v>
      </c>
      <c r="B173" s="191" t="s">
        <v>18</v>
      </c>
      <c r="C173" s="27">
        <f t="shared" si="25"/>
        <v>154</v>
      </c>
      <c r="D173" s="28">
        <f t="shared" si="25"/>
        <v>38</v>
      </c>
      <c r="E173" s="28">
        <f t="shared" si="25"/>
        <v>14</v>
      </c>
      <c r="F173" s="23">
        <f t="shared" si="26"/>
        <v>206</v>
      </c>
      <c r="G173" s="29">
        <f t="shared" si="27"/>
        <v>482</v>
      </c>
      <c r="H173" s="26">
        <f t="shared" si="27"/>
        <v>86</v>
      </c>
      <c r="I173" s="32">
        <f t="shared" si="27"/>
        <v>18</v>
      </c>
      <c r="J173" s="23">
        <f t="shared" si="28"/>
        <v>586</v>
      </c>
      <c r="K173" s="29">
        <f t="shared" si="29"/>
        <v>23</v>
      </c>
      <c r="L173" s="26">
        <f t="shared" si="29"/>
        <v>3</v>
      </c>
      <c r="M173" s="32">
        <f t="shared" si="29"/>
        <v>1</v>
      </c>
      <c r="N173" s="23">
        <f t="shared" si="30"/>
        <v>27</v>
      </c>
      <c r="O173" s="51">
        <f t="shared" si="31"/>
        <v>609</v>
      </c>
      <c r="P173" s="63">
        <f t="shared" si="31"/>
        <v>210</v>
      </c>
      <c r="Q173" s="23">
        <f t="shared" si="34"/>
        <v>819</v>
      </c>
      <c r="R173" s="162">
        <f t="shared" si="33"/>
        <v>819</v>
      </c>
    </row>
    <row r="174" spans="1:18" ht="13.5" thickBot="1">
      <c r="A174" s="45">
        <v>16</v>
      </c>
      <c r="B174" s="191" t="s">
        <v>19</v>
      </c>
      <c r="C174" s="27">
        <f t="shared" si="25"/>
        <v>69</v>
      </c>
      <c r="D174" s="28">
        <f t="shared" si="25"/>
        <v>31</v>
      </c>
      <c r="E174" s="28">
        <f t="shared" si="25"/>
        <v>1</v>
      </c>
      <c r="F174" s="23">
        <f t="shared" si="26"/>
        <v>101</v>
      </c>
      <c r="G174" s="29">
        <f t="shared" si="27"/>
        <v>346</v>
      </c>
      <c r="H174" s="26">
        <f t="shared" si="27"/>
        <v>102</v>
      </c>
      <c r="I174" s="32">
        <f t="shared" si="27"/>
        <v>3</v>
      </c>
      <c r="J174" s="23">
        <f t="shared" si="28"/>
        <v>451</v>
      </c>
      <c r="K174" s="29">
        <f t="shared" si="29"/>
        <v>34</v>
      </c>
      <c r="L174" s="26">
        <f t="shared" si="29"/>
        <v>1</v>
      </c>
      <c r="M174" s="32">
        <f t="shared" si="29"/>
        <v>0</v>
      </c>
      <c r="N174" s="23">
        <f t="shared" si="30"/>
        <v>35</v>
      </c>
      <c r="O174" s="51">
        <f t="shared" si="31"/>
        <v>459</v>
      </c>
      <c r="P174" s="63">
        <f t="shared" si="31"/>
        <v>128</v>
      </c>
      <c r="Q174" s="23">
        <f t="shared" si="34"/>
        <v>587</v>
      </c>
      <c r="R174" s="162">
        <f t="shared" si="33"/>
        <v>587</v>
      </c>
    </row>
    <row r="175" spans="1:18" ht="13.5" thickBot="1">
      <c r="A175" s="45">
        <v>17</v>
      </c>
      <c r="B175" s="158" t="s">
        <v>20</v>
      </c>
      <c r="C175" s="27">
        <f t="shared" si="25"/>
        <v>209</v>
      </c>
      <c r="D175" s="28">
        <f t="shared" si="25"/>
        <v>77</v>
      </c>
      <c r="E175" s="28">
        <f t="shared" si="25"/>
        <v>8</v>
      </c>
      <c r="F175" s="23">
        <f t="shared" si="26"/>
        <v>294</v>
      </c>
      <c r="G175" s="29">
        <f t="shared" si="27"/>
        <v>186</v>
      </c>
      <c r="H175" s="26">
        <f t="shared" si="27"/>
        <v>46</v>
      </c>
      <c r="I175" s="32">
        <f t="shared" si="27"/>
        <v>5</v>
      </c>
      <c r="J175" s="23">
        <f t="shared" si="28"/>
        <v>237</v>
      </c>
      <c r="K175" s="29">
        <f t="shared" si="29"/>
        <v>45</v>
      </c>
      <c r="L175" s="26">
        <f t="shared" si="29"/>
        <v>3</v>
      </c>
      <c r="M175" s="32">
        <f t="shared" si="29"/>
        <v>0</v>
      </c>
      <c r="N175" s="23">
        <f t="shared" si="30"/>
        <v>48</v>
      </c>
      <c r="O175" s="51">
        <f t="shared" si="31"/>
        <v>429</v>
      </c>
      <c r="P175" s="63">
        <f t="shared" si="31"/>
        <v>150</v>
      </c>
      <c r="Q175" s="23">
        <f t="shared" si="34"/>
        <v>579</v>
      </c>
      <c r="R175" s="162">
        <f t="shared" si="33"/>
        <v>579</v>
      </c>
    </row>
    <row r="176" spans="1:18" ht="13.5" thickBot="1">
      <c r="A176" s="45">
        <v>18</v>
      </c>
      <c r="B176" s="158" t="s">
        <v>21</v>
      </c>
      <c r="C176" s="27">
        <f t="shared" si="25"/>
        <v>63</v>
      </c>
      <c r="D176" s="28">
        <f t="shared" si="25"/>
        <v>21</v>
      </c>
      <c r="E176" s="28">
        <f t="shared" si="25"/>
        <v>5</v>
      </c>
      <c r="F176" s="23">
        <f t="shared" si="26"/>
        <v>89</v>
      </c>
      <c r="G176" s="29">
        <f t="shared" si="27"/>
        <v>139</v>
      </c>
      <c r="H176" s="26">
        <f t="shared" si="27"/>
        <v>23</v>
      </c>
      <c r="I176" s="32">
        <f t="shared" si="27"/>
        <v>4</v>
      </c>
      <c r="J176" s="23">
        <f t="shared" si="28"/>
        <v>166</v>
      </c>
      <c r="K176" s="29">
        <f t="shared" si="29"/>
        <v>34</v>
      </c>
      <c r="L176" s="26">
        <f t="shared" si="29"/>
        <v>2</v>
      </c>
      <c r="M176" s="32">
        <f t="shared" si="29"/>
        <v>0</v>
      </c>
      <c r="N176" s="23">
        <f t="shared" si="30"/>
        <v>36</v>
      </c>
      <c r="O176" s="51">
        <f t="shared" si="31"/>
        <v>228</v>
      </c>
      <c r="P176" s="63">
        <f t="shared" si="31"/>
        <v>63</v>
      </c>
      <c r="Q176" s="23">
        <f t="shared" si="34"/>
        <v>291</v>
      </c>
      <c r="R176" s="162">
        <f t="shared" si="33"/>
        <v>291</v>
      </c>
    </row>
    <row r="177" spans="1:18" ht="13.5" thickBot="1">
      <c r="A177" s="45">
        <v>19</v>
      </c>
      <c r="B177" s="191" t="s">
        <v>22</v>
      </c>
      <c r="C177" s="27">
        <f aca="true" t="shared" si="35" ref="C177:E178">C25+C63+C101+C139</f>
        <v>246</v>
      </c>
      <c r="D177" s="28">
        <f t="shared" si="35"/>
        <v>50</v>
      </c>
      <c r="E177" s="28">
        <f t="shared" si="35"/>
        <v>35</v>
      </c>
      <c r="F177" s="23">
        <f t="shared" si="26"/>
        <v>331</v>
      </c>
      <c r="G177" s="29">
        <f t="shared" si="27"/>
        <v>455</v>
      </c>
      <c r="H177" s="26">
        <f t="shared" si="27"/>
        <v>88</v>
      </c>
      <c r="I177" s="32">
        <f t="shared" si="27"/>
        <v>36</v>
      </c>
      <c r="J177" s="23">
        <f t="shared" si="28"/>
        <v>579</v>
      </c>
      <c r="K177" s="29">
        <f t="shared" si="29"/>
        <v>66</v>
      </c>
      <c r="L177" s="26">
        <f t="shared" si="29"/>
        <v>11</v>
      </c>
      <c r="M177" s="32">
        <f t="shared" si="29"/>
        <v>2</v>
      </c>
      <c r="N177" s="23">
        <f t="shared" si="30"/>
        <v>79</v>
      </c>
      <c r="O177" s="51">
        <f t="shared" si="31"/>
        <v>803</v>
      </c>
      <c r="P177" s="63">
        <f t="shared" si="31"/>
        <v>186</v>
      </c>
      <c r="Q177" s="23">
        <f t="shared" si="34"/>
        <v>989</v>
      </c>
      <c r="R177" s="162">
        <f t="shared" si="33"/>
        <v>989</v>
      </c>
    </row>
    <row r="178" spans="1:18" ht="13.5" thickBot="1">
      <c r="A178" s="45">
        <v>20</v>
      </c>
      <c r="B178" s="158" t="s">
        <v>23</v>
      </c>
      <c r="C178" s="27">
        <f t="shared" si="35"/>
        <v>36</v>
      </c>
      <c r="D178" s="28">
        <f t="shared" si="35"/>
        <v>28</v>
      </c>
      <c r="E178" s="28">
        <f t="shared" si="35"/>
        <v>3</v>
      </c>
      <c r="F178" s="23">
        <f t="shared" si="26"/>
        <v>67</v>
      </c>
      <c r="G178" s="29">
        <f t="shared" si="27"/>
        <v>60</v>
      </c>
      <c r="H178" s="26">
        <f t="shared" si="27"/>
        <v>25</v>
      </c>
      <c r="I178" s="32">
        <f t="shared" si="27"/>
        <v>10</v>
      </c>
      <c r="J178" s="23">
        <f t="shared" si="28"/>
        <v>95</v>
      </c>
      <c r="K178" s="29">
        <f t="shared" si="29"/>
        <v>3</v>
      </c>
      <c r="L178" s="26">
        <f t="shared" si="29"/>
        <v>0</v>
      </c>
      <c r="M178" s="32">
        <f t="shared" si="29"/>
        <v>1</v>
      </c>
      <c r="N178" s="23">
        <f t="shared" si="30"/>
        <v>4</v>
      </c>
      <c r="O178" s="51">
        <f t="shared" si="31"/>
        <v>133</v>
      </c>
      <c r="P178" s="63">
        <f t="shared" si="31"/>
        <v>33</v>
      </c>
      <c r="Q178" s="23">
        <f t="shared" si="34"/>
        <v>166</v>
      </c>
      <c r="R178" s="162">
        <f t="shared" si="33"/>
        <v>166</v>
      </c>
    </row>
    <row r="179" spans="1:18" ht="13.5" thickBot="1">
      <c r="A179" s="45">
        <v>21</v>
      </c>
      <c r="B179" s="158" t="s">
        <v>24</v>
      </c>
      <c r="C179" s="27">
        <f t="shared" si="25"/>
        <v>81</v>
      </c>
      <c r="D179" s="28">
        <f t="shared" si="25"/>
        <v>33</v>
      </c>
      <c r="E179" s="28">
        <f t="shared" si="25"/>
        <v>6</v>
      </c>
      <c r="F179" s="23">
        <f t="shared" si="26"/>
        <v>120</v>
      </c>
      <c r="G179" s="29">
        <f t="shared" si="27"/>
        <v>323</v>
      </c>
      <c r="H179" s="26">
        <f t="shared" si="27"/>
        <v>84</v>
      </c>
      <c r="I179" s="32">
        <f t="shared" si="27"/>
        <v>4</v>
      </c>
      <c r="J179" s="23">
        <f t="shared" si="28"/>
        <v>411</v>
      </c>
      <c r="K179" s="29">
        <f t="shared" si="29"/>
        <v>58</v>
      </c>
      <c r="L179" s="26">
        <f t="shared" si="29"/>
        <v>5</v>
      </c>
      <c r="M179" s="32">
        <f t="shared" si="29"/>
        <v>0</v>
      </c>
      <c r="N179" s="23">
        <f t="shared" si="30"/>
        <v>63</v>
      </c>
      <c r="O179" s="51">
        <f t="shared" si="31"/>
        <v>442</v>
      </c>
      <c r="P179" s="63">
        <f t="shared" si="31"/>
        <v>152</v>
      </c>
      <c r="Q179" s="23">
        <f t="shared" si="34"/>
        <v>594</v>
      </c>
      <c r="R179" s="162">
        <f t="shared" si="33"/>
        <v>594</v>
      </c>
    </row>
    <row r="180" spans="1:18" ht="13.5" thickBot="1">
      <c r="A180" s="45">
        <v>22</v>
      </c>
      <c r="B180" s="158" t="s">
        <v>25</v>
      </c>
      <c r="C180" s="27">
        <f t="shared" si="25"/>
        <v>214</v>
      </c>
      <c r="D180" s="28">
        <f t="shared" si="25"/>
        <v>64</v>
      </c>
      <c r="E180" s="28">
        <f t="shared" si="25"/>
        <v>10</v>
      </c>
      <c r="F180" s="23">
        <f t="shared" si="26"/>
        <v>288</v>
      </c>
      <c r="G180" s="29">
        <f t="shared" si="27"/>
        <v>256</v>
      </c>
      <c r="H180" s="26">
        <f t="shared" si="27"/>
        <v>60</v>
      </c>
      <c r="I180" s="32">
        <f t="shared" si="27"/>
        <v>4</v>
      </c>
      <c r="J180" s="23">
        <f t="shared" si="28"/>
        <v>320</v>
      </c>
      <c r="K180" s="29">
        <f t="shared" si="29"/>
        <v>67</v>
      </c>
      <c r="L180" s="26">
        <f t="shared" si="29"/>
        <v>17</v>
      </c>
      <c r="M180" s="32">
        <f t="shared" si="29"/>
        <v>1</v>
      </c>
      <c r="N180" s="23">
        <f t="shared" si="30"/>
        <v>85</v>
      </c>
      <c r="O180" s="51">
        <f t="shared" si="31"/>
        <v>503</v>
      </c>
      <c r="P180" s="63">
        <f t="shared" si="31"/>
        <v>190</v>
      </c>
      <c r="Q180" s="23">
        <f t="shared" si="34"/>
        <v>693</v>
      </c>
      <c r="R180" s="162">
        <f t="shared" si="33"/>
        <v>693</v>
      </c>
    </row>
    <row r="181" spans="1:18" ht="13.5" thickBot="1">
      <c r="A181" s="45">
        <v>23</v>
      </c>
      <c r="B181" s="158" t="s">
        <v>26</v>
      </c>
      <c r="C181" s="27">
        <f t="shared" si="25"/>
        <v>183</v>
      </c>
      <c r="D181" s="28">
        <f t="shared" si="25"/>
        <v>54</v>
      </c>
      <c r="E181" s="28">
        <f t="shared" si="25"/>
        <v>30</v>
      </c>
      <c r="F181" s="23">
        <f t="shared" si="26"/>
        <v>267</v>
      </c>
      <c r="G181" s="29">
        <f t="shared" si="27"/>
        <v>52</v>
      </c>
      <c r="H181" s="26">
        <f t="shared" si="27"/>
        <v>24</v>
      </c>
      <c r="I181" s="32">
        <f t="shared" si="27"/>
        <v>3</v>
      </c>
      <c r="J181" s="23">
        <f t="shared" si="28"/>
        <v>79</v>
      </c>
      <c r="K181" s="29">
        <f t="shared" si="29"/>
        <v>18</v>
      </c>
      <c r="L181" s="26">
        <f t="shared" si="29"/>
        <v>2</v>
      </c>
      <c r="M181" s="32">
        <f t="shared" si="29"/>
        <v>1</v>
      </c>
      <c r="N181" s="23">
        <f t="shared" si="30"/>
        <v>21</v>
      </c>
      <c r="O181" s="51">
        <f t="shared" si="31"/>
        <v>303</v>
      </c>
      <c r="P181" s="63">
        <f t="shared" si="31"/>
        <v>64</v>
      </c>
      <c r="Q181" s="23">
        <f t="shared" si="34"/>
        <v>367</v>
      </c>
      <c r="R181" s="162">
        <f t="shared" si="33"/>
        <v>367</v>
      </c>
    </row>
    <row r="182" spans="1:18" ht="13.5" thickBot="1">
      <c r="A182" s="45">
        <v>24</v>
      </c>
      <c r="B182" s="158" t="s">
        <v>27</v>
      </c>
      <c r="C182" s="27">
        <f t="shared" si="25"/>
        <v>99</v>
      </c>
      <c r="D182" s="28">
        <f t="shared" si="25"/>
        <v>19</v>
      </c>
      <c r="E182" s="28">
        <f t="shared" si="25"/>
        <v>14</v>
      </c>
      <c r="F182" s="23">
        <f t="shared" si="26"/>
        <v>132</v>
      </c>
      <c r="G182" s="29">
        <f t="shared" si="27"/>
        <v>206</v>
      </c>
      <c r="H182" s="26">
        <f t="shared" si="27"/>
        <v>53</v>
      </c>
      <c r="I182" s="32">
        <f t="shared" si="27"/>
        <v>33</v>
      </c>
      <c r="J182" s="23">
        <f t="shared" si="28"/>
        <v>292</v>
      </c>
      <c r="K182" s="29">
        <f t="shared" si="29"/>
        <v>37</v>
      </c>
      <c r="L182" s="26">
        <f t="shared" si="29"/>
        <v>4</v>
      </c>
      <c r="M182" s="32">
        <f t="shared" si="29"/>
        <v>0</v>
      </c>
      <c r="N182" s="23">
        <f t="shared" si="30"/>
        <v>41</v>
      </c>
      <c r="O182" s="51">
        <f t="shared" si="31"/>
        <v>356</v>
      </c>
      <c r="P182" s="63">
        <f t="shared" si="31"/>
        <v>109</v>
      </c>
      <c r="Q182" s="23">
        <f t="shared" si="34"/>
        <v>465</v>
      </c>
      <c r="R182" s="162">
        <f t="shared" si="33"/>
        <v>465</v>
      </c>
    </row>
    <row r="183" spans="1:18" ht="13.5" thickBot="1">
      <c r="A183" s="45">
        <v>25</v>
      </c>
      <c r="B183" s="158" t="s">
        <v>28</v>
      </c>
      <c r="C183" s="27">
        <f>C31+C69+C107+C145</f>
        <v>352</v>
      </c>
      <c r="D183" s="28">
        <f t="shared" si="25"/>
        <v>59</v>
      </c>
      <c r="E183" s="28">
        <f t="shared" si="25"/>
        <v>7</v>
      </c>
      <c r="F183" s="23">
        <f t="shared" si="26"/>
        <v>418</v>
      </c>
      <c r="G183" s="29">
        <f t="shared" si="27"/>
        <v>388</v>
      </c>
      <c r="H183" s="26">
        <f t="shared" si="27"/>
        <v>76</v>
      </c>
      <c r="I183" s="32">
        <f t="shared" si="27"/>
        <v>7</v>
      </c>
      <c r="J183" s="23">
        <f t="shared" si="28"/>
        <v>471</v>
      </c>
      <c r="K183" s="29">
        <f t="shared" si="29"/>
        <v>78</v>
      </c>
      <c r="L183" s="26">
        <f t="shared" si="29"/>
        <v>12</v>
      </c>
      <c r="M183" s="32">
        <f t="shared" si="29"/>
        <v>0</v>
      </c>
      <c r="N183" s="23">
        <f t="shared" si="30"/>
        <v>90</v>
      </c>
      <c r="O183" s="51">
        <f t="shared" si="31"/>
        <v>678</v>
      </c>
      <c r="P183" s="63">
        <f t="shared" si="31"/>
        <v>301</v>
      </c>
      <c r="Q183" s="23">
        <f t="shared" si="34"/>
        <v>979</v>
      </c>
      <c r="R183" s="162">
        <f t="shared" si="33"/>
        <v>979</v>
      </c>
    </row>
    <row r="184" spans="1:18" ht="15.75" customHeight="1" thickBot="1">
      <c r="A184" s="46">
        <v>26</v>
      </c>
      <c r="B184" s="192" t="s">
        <v>77</v>
      </c>
      <c r="C184" s="29">
        <f>C32+C70+C108+C146</f>
        <v>84</v>
      </c>
      <c r="D184" s="26">
        <f t="shared" si="25"/>
        <v>58</v>
      </c>
      <c r="E184" s="32">
        <f t="shared" si="25"/>
        <v>20</v>
      </c>
      <c r="F184" s="23">
        <f t="shared" si="26"/>
        <v>162</v>
      </c>
      <c r="G184" s="29">
        <f t="shared" si="27"/>
        <v>229</v>
      </c>
      <c r="H184" s="26">
        <f t="shared" si="27"/>
        <v>144</v>
      </c>
      <c r="I184" s="32">
        <f t="shared" si="27"/>
        <v>34</v>
      </c>
      <c r="J184" s="23">
        <f t="shared" si="28"/>
        <v>407</v>
      </c>
      <c r="K184" s="29">
        <f t="shared" si="29"/>
        <v>9</v>
      </c>
      <c r="L184" s="26">
        <f t="shared" si="29"/>
        <v>2</v>
      </c>
      <c r="M184" s="32">
        <f t="shared" si="29"/>
        <v>0</v>
      </c>
      <c r="N184" s="23">
        <f t="shared" si="30"/>
        <v>11</v>
      </c>
      <c r="O184" s="51">
        <f t="shared" si="31"/>
        <v>551</v>
      </c>
      <c r="P184" s="53">
        <f t="shared" si="31"/>
        <v>29</v>
      </c>
      <c r="Q184" s="23">
        <f t="shared" si="34"/>
        <v>580</v>
      </c>
      <c r="R184" s="162">
        <f t="shared" si="33"/>
        <v>580</v>
      </c>
    </row>
    <row r="185" spans="1:18" ht="15.75" customHeight="1" thickBot="1">
      <c r="A185" s="45">
        <v>27</v>
      </c>
      <c r="B185" s="55" t="s">
        <v>81</v>
      </c>
      <c r="C185" s="29">
        <f t="shared" si="25"/>
        <v>13</v>
      </c>
      <c r="D185" s="26">
        <f t="shared" si="25"/>
        <v>2</v>
      </c>
      <c r="E185" s="32">
        <f t="shared" si="25"/>
        <v>0</v>
      </c>
      <c r="F185" s="23">
        <f t="shared" si="26"/>
        <v>15</v>
      </c>
      <c r="G185" s="29">
        <f t="shared" si="27"/>
        <v>18</v>
      </c>
      <c r="H185" s="26">
        <f t="shared" si="27"/>
        <v>4</v>
      </c>
      <c r="I185" s="32">
        <f t="shared" si="27"/>
        <v>0</v>
      </c>
      <c r="J185" s="23">
        <f t="shared" si="28"/>
        <v>22</v>
      </c>
      <c r="K185" s="29">
        <f t="shared" si="29"/>
        <v>1</v>
      </c>
      <c r="L185" s="26">
        <f t="shared" si="29"/>
        <v>0</v>
      </c>
      <c r="M185" s="32">
        <f t="shared" si="29"/>
        <v>0</v>
      </c>
      <c r="N185" s="23">
        <f t="shared" si="30"/>
        <v>1</v>
      </c>
      <c r="O185" s="51">
        <f t="shared" si="31"/>
        <v>38</v>
      </c>
      <c r="P185" s="53">
        <f t="shared" si="31"/>
        <v>0</v>
      </c>
      <c r="Q185" s="23">
        <f t="shared" si="34"/>
        <v>38</v>
      </c>
      <c r="R185" s="162">
        <f>F185+J185+N185</f>
        <v>38</v>
      </c>
    </row>
    <row r="186" spans="1:18" ht="15.75" customHeight="1" thickBot="1">
      <c r="A186" s="46">
        <v>28</v>
      </c>
      <c r="B186" s="55" t="s">
        <v>82</v>
      </c>
      <c r="C186" s="29">
        <f t="shared" si="25"/>
        <v>0</v>
      </c>
      <c r="D186" s="26">
        <f t="shared" si="25"/>
        <v>0</v>
      </c>
      <c r="E186" s="32">
        <f t="shared" si="25"/>
        <v>0</v>
      </c>
      <c r="F186" s="23">
        <f t="shared" si="26"/>
        <v>0</v>
      </c>
      <c r="G186" s="29">
        <f t="shared" si="27"/>
        <v>0</v>
      </c>
      <c r="H186" s="26">
        <f t="shared" si="27"/>
        <v>0</v>
      </c>
      <c r="I186" s="32">
        <f t="shared" si="27"/>
        <v>0</v>
      </c>
      <c r="J186" s="23">
        <f t="shared" si="28"/>
        <v>0</v>
      </c>
      <c r="K186" s="29">
        <f t="shared" si="29"/>
        <v>0</v>
      </c>
      <c r="L186" s="26">
        <f t="shared" si="29"/>
        <v>0</v>
      </c>
      <c r="M186" s="32">
        <f t="shared" si="29"/>
        <v>0</v>
      </c>
      <c r="N186" s="23">
        <f t="shared" si="30"/>
        <v>0</v>
      </c>
      <c r="O186" s="51">
        <f t="shared" si="31"/>
        <v>0</v>
      </c>
      <c r="P186" s="53">
        <f t="shared" si="31"/>
        <v>0</v>
      </c>
      <c r="Q186" s="23">
        <f t="shared" si="34"/>
        <v>0</v>
      </c>
      <c r="R186" s="162">
        <f>F186+J186+N186</f>
        <v>0</v>
      </c>
    </row>
    <row r="187" spans="1:18" ht="18" customHeight="1" thickBot="1">
      <c r="A187" s="45">
        <v>29</v>
      </c>
      <c r="B187" s="55" t="s">
        <v>80</v>
      </c>
      <c r="C187" s="41">
        <f t="shared" si="25"/>
        <v>1</v>
      </c>
      <c r="D187" s="36">
        <f t="shared" si="25"/>
        <v>0</v>
      </c>
      <c r="E187" s="37">
        <f t="shared" si="25"/>
        <v>0</v>
      </c>
      <c r="F187" s="23">
        <f t="shared" si="26"/>
        <v>1</v>
      </c>
      <c r="G187" s="41">
        <f t="shared" si="27"/>
        <v>1</v>
      </c>
      <c r="H187" s="36">
        <f t="shared" si="27"/>
        <v>0</v>
      </c>
      <c r="I187" s="37">
        <f t="shared" si="27"/>
        <v>0</v>
      </c>
      <c r="J187" s="23">
        <f t="shared" si="28"/>
        <v>1</v>
      </c>
      <c r="K187" s="41">
        <f t="shared" si="29"/>
        <v>0</v>
      </c>
      <c r="L187" s="36">
        <f t="shared" si="29"/>
        <v>0</v>
      </c>
      <c r="M187" s="37">
        <f t="shared" si="29"/>
        <v>0</v>
      </c>
      <c r="N187" s="23">
        <f t="shared" si="30"/>
        <v>0</v>
      </c>
      <c r="O187" s="52">
        <f t="shared" si="31"/>
        <v>2</v>
      </c>
      <c r="P187" s="54">
        <f t="shared" si="31"/>
        <v>0</v>
      </c>
      <c r="Q187" s="23">
        <f t="shared" si="34"/>
        <v>2</v>
      </c>
      <c r="R187" s="162">
        <f t="shared" si="33"/>
        <v>2</v>
      </c>
    </row>
    <row r="188" spans="1:18" ht="16.5" thickBot="1">
      <c r="A188" s="315" t="s">
        <v>3</v>
      </c>
      <c r="B188" s="316"/>
      <c r="C188" s="59">
        <f aca="true" t="shared" si="36" ref="C188:Q188">SUM(C159:C187)</f>
        <v>5087</v>
      </c>
      <c r="D188" s="59">
        <f t="shared" si="36"/>
        <v>1457</v>
      </c>
      <c r="E188" s="59">
        <f t="shared" si="36"/>
        <v>548</v>
      </c>
      <c r="F188" s="59">
        <f t="shared" si="36"/>
        <v>7092</v>
      </c>
      <c r="G188" s="59">
        <f t="shared" si="36"/>
        <v>9411</v>
      </c>
      <c r="H188" s="59">
        <f t="shared" si="36"/>
        <v>2241</v>
      </c>
      <c r="I188" s="59">
        <f t="shared" si="36"/>
        <v>468</v>
      </c>
      <c r="J188" s="59">
        <f t="shared" si="36"/>
        <v>12120</v>
      </c>
      <c r="K188" s="59">
        <f t="shared" si="36"/>
        <v>1545</v>
      </c>
      <c r="L188" s="59">
        <f t="shared" si="36"/>
        <v>211</v>
      </c>
      <c r="M188" s="59">
        <f t="shared" si="36"/>
        <v>23</v>
      </c>
      <c r="N188" s="59">
        <f t="shared" si="36"/>
        <v>1779</v>
      </c>
      <c r="O188" s="59">
        <f t="shared" si="36"/>
        <v>15731</v>
      </c>
      <c r="P188" s="59">
        <f t="shared" si="36"/>
        <v>5260</v>
      </c>
      <c r="Q188" s="59">
        <f t="shared" si="36"/>
        <v>20991</v>
      </c>
      <c r="R188" s="163">
        <f>F188+J188+N188</f>
        <v>20991</v>
      </c>
    </row>
    <row r="189" spans="1:17" s="152" customFormat="1" ht="14.25" customHeight="1" thickBot="1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1:18" ht="16.5" thickBot="1">
      <c r="A190" s="24"/>
      <c r="B190" s="24"/>
      <c r="C190" s="119">
        <f aca="true" t="shared" si="37" ref="C190:Q190">C150+C112+C74+C36</f>
        <v>5087</v>
      </c>
      <c r="D190" s="119">
        <f t="shared" si="37"/>
        <v>1457</v>
      </c>
      <c r="E190" s="119">
        <f t="shared" si="37"/>
        <v>548</v>
      </c>
      <c r="F190" s="119">
        <f t="shared" si="37"/>
        <v>7092</v>
      </c>
      <c r="G190" s="119">
        <f t="shared" si="37"/>
        <v>9411</v>
      </c>
      <c r="H190" s="119">
        <f t="shared" si="37"/>
        <v>2241</v>
      </c>
      <c r="I190" s="119">
        <f t="shared" si="37"/>
        <v>468</v>
      </c>
      <c r="J190" s="119">
        <f t="shared" si="37"/>
        <v>12120</v>
      </c>
      <c r="K190" s="119">
        <f t="shared" si="37"/>
        <v>1545</v>
      </c>
      <c r="L190" s="119">
        <f t="shared" si="37"/>
        <v>211</v>
      </c>
      <c r="M190" s="119">
        <f t="shared" si="37"/>
        <v>23</v>
      </c>
      <c r="N190" s="119">
        <f t="shared" si="37"/>
        <v>1779</v>
      </c>
      <c r="O190" s="119">
        <f t="shared" si="37"/>
        <v>15731</v>
      </c>
      <c r="P190" s="119">
        <f t="shared" si="37"/>
        <v>5260</v>
      </c>
      <c r="Q190" s="119">
        <f t="shared" si="37"/>
        <v>20991</v>
      </c>
      <c r="R190" s="178">
        <f>SUM(Q159:Q183)</f>
        <v>20371</v>
      </c>
    </row>
    <row r="191" spans="1:17" s="61" customFormat="1" ht="16.5" thickBot="1">
      <c r="A191" s="60"/>
      <c r="B191" s="60"/>
      <c r="C191" s="60"/>
      <c r="D191" s="60"/>
      <c r="E191" s="110" t="s">
        <v>63</v>
      </c>
      <c r="F191" s="64">
        <f>C188+D188+E188</f>
        <v>7092</v>
      </c>
      <c r="G191" s="60"/>
      <c r="H191" s="60"/>
      <c r="I191" s="60"/>
      <c r="J191" s="64">
        <f>G188+H188+I188</f>
        <v>12120</v>
      </c>
      <c r="K191" s="60"/>
      <c r="L191" s="60"/>
      <c r="M191" s="60"/>
      <c r="N191" s="64">
        <f>K188+L188+M188</f>
        <v>1779</v>
      </c>
      <c r="O191" s="60"/>
      <c r="P191" s="60"/>
      <c r="Q191" s="64">
        <f>O188+P188</f>
        <v>20991</v>
      </c>
    </row>
    <row r="192" spans="1:18" ht="12.75">
      <c r="A192" s="14"/>
      <c r="B192" s="184"/>
      <c r="C192" s="14"/>
      <c r="D192" s="14"/>
      <c r="E192" s="14"/>
      <c r="F192" s="19"/>
      <c r="G192" s="20"/>
      <c r="H192" s="20"/>
      <c r="I192" s="20"/>
      <c r="J192" s="19"/>
      <c r="K192" s="20"/>
      <c r="L192" s="20"/>
      <c r="M192" s="20"/>
      <c r="N192" s="19"/>
      <c r="O192" s="20"/>
      <c r="P192" s="20"/>
      <c r="Q192" s="186"/>
      <c r="R192" s="21"/>
    </row>
    <row r="193" spans="1:18" ht="18">
      <c r="A193" s="14"/>
      <c r="B193" s="184"/>
      <c r="C193" s="14"/>
      <c r="D193" s="14"/>
      <c r="E193" s="14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187"/>
      <c r="R193" s="22"/>
    </row>
    <row r="194" spans="1:7" ht="18">
      <c r="A194" s="14"/>
      <c r="B194" s="184"/>
      <c r="C194" s="14"/>
      <c r="D194" s="14"/>
      <c r="E194" s="14"/>
      <c r="F194" s="22"/>
      <c r="G194" s="22"/>
    </row>
    <row r="195" spans="1:5" ht="12.75">
      <c r="A195" s="14"/>
      <c r="B195" s="184"/>
      <c r="C195" s="14"/>
      <c r="D195" s="14"/>
      <c r="E195" s="14"/>
    </row>
    <row r="196" spans="1:5" ht="12.75">
      <c r="A196" s="14"/>
      <c r="B196" s="184"/>
      <c r="C196" s="14"/>
      <c r="D196" s="14"/>
      <c r="E196" s="14"/>
    </row>
    <row r="197" spans="1:5" ht="12.75">
      <c r="A197" s="182"/>
      <c r="B197" s="185"/>
      <c r="C197" s="14"/>
      <c r="D197" s="14"/>
      <c r="E197" s="14"/>
    </row>
    <row r="198" spans="1:5" ht="12.75">
      <c r="A198" s="14"/>
      <c r="B198" s="184"/>
      <c r="C198" s="14"/>
      <c r="D198" s="14"/>
      <c r="E198" s="14"/>
    </row>
    <row r="199" spans="1:5" ht="12.75">
      <c r="A199" s="14"/>
      <c r="B199" s="184"/>
      <c r="C199" s="14"/>
      <c r="D199" s="14"/>
      <c r="E199" s="14"/>
    </row>
    <row r="200" spans="1:5" ht="12.75">
      <c r="A200" s="14"/>
      <c r="B200" s="184"/>
      <c r="C200" s="14"/>
      <c r="D200" s="14"/>
      <c r="E200" s="14"/>
    </row>
    <row r="201" spans="1:5" ht="12.75">
      <c r="A201" s="14"/>
      <c r="B201" s="184"/>
      <c r="C201" s="14"/>
      <c r="D201" s="14"/>
      <c r="E201" s="14"/>
    </row>
    <row r="202" spans="1:5" ht="12.75">
      <c r="A202" s="14"/>
      <c r="B202" s="184"/>
      <c r="C202" s="14"/>
      <c r="D202" s="14"/>
      <c r="E202" s="14"/>
    </row>
    <row r="203" spans="1:5" ht="12.75">
      <c r="A203" s="182"/>
      <c r="B203" s="185"/>
      <c r="C203" s="14"/>
      <c r="D203" s="14"/>
      <c r="E203" s="14"/>
    </row>
    <row r="204" spans="1:5" ht="12.75">
      <c r="A204" s="182"/>
      <c r="B204" s="185"/>
      <c r="C204" s="14"/>
      <c r="D204" s="14"/>
      <c r="E204" s="14"/>
    </row>
    <row r="205" spans="1:5" ht="12.75">
      <c r="A205" s="182"/>
      <c r="B205" s="185"/>
      <c r="C205" s="14"/>
      <c r="D205" s="14"/>
      <c r="E205" s="14"/>
    </row>
    <row r="206" spans="1:5" ht="12.75">
      <c r="A206" s="14"/>
      <c r="B206" s="184"/>
      <c r="C206" s="14"/>
      <c r="D206" s="14"/>
      <c r="E206" s="14"/>
    </row>
    <row r="207" spans="1:5" ht="12.75">
      <c r="A207" s="14"/>
      <c r="B207" s="184"/>
      <c r="C207" s="14"/>
      <c r="D207" s="14"/>
      <c r="E207" s="14"/>
    </row>
    <row r="208" spans="1:5" ht="12.75">
      <c r="A208" s="182"/>
      <c r="B208" s="185"/>
      <c r="C208" s="14"/>
      <c r="D208" s="14"/>
      <c r="E208" s="14"/>
    </row>
    <row r="209" spans="1:5" ht="12.75">
      <c r="A209" s="14"/>
      <c r="B209" s="184"/>
      <c r="C209" s="14"/>
      <c r="D209" s="14"/>
      <c r="E209" s="14"/>
    </row>
    <row r="210" spans="1:5" ht="12.75">
      <c r="A210" s="14"/>
      <c r="B210" s="184"/>
      <c r="C210" s="14"/>
      <c r="D210" s="14"/>
      <c r="E210" s="14"/>
    </row>
    <row r="211" spans="1:5" ht="12.75">
      <c r="A211" s="14"/>
      <c r="B211" s="184"/>
      <c r="C211" s="14"/>
      <c r="D211" s="14"/>
      <c r="E211" s="14"/>
    </row>
    <row r="212" spans="1:5" ht="12.75">
      <c r="A212" s="14"/>
      <c r="B212" s="184"/>
      <c r="C212" s="14"/>
      <c r="D212" s="14"/>
      <c r="E212" s="14"/>
    </row>
    <row r="213" spans="1:5" ht="12.75">
      <c r="A213" s="14"/>
      <c r="B213" s="184"/>
      <c r="C213" s="14"/>
      <c r="D213" s="14"/>
      <c r="E213" s="14"/>
    </row>
    <row r="214" spans="1:5" ht="12.75">
      <c r="A214" s="14"/>
      <c r="B214" s="184"/>
      <c r="C214" s="14"/>
      <c r="D214" s="14"/>
      <c r="E214" s="14"/>
    </row>
    <row r="215" spans="1:5" ht="12.75">
      <c r="A215" s="14"/>
      <c r="B215" s="184"/>
      <c r="C215" s="14"/>
      <c r="D215" s="14"/>
      <c r="E215" s="14"/>
    </row>
    <row r="216" spans="1:5" ht="12.75">
      <c r="A216" s="14"/>
      <c r="B216" s="183"/>
      <c r="C216" s="14"/>
      <c r="D216" s="14"/>
      <c r="E216" s="14"/>
    </row>
    <row r="217" spans="1:5" ht="12.75">
      <c r="A217" s="14"/>
      <c r="B217" s="183"/>
      <c r="C217" s="14"/>
      <c r="D217" s="14"/>
      <c r="E217" s="14"/>
    </row>
    <row r="218" spans="1:5" ht="15.75">
      <c r="A218" s="314"/>
      <c r="B218" s="314"/>
      <c r="C218" s="14"/>
      <c r="D218" s="14"/>
      <c r="E218" s="14"/>
    </row>
  </sheetData>
  <sheetProtection/>
  <protectedRanges>
    <protectedRange sqref="K7:M35 O7:P35 C45:E73 G45:I73 K45:M73 O45:P73 C83:E111 G83:I111 K83:M111 O83:P111 C121:E149 G121:I149 K121:M149 O121:P149 C7:E35 G7:I35" name="Діапазон1"/>
  </protectedRanges>
  <mergeCells count="52">
    <mergeCell ref="G157:J157"/>
    <mergeCell ref="C156:J156"/>
    <mergeCell ref="A218:B218"/>
    <mergeCell ref="A188:B188"/>
    <mergeCell ref="C155:E155"/>
    <mergeCell ref="A156:A158"/>
    <mergeCell ref="B156:B158"/>
    <mergeCell ref="C157:F157"/>
    <mergeCell ref="K156:N157"/>
    <mergeCell ref="A112:B112"/>
    <mergeCell ref="O118:Q119"/>
    <mergeCell ref="A155:B155"/>
    <mergeCell ref="A150:B150"/>
    <mergeCell ref="A118:A120"/>
    <mergeCell ref="B118:B120"/>
    <mergeCell ref="A117:B117"/>
    <mergeCell ref="C119:F119"/>
    <mergeCell ref="O156:Q157"/>
    <mergeCell ref="G119:J119"/>
    <mergeCell ref="C118:J118"/>
    <mergeCell ref="A80:A82"/>
    <mergeCell ref="K80:N81"/>
    <mergeCell ref="C117:E117"/>
    <mergeCell ref="K118:N119"/>
    <mergeCell ref="C3:E3"/>
    <mergeCell ref="O80:Q81"/>
    <mergeCell ref="B80:B82"/>
    <mergeCell ref="C80:J80"/>
    <mergeCell ref="C81:F81"/>
    <mergeCell ref="G81:J81"/>
    <mergeCell ref="A74:B74"/>
    <mergeCell ref="A41:B41"/>
    <mergeCell ref="G5:J5"/>
    <mergeCell ref="A42:A44"/>
    <mergeCell ref="C79:E79"/>
    <mergeCell ref="A2:Q2"/>
    <mergeCell ref="A79:B79"/>
    <mergeCell ref="G43:J43"/>
    <mergeCell ref="A36:B36"/>
    <mergeCell ref="K4:N5"/>
    <mergeCell ref="O42:Q43"/>
    <mergeCell ref="C43:F43"/>
    <mergeCell ref="A3:B3"/>
    <mergeCell ref="A4:A6"/>
    <mergeCell ref="O4:Q5"/>
    <mergeCell ref="C5:F5"/>
    <mergeCell ref="B42:B44"/>
    <mergeCell ref="C42:J42"/>
    <mergeCell ref="K42:N43"/>
    <mergeCell ref="B4:B6"/>
    <mergeCell ref="C41:E41"/>
    <mergeCell ref="C4:J4"/>
  </mergeCells>
  <printOptions/>
  <pageMargins left="0.17" right="0.1968503937007874" top="0.3937007874015748" bottom="0.3937007874015748" header="0.11811023622047245" footer="0.11811023622047245"/>
  <pageSetup horizontalDpi="600" verticalDpi="600" orientation="landscape" paperSize="9" scale="95" r:id="rId1"/>
  <rowBreaks count="2" manualBreakCount="2">
    <brk id="39" max="17" man="1"/>
    <brk id="78" max="17" man="1"/>
  </rowBreaks>
  <ignoredErrors>
    <ignoredError sqref="N74 N112 N150 F159:F162 J159:J162 N159:N1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5"/>
  <sheetViews>
    <sheetView zoomScale="91" zoomScaleNormal="91" zoomScalePageLayoutView="0" workbookViewId="0" topLeftCell="A115">
      <selection activeCell="G189" sqref="G189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18" width="7.28125" style="0" customWidth="1"/>
    <col min="19" max="19" width="8.140625" style="0" customWidth="1"/>
    <col min="20" max="20" width="8.57421875" style="0" customWidth="1"/>
    <col min="21" max="21" width="8.28125" style="0" customWidth="1"/>
    <col min="22" max="22" width="9.421875" style="0" customWidth="1"/>
    <col min="24" max="24" width="11.28125" style="0" bestFit="1" customWidth="1"/>
  </cols>
  <sheetData>
    <row r="1" spans="3:20" ht="1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17.25" customHeight="1">
      <c r="A2" s="335" t="s">
        <v>74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1:21" ht="9.75" customHeight="1">
      <c r="A3" s="6"/>
      <c r="B3" s="6"/>
      <c r="C3" s="332" t="s">
        <v>90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7"/>
      <c r="T3" s="7"/>
      <c r="U3" s="7"/>
    </row>
    <row r="4" spans="1:21" ht="13.5" customHeight="1" thickBot="1">
      <c r="A4" s="318" t="s">
        <v>72</v>
      </c>
      <c r="B4" s="318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7"/>
      <c r="T4" s="7"/>
      <c r="U4" s="7"/>
    </row>
    <row r="5" spans="1:22" ht="13.5" thickBot="1">
      <c r="A5" s="319" t="s">
        <v>1</v>
      </c>
      <c r="B5" s="319" t="s">
        <v>2</v>
      </c>
      <c r="C5" s="328" t="s">
        <v>35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22" t="s">
        <v>36</v>
      </c>
      <c r="T5" s="323"/>
      <c r="U5" s="324"/>
      <c r="V5" s="125" t="s">
        <v>64</v>
      </c>
    </row>
    <row r="6" spans="1:22" ht="13.5" customHeight="1" thickBot="1">
      <c r="A6" s="320"/>
      <c r="B6" s="320"/>
      <c r="C6" s="328" t="s">
        <v>48</v>
      </c>
      <c r="D6" s="329"/>
      <c r="E6" s="328" t="s">
        <v>49</v>
      </c>
      <c r="F6" s="329"/>
      <c r="G6" s="328" t="s">
        <v>50</v>
      </c>
      <c r="H6" s="329"/>
      <c r="I6" s="328" t="s">
        <v>30</v>
      </c>
      <c r="J6" s="329"/>
      <c r="K6" s="328" t="s">
        <v>31</v>
      </c>
      <c r="L6" s="329"/>
      <c r="M6" s="328" t="s">
        <v>32</v>
      </c>
      <c r="N6" s="329"/>
      <c r="O6" s="328" t="s">
        <v>33</v>
      </c>
      <c r="P6" s="329"/>
      <c r="Q6" s="328" t="s">
        <v>34</v>
      </c>
      <c r="R6" s="329"/>
      <c r="S6" s="325"/>
      <c r="T6" s="326"/>
      <c r="U6" s="327"/>
      <c r="V6" s="124" t="s">
        <v>66</v>
      </c>
    </row>
    <row r="7" spans="1:22" ht="13.5" thickBot="1">
      <c r="A7" s="321"/>
      <c r="B7" s="325"/>
      <c r="C7" s="8" t="s">
        <v>29</v>
      </c>
      <c r="D7" s="9" t="s">
        <v>37</v>
      </c>
      <c r="E7" s="10" t="s">
        <v>29</v>
      </c>
      <c r="F7" s="11" t="s">
        <v>37</v>
      </c>
      <c r="G7" s="8" t="s">
        <v>29</v>
      </c>
      <c r="H7" s="9" t="s">
        <v>37</v>
      </c>
      <c r="I7" s="10" t="s">
        <v>29</v>
      </c>
      <c r="J7" s="11" t="s">
        <v>37</v>
      </c>
      <c r="K7" s="8" t="s">
        <v>29</v>
      </c>
      <c r="L7" s="9" t="s">
        <v>37</v>
      </c>
      <c r="M7" s="10" t="s">
        <v>29</v>
      </c>
      <c r="N7" s="11" t="s">
        <v>37</v>
      </c>
      <c r="O7" s="8" t="s">
        <v>29</v>
      </c>
      <c r="P7" s="9" t="s">
        <v>37</v>
      </c>
      <c r="Q7" s="8" t="s">
        <v>29</v>
      </c>
      <c r="R7" s="9" t="s">
        <v>37</v>
      </c>
      <c r="S7" s="8" t="s">
        <v>29</v>
      </c>
      <c r="T7" s="218" t="s">
        <v>37</v>
      </c>
      <c r="U7" s="219" t="s">
        <v>59</v>
      </c>
      <c r="V7" s="117" t="s">
        <v>65</v>
      </c>
    </row>
    <row r="8" spans="1:22" s="13" customFormat="1" ht="12.75">
      <c r="A8" s="127">
        <v>1</v>
      </c>
      <c r="B8" s="99" t="s">
        <v>4</v>
      </c>
      <c r="C8" s="80">
        <v>0</v>
      </c>
      <c r="D8" s="83">
        <v>0</v>
      </c>
      <c r="E8" s="84">
        <v>0</v>
      </c>
      <c r="F8" s="81">
        <v>0</v>
      </c>
      <c r="G8" s="82">
        <v>0</v>
      </c>
      <c r="H8" s="83">
        <v>0</v>
      </c>
      <c r="I8" s="84">
        <v>6</v>
      </c>
      <c r="J8" s="81">
        <v>0</v>
      </c>
      <c r="K8" s="82">
        <v>13</v>
      </c>
      <c r="L8" s="83">
        <v>2</v>
      </c>
      <c r="M8" s="84">
        <v>14</v>
      </c>
      <c r="N8" s="81">
        <v>1</v>
      </c>
      <c r="O8" s="82">
        <v>2</v>
      </c>
      <c r="P8" s="83">
        <v>1</v>
      </c>
      <c r="Q8" s="213">
        <v>4</v>
      </c>
      <c r="R8" s="214">
        <v>1</v>
      </c>
      <c r="S8" s="215">
        <f aca="true" t="shared" si="0" ref="S8:S36">C8+E8+G8+I8+K8+M8+O8+Q8</f>
        <v>39</v>
      </c>
      <c r="T8" s="216">
        <f aca="true" t="shared" si="1" ref="T8:T37">D8+F8+H8+J8+L8+N8+P8+R8</f>
        <v>5</v>
      </c>
      <c r="U8" s="217">
        <f aca="true" t="shared" si="2" ref="U8:U37">S8+T8</f>
        <v>44</v>
      </c>
      <c r="V8" s="164">
        <f>'Табл 1000'!C7</f>
        <v>44</v>
      </c>
    </row>
    <row r="9" spans="1:22" s="13" customFormat="1" ht="12.75">
      <c r="A9" s="45">
        <v>2</v>
      </c>
      <c r="B9" s="99" t="s">
        <v>5</v>
      </c>
      <c r="C9" s="80">
        <v>0</v>
      </c>
      <c r="D9" s="83">
        <v>0</v>
      </c>
      <c r="E9" s="84">
        <v>0</v>
      </c>
      <c r="F9" s="81">
        <v>0</v>
      </c>
      <c r="G9" s="82">
        <v>1</v>
      </c>
      <c r="H9" s="83">
        <v>1</v>
      </c>
      <c r="I9" s="84">
        <v>5</v>
      </c>
      <c r="J9" s="81">
        <v>3</v>
      </c>
      <c r="K9" s="82">
        <v>13</v>
      </c>
      <c r="L9" s="83">
        <v>0</v>
      </c>
      <c r="M9" s="84">
        <v>16</v>
      </c>
      <c r="N9" s="81">
        <v>1</v>
      </c>
      <c r="O9" s="82">
        <v>5</v>
      </c>
      <c r="P9" s="83">
        <v>1</v>
      </c>
      <c r="Q9" s="84">
        <v>2</v>
      </c>
      <c r="R9" s="81">
        <v>0</v>
      </c>
      <c r="S9" s="215">
        <f t="shared" si="0"/>
        <v>42</v>
      </c>
      <c r="T9" s="216">
        <f t="shared" si="1"/>
        <v>6</v>
      </c>
      <c r="U9" s="217">
        <f t="shared" si="2"/>
        <v>48</v>
      </c>
      <c r="V9" s="164">
        <f>'Табл 1000'!C8</f>
        <v>48</v>
      </c>
    </row>
    <row r="10" spans="1:22" s="13" customFormat="1" ht="12.75">
      <c r="A10" s="45">
        <v>3</v>
      </c>
      <c r="B10" s="99" t="s">
        <v>6</v>
      </c>
      <c r="C10" s="80">
        <v>0</v>
      </c>
      <c r="D10" s="83">
        <v>0</v>
      </c>
      <c r="E10" s="84">
        <v>0</v>
      </c>
      <c r="F10" s="81">
        <v>0</v>
      </c>
      <c r="G10" s="82">
        <v>5</v>
      </c>
      <c r="H10" s="83">
        <v>2</v>
      </c>
      <c r="I10" s="84">
        <v>24</v>
      </c>
      <c r="J10" s="81">
        <v>10</v>
      </c>
      <c r="K10" s="82">
        <v>49</v>
      </c>
      <c r="L10" s="83">
        <v>9</v>
      </c>
      <c r="M10" s="84">
        <v>41</v>
      </c>
      <c r="N10" s="81">
        <v>5</v>
      </c>
      <c r="O10" s="82">
        <v>10</v>
      </c>
      <c r="P10" s="83">
        <v>3</v>
      </c>
      <c r="Q10" s="84">
        <v>4</v>
      </c>
      <c r="R10" s="81">
        <v>8</v>
      </c>
      <c r="S10" s="215">
        <f t="shared" si="0"/>
        <v>133</v>
      </c>
      <c r="T10" s="216">
        <f t="shared" si="1"/>
        <v>37</v>
      </c>
      <c r="U10" s="217">
        <f t="shared" si="2"/>
        <v>170</v>
      </c>
      <c r="V10" s="164">
        <f>'Табл 1000'!C9</f>
        <v>170</v>
      </c>
    </row>
    <row r="11" spans="1:22" s="13" customFormat="1" ht="12.75">
      <c r="A11" s="45">
        <v>4</v>
      </c>
      <c r="B11" s="99" t="s">
        <v>7</v>
      </c>
      <c r="C11" s="80">
        <v>0</v>
      </c>
      <c r="D11" s="83">
        <v>0</v>
      </c>
      <c r="E11" s="84">
        <v>0</v>
      </c>
      <c r="F11" s="81">
        <v>0</v>
      </c>
      <c r="G11" s="82">
        <v>0</v>
      </c>
      <c r="H11" s="83">
        <v>0</v>
      </c>
      <c r="I11" s="84">
        <v>1</v>
      </c>
      <c r="J11" s="81">
        <v>1</v>
      </c>
      <c r="K11" s="82">
        <v>8</v>
      </c>
      <c r="L11" s="83">
        <v>1</v>
      </c>
      <c r="M11" s="84">
        <v>4</v>
      </c>
      <c r="N11" s="81">
        <v>2</v>
      </c>
      <c r="O11" s="82">
        <v>3</v>
      </c>
      <c r="P11" s="83">
        <v>1</v>
      </c>
      <c r="Q11" s="84">
        <v>2</v>
      </c>
      <c r="R11" s="81">
        <v>0</v>
      </c>
      <c r="S11" s="215">
        <f t="shared" si="0"/>
        <v>18</v>
      </c>
      <c r="T11" s="216">
        <f t="shared" si="1"/>
        <v>5</v>
      </c>
      <c r="U11" s="217">
        <f t="shared" si="2"/>
        <v>23</v>
      </c>
      <c r="V11" s="164">
        <f>'Табл 1000'!C10</f>
        <v>23</v>
      </c>
    </row>
    <row r="12" spans="1:22" ht="12.75">
      <c r="A12" s="45">
        <v>5</v>
      </c>
      <c r="B12" s="99" t="s">
        <v>8</v>
      </c>
      <c r="C12" s="80">
        <v>0</v>
      </c>
      <c r="D12" s="83">
        <v>0</v>
      </c>
      <c r="E12" s="84">
        <v>0</v>
      </c>
      <c r="F12" s="81">
        <v>0</v>
      </c>
      <c r="G12" s="82">
        <v>0</v>
      </c>
      <c r="H12" s="83">
        <v>0</v>
      </c>
      <c r="I12" s="84">
        <v>9</v>
      </c>
      <c r="J12" s="81">
        <v>2</v>
      </c>
      <c r="K12" s="82">
        <v>16</v>
      </c>
      <c r="L12" s="83">
        <v>6</v>
      </c>
      <c r="M12" s="84">
        <v>8</v>
      </c>
      <c r="N12" s="81">
        <v>1</v>
      </c>
      <c r="O12" s="82">
        <v>10</v>
      </c>
      <c r="P12" s="83">
        <v>1</v>
      </c>
      <c r="Q12" s="84">
        <v>1</v>
      </c>
      <c r="R12" s="81">
        <v>4</v>
      </c>
      <c r="S12" s="215">
        <f t="shared" si="0"/>
        <v>44</v>
      </c>
      <c r="T12" s="216">
        <f t="shared" si="1"/>
        <v>14</v>
      </c>
      <c r="U12" s="217">
        <f t="shared" si="2"/>
        <v>58</v>
      </c>
      <c r="V12" s="164">
        <f>'Табл 1000'!C11</f>
        <v>58</v>
      </c>
    </row>
    <row r="13" spans="1:22" s="13" customFormat="1" ht="12.75">
      <c r="A13" s="45">
        <v>6</v>
      </c>
      <c r="B13" s="99" t="s">
        <v>9</v>
      </c>
      <c r="C13" s="80">
        <v>0</v>
      </c>
      <c r="D13" s="83">
        <v>0</v>
      </c>
      <c r="E13" s="84">
        <v>0</v>
      </c>
      <c r="F13" s="81">
        <v>1</v>
      </c>
      <c r="G13" s="82">
        <v>4</v>
      </c>
      <c r="H13" s="83">
        <v>4</v>
      </c>
      <c r="I13" s="84">
        <v>14</v>
      </c>
      <c r="J13" s="81">
        <v>3</v>
      </c>
      <c r="K13" s="82">
        <v>19</v>
      </c>
      <c r="L13" s="83">
        <v>6</v>
      </c>
      <c r="M13" s="84">
        <v>25</v>
      </c>
      <c r="N13" s="81">
        <v>4</v>
      </c>
      <c r="O13" s="82">
        <v>20</v>
      </c>
      <c r="P13" s="83">
        <v>1</v>
      </c>
      <c r="Q13" s="84">
        <v>4</v>
      </c>
      <c r="R13" s="81">
        <v>6</v>
      </c>
      <c r="S13" s="215">
        <f t="shared" si="0"/>
        <v>86</v>
      </c>
      <c r="T13" s="216">
        <f t="shared" si="1"/>
        <v>25</v>
      </c>
      <c r="U13" s="217">
        <f t="shared" si="2"/>
        <v>111</v>
      </c>
      <c r="V13" s="164">
        <f>'Табл 1000'!C12</f>
        <v>111</v>
      </c>
    </row>
    <row r="14" spans="1:22" s="13" customFormat="1" ht="12.75">
      <c r="A14" s="45">
        <v>7</v>
      </c>
      <c r="B14" s="99" t="s">
        <v>10</v>
      </c>
      <c r="C14" s="80">
        <v>0</v>
      </c>
      <c r="D14" s="83">
        <v>0</v>
      </c>
      <c r="E14" s="84">
        <v>0</v>
      </c>
      <c r="F14" s="81">
        <v>0</v>
      </c>
      <c r="G14" s="82">
        <v>0</v>
      </c>
      <c r="H14" s="83">
        <v>1</v>
      </c>
      <c r="I14" s="84">
        <v>3</v>
      </c>
      <c r="J14" s="81">
        <v>1</v>
      </c>
      <c r="K14" s="82">
        <v>5</v>
      </c>
      <c r="L14" s="83">
        <v>1</v>
      </c>
      <c r="M14" s="84">
        <v>7</v>
      </c>
      <c r="N14" s="81">
        <v>3</v>
      </c>
      <c r="O14" s="82">
        <v>4</v>
      </c>
      <c r="P14" s="83">
        <v>1</v>
      </c>
      <c r="Q14" s="84">
        <v>2</v>
      </c>
      <c r="R14" s="81">
        <v>2</v>
      </c>
      <c r="S14" s="215">
        <f t="shared" si="0"/>
        <v>21</v>
      </c>
      <c r="T14" s="216">
        <f t="shared" si="1"/>
        <v>9</v>
      </c>
      <c r="U14" s="217">
        <f t="shared" si="2"/>
        <v>30</v>
      </c>
      <c r="V14" s="164">
        <f>'Табл 1000'!C13</f>
        <v>30</v>
      </c>
    </row>
    <row r="15" spans="1:22" s="13" customFormat="1" ht="12.75">
      <c r="A15" s="45">
        <v>8</v>
      </c>
      <c r="B15" s="99" t="s">
        <v>11</v>
      </c>
      <c r="C15" s="80">
        <v>0</v>
      </c>
      <c r="D15" s="83">
        <v>0</v>
      </c>
      <c r="E15" s="84">
        <v>0</v>
      </c>
      <c r="F15" s="81">
        <v>0</v>
      </c>
      <c r="G15" s="82">
        <v>1</v>
      </c>
      <c r="H15" s="83">
        <v>0</v>
      </c>
      <c r="I15" s="84">
        <v>7</v>
      </c>
      <c r="J15" s="81">
        <v>1</v>
      </c>
      <c r="K15" s="82">
        <v>15</v>
      </c>
      <c r="L15" s="83">
        <v>1</v>
      </c>
      <c r="M15" s="84">
        <v>9</v>
      </c>
      <c r="N15" s="81">
        <v>0</v>
      </c>
      <c r="O15" s="82">
        <v>7</v>
      </c>
      <c r="P15" s="83">
        <v>1</v>
      </c>
      <c r="Q15" s="84">
        <v>7</v>
      </c>
      <c r="R15" s="81">
        <v>7</v>
      </c>
      <c r="S15" s="215">
        <f t="shared" si="0"/>
        <v>46</v>
      </c>
      <c r="T15" s="216">
        <f t="shared" si="1"/>
        <v>10</v>
      </c>
      <c r="U15" s="217">
        <f t="shared" si="2"/>
        <v>56</v>
      </c>
      <c r="V15" s="164">
        <f>'Табл 1000'!C14</f>
        <v>56</v>
      </c>
    </row>
    <row r="16" spans="1:22" s="13" customFormat="1" ht="12.75">
      <c r="A16" s="45">
        <v>9</v>
      </c>
      <c r="B16" s="99" t="s">
        <v>12</v>
      </c>
      <c r="C16" s="80">
        <v>0</v>
      </c>
      <c r="D16" s="83">
        <v>0</v>
      </c>
      <c r="E16" s="84">
        <v>0</v>
      </c>
      <c r="F16" s="81">
        <v>0</v>
      </c>
      <c r="G16" s="82">
        <v>1</v>
      </c>
      <c r="H16" s="83">
        <v>0</v>
      </c>
      <c r="I16" s="84">
        <v>7</v>
      </c>
      <c r="J16" s="81">
        <v>3</v>
      </c>
      <c r="K16" s="82">
        <v>13</v>
      </c>
      <c r="L16" s="83">
        <v>4</v>
      </c>
      <c r="M16" s="84">
        <v>15</v>
      </c>
      <c r="N16" s="81">
        <v>2</v>
      </c>
      <c r="O16" s="82">
        <v>6</v>
      </c>
      <c r="P16" s="83">
        <v>0</v>
      </c>
      <c r="Q16" s="84">
        <v>5</v>
      </c>
      <c r="R16" s="81">
        <v>1</v>
      </c>
      <c r="S16" s="215">
        <f>C16+E16+G16+I16+K16+M16+O16+Q16</f>
        <v>47</v>
      </c>
      <c r="T16" s="216">
        <f t="shared" si="1"/>
        <v>10</v>
      </c>
      <c r="U16" s="217">
        <f t="shared" si="2"/>
        <v>57</v>
      </c>
      <c r="V16" s="164">
        <f>'Табл 1000'!C15</f>
        <v>57</v>
      </c>
    </row>
    <row r="17" spans="1:22" s="13" customFormat="1" ht="12.75">
      <c r="A17" s="45">
        <v>10</v>
      </c>
      <c r="B17" s="99" t="s">
        <v>13</v>
      </c>
      <c r="C17" s="80">
        <v>0</v>
      </c>
      <c r="D17" s="83">
        <v>0</v>
      </c>
      <c r="E17" s="84">
        <v>0</v>
      </c>
      <c r="F17" s="81">
        <v>0</v>
      </c>
      <c r="G17" s="82">
        <v>3</v>
      </c>
      <c r="H17" s="83">
        <v>0</v>
      </c>
      <c r="I17" s="84">
        <v>5</v>
      </c>
      <c r="J17" s="81">
        <v>4</v>
      </c>
      <c r="K17" s="82">
        <v>15</v>
      </c>
      <c r="L17" s="83">
        <v>2</v>
      </c>
      <c r="M17" s="84">
        <v>11</v>
      </c>
      <c r="N17" s="81">
        <v>2</v>
      </c>
      <c r="O17" s="82">
        <v>7</v>
      </c>
      <c r="P17" s="83">
        <v>2</v>
      </c>
      <c r="Q17" s="84">
        <v>4</v>
      </c>
      <c r="R17" s="81">
        <v>2</v>
      </c>
      <c r="S17" s="215">
        <f t="shared" si="0"/>
        <v>45</v>
      </c>
      <c r="T17" s="216">
        <f t="shared" si="1"/>
        <v>12</v>
      </c>
      <c r="U17" s="217">
        <f t="shared" si="2"/>
        <v>57</v>
      </c>
      <c r="V17" s="164">
        <f>'Табл 1000'!C16</f>
        <v>57</v>
      </c>
    </row>
    <row r="18" spans="1:22" s="13" customFormat="1" ht="12.75">
      <c r="A18" s="45">
        <v>11</v>
      </c>
      <c r="B18" s="99" t="s">
        <v>14</v>
      </c>
      <c r="C18" s="80">
        <v>0</v>
      </c>
      <c r="D18" s="83">
        <v>0</v>
      </c>
      <c r="E18" s="84">
        <v>0</v>
      </c>
      <c r="F18" s="81">
        <v>0</v>
      </c>
      <c r="G18" s="82">
        <v>0</v>
      </c>
      <c r="H18" s="83">
        <v>0</v>
      </c>
      <c r="I18" s="84">
        <v>0</v>
      </c>
      <c r="J18" s="81">
        <v>0</v>
      </c>
      <c r="K18" s="82">
        <v>0</v>
      </c>
      <c r="L18" s="83">
        <v>0</v>
      </c>
      <c r="M18" s="84">
        <v>0</v>
      </c>
      <c r="N18" s="81">
        <v>0</v>
      </c>
      <c r="O18" s="82">
        <v>0</v>
      </c>
      <c r="P18" s="83">
        <v>0</v>
      </c>
      <c r="Q18" s="84">
        <v>0</v>
      </c>
      <c r="R18" s="81">
        <v>0</v>
      </c>
      <c r="S18" s="215">
        <f t="shared" si="0"/>
        <v>0</v>
      </c>
      <c r="T18" s="216">
        <f t="shared" si="1"/>
        <v>0</v>
      </c>
      <c r="U18" s="217">
        <f t="shared" si="2"/>
        <v>0</v>
      </c>
      <c r="V18" s="164">
        <f>'Табл 1000'!C17</f>
        <v>0</v>
      </c>
    </row>
    <row r="19" spans="1:22" s="13" customFormat="1" ht="12.75">
      <c r="A19" s="45">
        <v>12</v>
      </c>
      <c r="B19" s="99" t="s">
        <v>15</v>
      </c>
      <c r="C19" s="80">
        <v>0</v>
      </c>
      <c r="D19" s="83">
        <v>0</v>
      </c>
      <c r="E19" s="84">
        <v>0</v>
      </c>
      <c r="F19" s="81">
        <v>0</v>
      </c>
      <c r="G19" s="82">
        <v>0</v>
      </c>
      <c r="H19" s="83">
        <v>0</v>
      </c>
      <c r="I19" s="84">
        <v>11</v>
      </c>
      <c r="J19" s="81">
        <v>3</v>
      </c>
      <c r="K19" s="82">
        <v>15</v>
      </c>
      <c r="L19" s="83">
        <v>6</v>
      </c>
      <c r="M19" s="84">
        <v>27</v>
      </c>
      <c r="N19" s="81">
        <v>3</v>
      </c>
      <c r="O19" s="82">
        <v>24</v>
      </c>
      <c r="P19" s="83">
        <v>3</v>
      </c>
      <c r="Q19" s="84">
        <v>5</v>
      </c>
      <c r="R19" s="81">
        <v>2</v>
      </c>
      <c r="S19" s="215">
        <f t="shared" si="0"/>
        <v>82</v>
      </c>
      <c r="T19" s="216">
        <f t="shared" si="1"/>
        <v>17</v>
      </c>
      <c r="U19" s="217">
        <f t="shared" si="2"/>
        <v>99</v>
      </c>
      <c r="V19" s="164">
        <f>'Табл 1000'!C18</f>
        <v>99</v>
      </c>
    </row>
    <row r="20" spans="1:24" s="13" customFormat="1" ht="12.75">
      <c r="A20" s="45">
        <v>13</v>
      </c>
      <c r="B20" s="99" t="s">
        <v>16</v>
      </c>
      <c r="C20" s="80">
        <v>0</v>
      </c>
      <c r="D20" s="83">
        <v>0</v>
      </c>
      <c r="E20" s="84">
        <v>0</v>
      </c>
      <c r="F20" s="81">
        <v>1</v>
      </c>
      <c r="G20" s="82">
        <v>1</v>
      </c>
      <c r="H20" s="83">
        <v>1</v>
      </c>
      <c r="I20" s="84">
        <v>9</v>
      </c>
      <c r="J20" s="81">
        <v>1</v>
      </c>
      <c r="K20" s="82">
        <v>16</v>
      </c>
      <c r="L20" s="83">
        <v>4</v>
      </c>
      <c r="M20" s="84">
        <v>7</v>
      </c>
      <c r="N20" s="81">
        <v>2</v>
      </c>
      <c r="O20" s="82">
        <v>2</v>
      </c>
      <c r="P20" s="83">
        <v>0</v>
      </c>
      <c r="Q20" s="84">
        <v>2</v>
      </c>
      <c r="R20" s="81">
        <v>1</v>
      </c>
      <c r="S20" s="215">
        <f t="shared" si="0"/>
        <v>37</v>
      </c>
      <c r="T20" s="216">
        <f t="shared" si="1"/>
        <v>10</v>
      </c>
      <c r="U20" s="217">
        <f t="shared" si="2"/>
        <v>47</v>
      </c>
      <c r="V20" s="164">
        <f>'Табл 1000'!C19</f>
        <v>47</v>
      </c>
      <c r="X20" s="13" t="s">
        <v>63</v>
      </c>
    </row>
    <row r="21" spans="1:22" s="13" customFormat="1" ht="12.75">
      <c r="A21" s="45">
        <v>14</v>
      </c>
      <c r="B21" s="99" t="s">
        <v>17</v>
      </c>
      <c r="C21" s="80">
        <v>0</v>
      </c>
      <c r="D21" s="83">
        <v>0</v>
      </c>
      <c r="E21" s="84">
        <v>1</v>
      </c>
      <c r="F21" s="81">
        <v>1</v>
      </c>
      <c r="G21" s="82">
        <v>3</v>
      </c>
      <c r="H21" s="83">
        <v>4</v>
      </c>
      <c r="I21" s="84">
        <v>21</v>
      </c>
      <c r="J21" s="81">
        <v>6</v>
      </c>
      <c r="K21" s="82">
        <v>43</v>
      </c>
      <c r="L21" s="83">
        <v>4</v>
      </c>
      <c r="M21" s="84">
        <v>30</v>
      </c>
      <c r="N21" s="81">
        <v>9</v>
      </c>
      <c r="O21" s="82">
        <v>18</v>
      </c>
      <c r="P21" s="83">
        <v>4</v>
      </c>
      <c r="Q21" s="84">
        <v>4</v>
      </c>
      <c r="R21" s="81">
        <v>1</v>
      </c>
      <c r="S21" s="215">
        <f t="shared" si="0"/>
        <v>120</v>
      </c>
      <c r="T21" s="216">
        <f t="shared" si="1"/>
        <v>29</v>
      </c>
      <c r="U21" s="217">
        <f t="shared" si="2"/>
        <v>149</v>
      </c>
      <c r="V21" s="164">
        <f>'Табл 1000'!C20</f>
        <v>149</v>
      </c>
    </row>
    <row r="22" spans="1:22" s="13" customFormat="1" ht="12.75">
      <c r="A22" s="45">
        <v>15</v>
      </c>
      <c r="B22" s="99" t="s">
        <v>18</v>
      </c>
      <c r="C22" s="80">
        <v>0</v>
      </c>
      <c r="D22" s="83">
        <v>0</v>
      </c>
      <c r="E22" s="84">
        <v>0</v>
      </c>
      <c r="F22" s="81">
        <v>0</v>
      </c>
      <c r="G22" s="82">
        <v>2</v>
      </c>
      <c r="H22" s="83">
        <v>1</v>
      </c>
      <c r="I22" s="84">
        <v>2</v>
      </c>
      <c r="J22" s="81">
        <v>4</v>
      </c>
      <c r="K22" s="82">
        <v>14</v>
      </c>
      <c r="L22" s="83">
        <v>2</v>
      </c>
      <c r="M22" s="84">
        <v>10</v>
      </c>
      <c r="N22" s="81">
        <v>1</v>
      </c>
      <c r="O22" s="82">
        <v>8</v>
      </c>
      <c r="P22" s="83">
        <v>4</v>
      </c>
      <c r="Q22" s="84">
        <v>5</v>
      </c>
      <c r="R22" s="81">
        <v>0</v>
      </c>
      <c r="S22" s="215">
        <f t="shared" si="0"/>
        <v>41</v>
      </c>
      <c r="T22" s="216">
        <f t="shared" si="1"/>
        <v>12</v>
      </c>
      <c r="U22" s="217">
        <f t="shared" si="2"/>
        <v>53</v>
      </c>
      <c r="V22" s="164">
        <f>'Табл 1000'!C21</f>
        <v>53</v>
      </c>
    </row>
    <row r="23" spans="1:26" s="13" customFormat="1" ht="12.75">
      <c r="A23" s="45">
        <v>16</v>
      </c>
      <c r="B23" s="99" t="s">
        <v>19</v>
      </c>
      <c r="C23" s="87">
        <v>0</v>
      </c>
      <c r="D23" s="88">
        <v>0</v>
      </c>
      <c r="E23" s="85">
        <v>0</v>
      </c>
      <c r="F23" s="86">
        <v>0</v>
      </c>
      <c r="G23" s="87">
        <v>1</v>
      </c>
      <c r="H23" s="88">
        <v>1</v>
      </c>
      <c r="I23" s="85">
        <v>2</v>
      </c>
      <c r="J23" s="86">
        <v>1</v>
      </c>
      <c r="K23" s="87">
        <v>5</v>
      </c>
      <c r="L23" s="88">
        <v>0</v>
      </c>
      <c r="M23" s="85">
        <v>6</v>
      </c>
      <c r="N23" s="86">
        <v>0</v>
      </c>
      <c r="O23" s="87">
        <v>6</v>
      </c>
      <c r="P23" s="88">
        <v>0</v>
      </c>
      <c r="Q23" s="85">
        <v>1</v>
      </c>
      <c r="R23" s="96">
        <v>0</v>
      </c>
      <c r="S23" s="215">
        <f t="shared" si="0"/>
        <v>21</v>
      </c>
      <c r="T23" s="216">
        <f t="shared" si="1"/>
        <v>2</v>
      </c>
      <c r="U23" s="217">
        <f t="shared" si="2"/>
        <v>23</v>
      </c>
      <c r="V23" s="164">
        <f>'Табл 1000'!C22</f>
        <v>23</v>
      </c>
      <c r="Z23" s="165"/>
    </row>
    <row r="24" spans="1:22" s="13" customFormat="1" ht="12.75">
      <c r="A24" s="45">
        <v>17</v>
      </c>
      <c r="B24" s="99" t="s">
        <v>20</v>
      </c>
      <c r="C24" s="80">
        <v>0</v>
      </c>
      <c r="D24" s="83">
        <v>0</v>
      </c>
      <c r="E24" s="84">
        <v>1</v>
      </c>
      <c r="F24" s="81">
        <v>1</v>
      </c>
      <c r="G24" s="82">
        <v>0</v>
      </c>
      <c r="H24" s="83">
        <v>0</v>
      </c>
      <c r="I24" s="84">
        <v>5</v>
      </c>
      <c r="J24" s="81">
        <v>3</v>
      </c>
      <c r="K24" s="82">
        <v>18</v>
      </c>
      <c r="L24" s="83">
        <v>4</v>
      </c>
      <c r="M24" s="84">
        <v>12</v>
      </c>
      <c r="N24" s="81">
        <v>1</v>
      </c>
      <c r="O24" s="82">
        <v>5</v>
      </c>
      <c r="P24" s="83">
        <v>4</v>
      </c>
      <c r="Q24" s="84">
        <v>4</v>
      </c>
      <c r="R24" s="81">
        <v>5</v>
      </c>
      <c r="S24" s="215">
        <f t="shared" si="0"/>
        <v>45</v>
      </c>
      <c r="T24" s="216">
        <f t="shared" si="1"/>
        <v>18</v>
      </c>
      <c r="U24" s="217">
        <f t="shared" si="2"/>
        <v>63</v>
      </c>
      <c r="V24" s="164">
        <f>'Табл 1000'!C23</f>
        <v>63</v>
      </c>
    </row>
    <row r="25" spans="1:22" s="13" customFormat="1" ht="12.75">
      <c r="A25" s="45">
        <v>18</v>
      </c>
      <c r="B25" s="99" t="s">
        <v>21</v>
      </c>
      <c r="C25" s="80">
        <v>0</v>
      </c>
      <c r="D25" s="83">
        <v>0</v>
      </c>
      <c r="E25" s="84">
        <v>0</v>
      </c>
      <c r="F25" s="81">
        <v>0</v>
      </c>
      <c r="G25" s="82">
        <v>0</v>
      </c>
      <c r="H25" s="83">
        <v>0</v>
      </c>
      <c r="I25" s="84">
        <v>2</v>
      </c>
      <c r="J25" s="81">
        <v>1</v>
      </c>
      <c r="K25" s="82">
        <v>2</v>
      </c>
      <c r="L25" s="83">
        <v>0</v>
      </c>
      <c r="M25" s="84">
        <v>6</v>
      </c>
      <c r="N25" s="81">
        <v>0</v>
      </c>
      <c r="O25" s="82">
        <v>4</v>
      </c>
      <c r="P25" s="83">
        <v>1</v>
      </c>
      <c r="Q25" s="84">
        <v>0</v>
      </c>
      <c r="R25" s="81">
        <v>1</v>
      </c>
      <c r="S25" s="215">
        <f t="shared" si="0"/>
        <v>14</v>
      </c>
      <c r="T25" s="216">
        <f t="shared" si="1"/>
        <v>3</v>
      </c>
      <c r="U25" s="217">
        <f t="shared" si="2"/>
        <v>17</v>
      </c>
      <c r="V25" s="164">
        <f>'Табл 1000'!C24</f>
        <v>17</v>
      </c>
    </row>
    <row r="26" spans="1:22" s="13" customFormat="1" ht="12.75">
      <c r="A26" s="45">
        <v>19</v>
      </c>
      <c r="B26" s="99" t="s">
        <v>22</v>
      </c>
      <c r="C26" s="80">
        <v>0</v>
      </c>
      <c r="D26" s="83">
        <v>0</v>
      </c>
      <c r="E26" s="84">
        <v>0</v>
      </c>
      <c r="F26" s="81">
        <v>0</v>
      </c>
      <c r="G26" s="82">
        <v>0</v>
      </c>
      <c r="H26" s="83">
        <v>0</v>
      </c>
      <c r="I26" s="84">
        <v>5</v>
      </c>
      <c r="J26" s="81">
        <v>3</v>
      </c>
      <c r="K26" s="82">
        <v>24</v>
      </c>
      <c r="L26" s="83">
        <v>7</v>
      </c>
      <c r="M26" s="84">
        <v>15</v>
      </c>
      <c r="N26" s="81">
        <v>3</v>
      </c>
      <c r="O26" s="82">
        <v>9</v>
      </c>
      <c r="P26" s="83">
        <v>0</v>
      </c>
      <c r="Q26" s="84">
        <v>7</v>
      </c>
      <c r="R26" s="81">
        <v>0</v>
      </c>
      <c r="S26" s="215">
        <f t="shared" si="0"/>
        <v>60</v>
      </c>
      <c r="T26" s="216">
        <f t="shared" si="1"/>
        <v>13</v>
      </c>
      <c r="U26" s="217">
        <f t="shared" si="2"/>
        <v>73</v>
      </c>
      <c r="V26" s="164">
        <f>'Табл 1000'!C25</f>
        <v>73</v>
      </c>
    </row>
    <row r="27" spans="1:22" s="13" customFormat="1" ht="12.75">
      <c r="A27" s="45">
        <v>20</v>
      </c>
      <c r="B27" s="99" t="s">
        <v>23</v>
      </c>
      <c r="C27" s="80">
        <v>0</v>
      </c>
      <c r="D27" s="83">
        <v>0</v>
      </c>
      <c r="E27" s="84">
        <v>0</v>
      </c>
      <c r="F27" s="81">
        <v>0</v>
      </c>
      <c r="G27" s="82">
        <v>0</v>
      </c>
      <c r="H27" s="83">
        <v>0</v>
      </c>
      <c r="I27" s="84">
        <v>2</v>
      </c>
      <c r="J27" s="81">
        <v>0</v>
      </c>
      <c r="K27" s="82">
        <v>0</v>
      </c>
      <c r="L27" s="83">
        <v>2</v>
      </c>
      <c r="M27" s="84">
        <v>0</v>
      </c>
      <c r="N27" s="81">
        <v>0</v>
      </c>
      <c r="O27" s="82">
        <v>1</v>
      </c>
      <c r="P27" s="83">
        <v>0</v>
      </c>
      <c r="Q27" s="84">
        <v>1</v>
      </c>
      <c r="R27" s="81">
        <v>1</v>
      </c>
      <c r="S27" s="215">
        <f t="shared" si="0"/>
        <v>4</v>
      </c>
      <c r="T27" s="216">
        <f t="shared" si="1"/>
        <v>3</v>
      </c>
      <c r="U27" s="217">
        <f t="shared" si="2"/>
        <v>7</v>
      </c>
      <c r="V27" s="164">
        <f>'Табл 1000'!C26</f>
        <v>7</v>
      </c>
    </row>
    <row r="28" spans="1:22" s="13" customFormat="1" ht="12.75">
      <c r="A28" s="45">
        <v>21</v>
      </c>
      <c r="B28" s="99" t="s">
        <v>24</v>
      </c>
      <c r="C28" s="80">
        <v>0</v>
      </c>
      <c r="D28" s="83">
        <v>0</v>
      </c>
      <c r="E28" s="84">
        <v>0</v>
      </c>
      <c r="F28" s="81">
        <v>0</v>
      </c>
      <c r="G28" s="82">
        <v>0</v>
      </c>
      <c r="H28" s="83">
        <v>0</v>
      </c>
      <c r="I28" s="84">
        <v>1</v>
      </c>
      <c r="J28" s="81">
        <v>0</v>
      </c>
      <c r="K28" s="82">
        <v>13</v>
      </c>
      <c r="L28" s="83">
        <v>1</v>
      </c>
      <c r="M28" s="84">
        <v>7</v>
      </c>
      <c r="N28" s="81">
        <v>2</v>
      </c>
      <c r="O28" s="82">
        <v>1</v>
      </c>
      <c r="P28" s="83">
        <v>0</v>
      </c>
      <c r="Q28" s="84">
        <v>1</v>
      </c>
      <c r="R28" s="81">
        <v>0</v>
      </c>
      <c r="S28" s="215">
        <f t="shared" si="0"/>
        <v>23</v>
      </c>
      <c r="T28" s="216">
        <f t="shared" si="1"/>
        <v>3</v>
      </c>
      <c r="U28" s="217">
        <f t="shared" si="2"/>
        <v>26</v>
      </c>
      <c r="V28" s="164">
        <f>'Табл 1000'!C27</f>
        <v>26</v>
      </c>
    </row>
    <row r="29" spans="1:22" s="13" customFormat="1" ht="12.75">
      <c r="A29" s="45">
        <v>22</v>
      </c>
      <c r="B29" s="99" t="s">
        <v>25</v>
      </c>
      <c r="C29" s="80">
        <v>0</v>
      </c>
      <c r="D29" s="83">
        <v>0</v>
      </c>
      <c r="E29" s="84">
        <v>0</v>
      </c>
      <c r="F29" s="81">
        <v>0</v>
      </c>
      <c r="G29" s="82">
        <v>0</v>
      </c>
      <c r="H29" s="83">
        <v>0</v>
      </c>
      <c r="I29" s="84">
        <v>5</v>
      </c>
      <c r="J29" s="81">
        <v>3</v>
      </c>
      <c r="K29" s="82">
        <v>14</v>
      </c>
      <c r="L29" s="83">
        <v>2</v>
      </c>
      <c r="M29" s="84">
        <v>0</v>
      </c>
      <c r="N29" s="81">
        <v>3</v>
      </c>
      <c r="O29" s="82">
        <v>4</v>
      </c>
      <c r="P29" s="83">
        <v>1</v>
      </c>
      <c r="Q29" s="84">
        <v>2</v>
      </c>
      <c r="R29" s="81">
        <v>1</v>
      </c>
      <c r="S29" s="215">
        <f t="shared" si="0"/>
        <v>25</v>
      </c>
      <c r="T29" s="216">
        <f t="shared" si="1"/>
        <v>10</v>
      </c>
      <c r="U29" s="217">
        <f t="shared" si="2"/>
        <v>35</v>
      </c>
      <c r="V29" s="164">
        <f>'Табл 1000'!C28</f>
        <v>35</v>
      </c>
    </row>
    <row r="30" spans="1:22" s="13" customFormat="1" ht="12.75">
      <c r="A30" s="45">
        <v>23</v>
      </c>
      <c r="B30" s="99" t="s">
        <v>26</v>
      </c>
      <c r="C30" s="80">
        <v>0</v>
      </c>
      <c r="D30" s="83">
        <v>0</v>
      </c>
      <c r="E30" s="84">
        <v>0</v>
      </c>
      <c r="F30" s="81">
        <v>0</v>
      </c>
      <c r="G30" s="82">
        <v>2</v>
      </c>
      <c r="H30" s="83">
        <v>0</v>
      </c>
      <c r="I30" s="84">
        <v>5</v>
      </c>
      <c r="J30" s="81">
        <v>0</v>
      </c>
      <c r="K30" s="82">
        <v>16</v>
      </c>
      <c r="L30" s="83">
        <v>1</v>
      </c>
      <c r="M30" s="84">
        <v>14</v>
      </c>
      <c r="N30" s="81">
        <v>0</v>
      </c>
      <c r="O30" s="82">
        <v>9</v>
      </c>
      <c r="P30" s="83">
        <v>1</v>
      </c>
      <c r="Q30" s="84">
        <v>4</v>
      </c>
      <c r="R30" s="81">
        <v>2</v>
      </c>
      <c r="S30" s="215">
        <f t="shared" si="0"/>
        <v>50</v>
      </c>
      <c r="T30" s="216">
        <f t="shared" si="1"/>
        <v>4</v>
      </c>
      <c r="U30" s="217">
        <f t="shared" si="2"/>
        <v>54</v>
      </c>
      <c r="V30" s="164">
        <f>'Табл 1000'!C29</f>
        <v>54</v>
      </c>
    </row>
    <row r="31" spans="1:22" s="13" customFormat="1" ht="12.75">
      <c r="A31" s="45">
        <v>24</v>
      </c>
      <c r="B31" s="99" t="s">
        <v>27</v>
      </c>
      <c r="C31" s="80">
        <v>0</v>
      </c>
      <c r="D31" s="83">
        <v>0</v>
      </c>
      <c r="E31" s="84">
        <v>0</v>
      </c>
      <c r="F31" s="81">
        <v>0</v>
      </c>
      <c r="G31" s="82">
        <v>0</v>
      </c>
      <c r="H31" s="83">
        <v>1</v>
      </c>
      <c r="I31" s="84">
        <v>3</v>
      </c>
      <c r="J31" s="81">
        <v>2</v>
      </c>
      <c r="K31" s="82">
        <v>5</v>
      </c>
      <c r="L31" s="83">
        <v>2</v>
      </c>
      <c r="M31" s="84">
        <v>8</v>
      </c>
      <c r="N31" s="81">
        <v>0</v>
      </c>
      <c r="O31" s="82">
        <v>4</v>
      </c>
      <c r="P31" s="83">
        <v>0</v>
      </c>
      <c r="Q31" s="84">
        <v>1</v>
      </c>
      <c r="R31" s="81">
        <v>1</v>
      </c>
      <c r="S31" s="215">
        <f t="shared" si="0"/>
        <v>21</v>
      </c>
      <c r="T31" s="216">
        <f t="shared" si="1"/>
        <v>6</v>
      </c>
      <c r="U31" s="217">
        <f t="shared" si="2"/>
        <v>27</v>
      </c>
      <c r="V31" s="164">
        <f>'Табл 1000'!C30</f>
        <v>27</v>
      </c>
    </row>
    <row r="32" spans="1:22" s="13" customFormat="1" ht="12.75">
      <c r="A32" s="45">
        <v>25</v>
      </c>
      <c r="B32" s="99" t="s">
        <v>28</v>
      </c>
      <c r="C32" s="80">
        <v>0</v>
      </c>
      <c r="D32" s="83">
        <v>0</v>
      </c>
      <c r="E32" s="84">
        <v>0</v>
      </c>
      <c r="F32" s="81">
        <v>0</v>
      </c>
      <c r="G32" s="82">
        <v>6</v>
      </c>
      <c r="H32" s="83">
        <v>2</v>
      </c>
      <c r="I32" s="84">
        <v>9</v>
      </c>
      <c r="J32" s="81">
        <v>7</v>
      </c>
      <c r="K32" s="82">
        <v>27</v>
      </c>
      <c r="L32" s="83">
        <v>2</v>
      </c>
      <c r="M32" s="84">
        <v>11</v>
      </c>
      <c r="N32" s="81">
        <v>8</v>
      </c>
      <c r="O32" s="82">
        <v>8</v>
      </c>
      <c r="P32" s="83">
        <v>3</v>
      </c>
      <c r="Q32" s="84">
        <v>3</v>
      </c>
      <c r="R32" s="81">
        <v>2</v>
      </c>
      <c r="S32" s="215">
        <f t="shared" si="0"/>
        <v>64</v>
      </c>
      <c r="T32" s="216">
        <f t="shared" si="1"/>
        <v>24</v>
      </c>
      <c r="U32" s="217">
        <f t="shared" si="2"/>
        <v>88</v>
      </c>
      <c r="V32" s="164">
        <f>'Табл 1000'!C31</f>
        <v>88</v>
      </c>
    </row>
    <row r="33" spans="1:22" s="16" customFormat="1" ht="12.75">
      <c r="A33" s="46">
        <v>26</v>
      </c>
      <c r="B33" s="55" t="s">
        <v>78</v>
      </c>
      <c r="C33" s="90">
        <v>0</v>
      </c>
      <c r="D33" s="91">
        <v>0</v>
      </c>
      <c r="E33" s="92">
        <v>0</v>
      </c>
      <c r="F33" s="89">
        <v>0</v>
      </c>
      <c r="G33" s="90">
        <v>1</v>
      </c>
      <c r="H33" s="91">
        <v>0</v>
      </c>
      <c r="I33" s="92">
        <v>7</v>
      </c>
      <c r="J33" s="89">
        <v>1</v>
      </c>
      <c r="K33" s="90">
        <v>7</v>
      </c>
      <c r="L33" s="91">
        <v>1</v>
      </c>
      <c r="M33" s="92">
        <v>7</v>
      </c>
      <c r="N33" s="89">
        <v>0</v>
      </c>
      <c r="O33" s="90">
        <v>1</v>
      </c>
      <c r="P33" s="91">
        <v>1</v>
      </c>
      <c r="Q33" s="92">
        <v>1</v>
      </c>
      <c r="R33" s="89">
        <v>0</v>
      </c>
      <c r="S33" s="215">
        <f t="shared" si="0"/>
        <v>24</v>
      </c>
      <c r="T33" s="216">
        <f t="shared" si="1"/>
        <v>3</v>
      </c>
      <c r="U33" s="217">
        <f t="shared" si="2"/>
        <v>27</v>
      </c>
      <c r="V33" s="164">
        <f>'Табл 1000'!C32</f>
        <v>27</v>
      </c>
    </row>
    <row r="34" spans="1:22" s="16" customFormat="1" ht="12.75">
      <c r="A34" s="45">
        <v>27</v>
      </c>
      <c r="B34" s="55" t="s">
        <v>81</v>
      </c>
      <c r="C34" s="90">
        <v>0</v>
      </c>
      <c r="D34" s="91">
        <v>0</v>
      </c>
      <c r="E34" s="92">
        <v>0</v>
      </c>
      <c r="F34" s="89">
        <v>0</v>
      </c>
      <c r="G34" s="90">
        <v>0</v>
      </c>
      <c r="H34" s="91">
        <v>0</v>
      </c>
      <c r="I34" s="92">
        <v>3</v>
      </c>
      <c r="J34" s="89">
        <v>0</v>
      </c>
      <c r="K34" s="90">
        <v>5</v>
      </c>
      <c r="L34" s="91">
        <v>0</v>
      </c>
      <c r="M34" s="92">
        <v>4</v>
      </c>
      <c r="N34" s="89">
        <v>0</v>
      </c>
      <c r="O34" s="90">
        <v>0</v>
      </c>
      <c r="P34" s="91">
        <v>0</v>
      </c>
      <c r="Q34" s="92">
        <v>0</v>
      </c>
      <c r="R34" s="89">
        <v>0</v>
      </c>
      <c r="S34" s="215">
        <f t="shared" si="0"/>
        <v>12</v>
      </c>
      <c r="T34" s="216">
        <f t="shared" si="1"/>
        <v>0</v>
      </c>
      <c r="U34" s="217">
        <f t="shared" si="2"/>
        <v>12</v>
      </c>
      <c r="V34" s="164">
        <f>'Табл 1000'!C33</f>
        <v>12</v>
      </c>
    </row>
    <row r="35" spans="1:22" s="16" customFormat="1" ht="12.75">
      <c r="A35" s="46">
        <v>28</v>
      </c>
      <c r="B35" s="55" t="s">
        <v>82</v>
      </c>
      <c r="C35" s="90">
        <v>0</v>
      </c>
      <c r="D35" s="91">
        <v>0</v>
      </c>
      <c r="E35" s="92">
        <v>0</v>
      </c>
      <c r="F35" s="89">
        <v>0</v>
      </c>
      <c r="G35" s="90">
        <v>0</v>
      </c>
      <c r="H35" s="91">
        <v>0</v>
      </c>
      <c r="I35" s="92">
        <v>0</v>
      </c>
      <c r="J35" s="89">
        <v>0</v>
      </c>
      <c r="K35" s="90">
        <v>0</v>
      </c>
      <c r="L35" s="91">
        <v>0</v>
      </c>
      <c r="M35" s="92">
        <v>0</v>
      </c>
      <c r="N35" s="89">
        <v>0</v>
      </c>
      <c r="O35" s="90">
        <v>0</v>
      </c>
      <c r="P35" s="91">
        <v>0</v>
      </c>
      <c r="Q35" s="92">
        <v>0</v>
      </c>
      <c r="R35" s="89">
        <v>0</v>
      </c>
      <c r="S35" s="215">
        <f t="shared" si="0"/>
        <v>0</v>
      </c>
      <c r="T35" s="216">
        <f t="shared" si="1"/>
        <v>0</v>
      </c>
      <c r="U35" s="217">
        <f t="shared" si="2"/>
        <v>0</v>
      </c>
      <c r="V35" s="164">
        <f>'Табл 1000'!C34</f>
        <v>0</v>
      </c>
    </row>
    <row r="36" spans="1:33" s="17" customFormat="1" ht="15" customHeight="1" thickBot="1">
      <c r="A36" s="45">
        <v>29</v>
      </c>
      <c r="B36" s="48" t="s">
        <v>80</v>
      </c>
      <c r="C36" s="90">
        <v>0</v>
      </c>
      <c r="D36" s="91">
        <v>0</v>
      </c>
      <c r="E36" s="94">
        <v>0</v>
      </c>
      <c r="F36" s="95">
        <v>0</v>
      </c>
      <c r="G36" s="90">
        <v>0</v>
      </c>
      <c r="H36" s="91">
        <v>0</v>
      </c>
      <c r="I36" s="94">
        <v>1</v>
      </c>
      <c r="J36" s="95">
        <v>0</v>
      </c>
      <c r="K36" s="90">
        <v>0</v>
      </c>
      <c r="L36" s="91">
        <v>0</v>
      </c>
      <c r="M36" s="94">
        <v>0</v>
      </c>
      <c r="N36" s="95">
        <v>0</v>
      </c>
      <c r="O36" s="90">
        <v>0</v>
      </c>
      <c r="P36" s="91">
        <v>0</v>
      </c>
      <c r="Q36" s="94">
        <v>0</v>
      </c>
      <c r="R36" s="95">
        <v>0</v>
      </c>
      <c r="S36" s="215">
        <f t="shared" si="0"/>
        <v>1</v>
      </c>
      <c r="T36" s="216">
        <f t="shared" si="1"/>
        <v>0</v>
      </c>
      <c r="U36" s="217">
        <f t="shared" si="2"/>
        <v>1</v>
      </c>
      <c r="V36" s="164">
        <f>'Табл 1000'!C35</f>
        <v>1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ht="16.5" thickBot="1">
      <c r="A37" s="330" t="s">
        <v>3</v>
      </c>
      <c r="B37" s="331"/>
      <c r="C37" s="72">
        <f aca="true" t="shared" si="3" ref="C37:R37">SUM(C8:C36)</f>
        <v>0</v>
      </c>
      <c r="D37" s="73">
        <f t="shared" si="3"/>
        <v>0</v>
      </c>
      <c r="E37" s="74">
        <f t="shared" si="3"/>
        <v>2</v>
      </c>
      <c r="F37" s="75">
        <f t="shared" si="3"/>
        <v>4</v>
      </c>
      <c r="G37" s="72">
        <f t="shared" si="3"/>
        <v>31</v>
      </c>
      <c r="H37" s="73">
        <f t="shared" si="3"/>
        <v>18</v>
      </c>
      <c r="I37" s="74">
        <f t="shared" si="3"/>
        <v>174</v>
      </c>
      <c r="J37" s="76">
        <f t="shared" si="3"/>
        <v>63</v>
      </c>
      <c r="K37" s="76">
        <f t="shared" si="3"/>
        <v>390</v>
      </c>
      <c r="L37" s="76">
        <f t="shared" si="3"/>
        <v>70</v>
      </c>
      <c r="M37" s="76">
        <f t="shared" si="3"/>
        <v>314</v>
      </c>
      <c r="N37" s="75">
        <f t="shared" si="3"/>
        <v>53</v>
      </c>
      <c r="O37" s="72">
        <f t="shared" si="3"/>
        <v>178</v>
      </c>
      <c r="P37" s="73">
        <f t="shared" si="3"/>
        <v>34</v>
      </c>
      <c r="Q37" s="77">
        <f t="shared" si="3"/>
        <v>76</v>
      </c>
      <c r="R37" s="78">
        <f t="shared" si="3"/>
        <v>48</v>
      </c>
      <c r="S37" s="79">
        <f>C37+E37+G37+I37+K37+M37+O37+Q37</f>
        <v>1165</v>
      </c>
      <c r="T37" s="79">
        <f t="shared" si="1"/>
        <v>290</v>
      </c>
      <c r="U37" s="120">
        <f t="shared" si="2"/>
        <v>1455</v>
      </c>
      <c r="V37" s="164">
        <f>'Табл 1000'!C36</f>
        <v>1455</v>
      </c>
    </row>
    <row r="38" ht="13.5" thickBot="1"/>
    <row r="39" spans="19:21" ht="16.5" thickBot="1">
      <c r="S39" s="65">
        <f>SUM(S8:S36)</f>
        <v>1165</v>
      </c>
      <c r="T39" s="66">
        <f>SUM(T8:T36)</f>
        <v>290</v>
      </c>
      <c r="U39" s="67">
        <f>SUM(U8:U36)</f>
        <v>1455</v>
      </c>
    </row>
    <row r="40" spans="3:20" ht="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1" ht="12.75">
      <c r="A41" s="335" t="s">
        <v>74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</row>
    <row r="42" spans="1:21" ht="12.75" customHeight="1">
      <c r="A42" s="6"/>
      <c r="B42" s="6"/>
      <c r="C42" s="332" t="s">
        <v>86</v>
      </c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7"/>
      <c r="T42" s="7"/>
      <c r="U42" s="7"/>
    </row>
    <row r="43" spans="1:21" ht="13.5" customHeight="1" thickBot="1">
      <c r="A43" s="318" t="s">
        <v>72</v>
      </c>
      <c r="B43" s="318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7"/>
      <c r="T43" s="7"/>
      <c r="U43" s="7"/>
    </row>
    <row r="44" spans="1:22" ht="13.5" customHeight="1" thickBot="1">
      <c r="A44" s="319" t="s">
        <v>1</v>
      </c>
      <c r="B44" s="319" t="s">
        <v>2</v>
      </c>
      <c r="C44" s="328" t="s">
        <v>35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22" t="s">
        <v>36</v>
      </c>
      <c r="T44" s="323"/>
      <c r="U44" s="324"/>
      <c r="V44" s="125" t="s">
        <v>64</v>
      </c>
    </row>
    <row r="45" spans="1:22" ht="13.5" customHeight="1" thickBot="1">
      <c r="A45" s="320"/>
      <c r="B45" s="320"/>
      <c r="C45" s="328" t="s">
        <v>48</v>
      </c>
      <c r="D45" s="329"/>
      <c r="E45" s="328" t="s">
        <v>49</v>
      </c>
      <c r="F45" s="329"/>
      <c r="G45" s="328" t="s">
        <v>50</v>
      </c>
      <c r="H45" s="329"/>
      <c r="I45" s="328" t="s">
        <v>30</v>
      </c>
      <c r="J45" s="329"/>
      <c r="K45" s="328" t="s">
        <v>31</v>
      </c>
      <c r="L45" s="329"/>
      <c r="M45" s="328" t="s">
        <v>32</v>
      </c>
      <c r="N45" s="329"/>
      <c r="O45" s="328" t="s">
        <v>33</v>
      </c>
      <c r="P45" s="329"/>
      <c r="Q45" s="328" t="s">
        <v>34</v>
      </c>
      <c r="R45" s="329"/>
      <c r="S45" s="325"/>
      <c r="T45" s="326"/>
      <c r="U45" s="327"/>
      <c r="V45" s="124" t="s">
        <v>66</v>
      </c>
    </row>
    <row r="46" spans="1:22" ht="13.5" thickBot="1">
      <c r="A46" s="321"/>
      <c r="B46" s="325"/>
      <c r="C46" s="8" t="s">
        <v>29</v>
      </c>
      <c r="D46" s="9" t="s">
        <v>37</v>
      </c>
      <c r="E46" s="10" t="s">
        <v>29</v>
      </c>
      <c r="F46" s="11" t="s">
        <v>37</v>
      </c>
      <c r="G46" s="8" t="s">
        <v>29</v>
      </c>
      <c r="H46" s="9" t="s">
        <v>37</v>
      </c>
      <c r="I46" s="10" t="s">
        <v>29</v>
      </c>
      <c r="J46" s="11" t="s">
        <v>37</v>
      </c>
      <c r="K46" s="8" t="s">
        <v>29</v>
      </c>
      <c r="L46" s="9" t="s">
        <v>37</v>
      </c>
      <c r="M46" s="10" t="s">
        <v>29</v>
      </c>
      <c r="N46" s="11" t="s">
        <v>37</v>
      </c>
      <c r="O46" s="8" t="s">
        <v>29</v>
      </c>
      <c r="P46" s="9" t="s">
        <v>37</v>
      </c>
      <c r="Q46" s="8" t="s">
        <v>29</v>
      </c>
      <c r="R46" s="9" t="s">
        <v>37</v>
      </c>
      <c r="S46" s="10" t="s">
        <v>29</v>
      </c>
      <c r="T46" s="218" t="s">
        <v>37</v>
      </c>
      <c r="U46" s="219" t="s">
        <v>59</v>
      </c>
      <c r="V46" s="117" t="s">
        <v>65</v>
      </c>
    </row>
    <row r="47" spans="1:22" ht="12.75">
      <c r="A47" s="127">
        <v>1</v>
      </c>
      <c r="B47" s="99" t="s">
        <v>4</v>
      </c>
      <c r="C47" s="80">
        <v>0</v>
      </c>
      <c r="D47" s="83">
        <v>0</v>
      </c>
      <c r="E47" s="84">
        <v>0</v>
      </c>
      <c r="F47" s="81">
        <v>0</v>
      </c>
      <c r="G47" s="82">
        <v>2</v>
      </c>
      <c r="H47" s="83">
        <v>2</v>
      </c>
      <c r="I47" s="84">
        <v>4</v>
      </c>
      <c r="J47" s="81">
        <v>1</v>
      </c>
      <c r="K47" s="82">
        <v>10</v>
      </c>
      <c r="L47" s="83">
        <v>2</v>
      </c>
      <c r="M47" s="84">
        <v>6</v>
      </c>
      <c r="N47" s="81">
        <v>0</v>
      </c>
      <c r="O47" s="82">
        <v>6</v>
      </c>
      <c r="P47" s="83">
        <v>0</v>
      </c>
      <c r="Q47" s="213">
        <v>5</v>
      </c>
      <c r="R47" s="214">
        <v>0</v>
      </c>
      <c r="S47" s="215">
        <f aca="true" t="shared" si="4" ref="S47:S76">C47+E47+G47+I47+K47+M47+O47+Q47</f>
        <v>33</v>
      </c>
      <c r="T47" s="216">
        <f aca="true" t="shared" si="5" ref="T47:T76">D47+F47+H47+J47+L47+N47+P47+R47</f>
        <v>5</v>
      </c>
      <c r="U47" s="224">
        <f aca="true" t="shared" si="6" ref="U47:U76">S47+T47</f>
        <v>38</v>
      </c>
      <c r="V47" s="121">
        <f>'Табл 1000'!C45</f>
        <v>38</v>
      </c>
    </row>
    <row r="48" spans="1:22" ht="12.75">
      <c r="A48" s="45">
        <v>2</v>
      </c>
      <c r="B48" s="99" t="s">
        <v>5</v>
      </c>
      <c r="C48" s="80">
        <v>0</v>
      </c>
      <c r="D48" s="83">
        <v>0</v>
      </c>
      <c r="E48" s="84">
        <v>3</v>
      </c>
      <c r="F48" s="81">
        <v>0</v>
      </c>
      <c r="G48" s="82">
        <v>0</v>
      </c>
      <c r="H48" s="83">
        <v>1</v>
      </c>
      <c r="I48" s="84">
        <v>6</v>
      </c>
      <c r="J48" s="81">
        <v>3</v>
      </c>
      <c r="K48" s="82">
        <v>16</v>
      </c>
      <c r="L48" s="83">
        <v>2</v>
      </c>
      <c r="M48" s="84">
        <v>11</v>
      </c>
      <c r="N48" s="81">
        <v>0</v>
      </c>
      <c r="O48" s="82">
        <v>5</v>
      </c>
      <c r="P48" s="83">
        <v>3</v>
      </c>
      <c r="Q48" s="84">
        <v>3</v>
      </c>
      <c r="R48" s="81">
        <v>1</v>
      </c>
      <c r="S48" s="68">
        <f t="shared" si="4"/>
        <v>44</v>
      </c>
      <c r="T48" s="69">
        <f t="shared" si="5"/>
        <v>10</v>
      </c>
      <c r="U48" s="100">
        <f t="shared" si="6"/>
        <v>54</v>
      </c>
      <c r="V48" s="121">
        <f>'Табл 1000'!C46</f>
        <v>54</v>
      </c>
    </row>
    <row r="49" spans="1:22" ht="12.75">
      <c r="A49" s="45">
        <v>3</v>
      </c>
      <c r="B49" s="99" t="s">
        <v>6</v>
      </c>
      <c r="C49" s="80">
        <v>0</v>
      </c>
      <c r="D49" s="83">
        <v>0</v>
      </c>
      <c r="E49" s="84">
        <v>0</v>
      </c>
      <c r="F49" s="81">
        <v>0</v>
      </c>
      <c r="G49" s="82">
        <v>1</v>
      </c>
      <c r="H49" s="83">
        <v>2</v>
      </c>
      <c r="I49" s="84">
        <v>12</v>
      </c>
      <c r="J49" s="81">
        <v>7</v>
      </c>
      <c r="K49" s="82">
        <v>39</v>
      </c>
      <c r="L49" s="83">
        <v>13</v>
      </c>
      <c r="M49" s="84">
        <v>45</v>
      </c>
      <c r="N49" s="81">
        <v>12</v>
      </c>
      <c r="O49" s="82">
        <v>23</v>
      </c>
      <c r="P49" s="83">
        <v>8</v>
      </c>
      <c r="Q49" s="84">
        <v>7</v>
      </c>
      <c r="R49" s="81">
        <v>5</v>
      </c>
      <c r="S49" s="68">
        <f t="shared" si="4"/>
        <v>127</v>
      </c>
      <c r="T49" s="69">
        <f t="shared" si="5"/>
        <v>47</v>
      </c>
      <c r="U49" s="100">
        <f t="shared" si="6"/>
        <v>174</v>
      </c>
      <c r="V49" s="121">
        <f>'Табл 1000'!C47</f>
        <v>174</v>
      </c>
    </row>
    <row r="50" spans="1:22" ht="12.75">
      <c r="A50" s="45">
        <v>4</v>
      </c>
      <c r="B50" s="99" t="s">
        <v>7</v>
      </c>
      <c r="C50" s="80">
        <v>0</v>
      </c>
      <c r="D50" s="83">
        <v>0</v>
      </c>
      <c r="E50" s="84">
        <v>0</v>
      </c>
      <c r="F50" s="81">
        <v>0</v>
      </c>
      <c r="G50" s="82">
        <v>0</v>
      </c>
      <c r="H50" s="83">
        <v>0</v>
      </c>
      <c r="I50" s="84">
        <v>2</v>
      </c>
      <c r="J50" s="81">
        <v>2</v>
      </c>
      <c r="K50" s="82">
        <v>4</v>
      </c>
      <c r="L50" s="83">
        <v>1</v>
      </c>
      <c r="M50" s="84">
        <v>3</v>
      </c>
      <c r="N50" s="81">
        <v>1</v>
      </c>
      <c r="O50" s="82">
        <v>2</v>
      </c>
      <c r="P50" s="83">
        <v>0</v>
      </c>
      <c r="Q50" s="84">
        <v>1</v>
      </c>
      <c r="R50" s="81">
        <v>1</v>
      </c>
      <c r="S50" s="68">
        <f t="shared" si="4"/>
        <v>12</v>
      </c>
      <c r="T50" s="69">
        <f t="shared" si="5"/>
        <v>5</v>
      </c>
      <c r="U50" s="100">
        <f t="shared" si="6"/>
        <v>17</v>
      </c>
      <c r="V50" s="121">
        <f>'Табл 1000'!C48</f>
        <v>17</v>
      </c>
    </row>
    <row r="51" spans="1:22" ht="12.75">
      <c r="A51" s="45">
        <v>5</v>
      </c>
      <c r="B51" s="99" t="s">
        <v>8</v>
      </c>
      <c r="C51" s="80">
        <v>0</v>
      </c>
      <c r="D51" s="83">
        <v>0</v>
      </c>
      <c r="E51" s="84">
        <v>0</v>
      </c>
      <c r="F51" s="81">
        <v>0</v>
      </c>
      <c r="G51" s="82">
        <v>2</v>
      </c>
      <c r="H51" s="83">
        <v>1</v>
      </c>
      <c r="I51" s="84">
        <v>7</v>
      </c>
      <c r="J51" s="81">
        <v>3</v>
      </c>
      <c r="K51" s="82">
        <v>18</v>
      </c>
      <c r="L51" s="83">
        <v>1</v>
      </c>
      <c r="M51" s="84">
        <v>15</v>
      </c>
      <c r="N51" s="81">
        <v>1</v>
      </c>
      <c r="O51" s="82">
        <v>3</v>
      </c>
      <c r="P51" s="83">
        <v>2</v>
      </c>
      <c r="Q51" s="84">
        <v>8</v>
      </c>
      <c r="R51" s="81">
        <v>0</v>
      </c>
      <c r="S51" s="68">
        <f t="shared" si="4"/>
        <v>53</v>
      </c>
      <c r="T51" s="69">
        <f t="shared" si="5"/>
        <v>8</v>
      </c>
      <c r="U51" s="100">
        <f t="shared" si="6"/>
        <v>61</v>
      </c>
      <c r="V51" s="121">
        <f>'Табл 1000'!C49</f>
        <v>61</v>
      </c>
    </row>
    <row r="52" spans="1:22" ht="12.75">
      <c r="A52" s="45">
        <v>6</v>
      </c>
      <c r="B52" s="99" t="s">
        <v>9</v>
      </c>
      <c r="C52" s="80">
        <v>0</v>
      </c>
      <c r="D52" s="83">
        <v>0</v>
      </c>
      <c r="E52" s="84">
        <v>0</v>
      </c>
      <c r="F52" s="81">
        <v>0</v>
      </c>
      <c r="G52" s="82">
        <v>3</v>
      </c>
      <c r="H52" s="83">
        <v>1</v>
      </c>
      <c r="I52" s="84">
        <v>11</v>
      </c>
      <c r="J52" s="81">
        <v>6</v>
      </c>
      <c r="K52" s="82">
        <v>20</v>
      </c>
      <c r="L52" s="83">
        <v>4</v>
      </c>
      <c r="M52" s="84">
        <v>13</v>
      </c>
      <c r="N52" s="81">
        <v>0</v>
      </c>
      <c r="O52" s="82">
        <v>14</v>
      </c>
      <c r="P52" s="83">
        <v>1</v>
      </c>
      <c r="Q52" s="84">
        <v>2</v>
      </c>
      <c r="R52" s="81">
        <v>3</v>
      </c>
      <c r="S52" s="68">
        <f t="shared" si="4"/>
        <v>63</v>
      </c>
      <c r="T52" s="69">
        <f t="shared" si="5"/>
        <v>15</v>
      </c>
      <c r="U52" s="100">
        <f t="shared" si="6"/>
        <v>78</v>
      </c>
      <c r="V52" s="121">
        <f>'Табл 1000'!C50</f>
        <v>78</v>
      </c>
    </row>
    <row r="53" spans="1:22" ht="12.75">
      <c r="A53" s="45">
        <v>7</v>
      </c>
      <c r="B53" s="99" t="s">
        <v>10</v>
      </c>
      <c r="C53" s="80">
        <v>0</v>
      </c>
      <c r="D53" s="83">
        <v>0</v>
      </c>
      <c r="E53" s="84">
        <v>0</v>
      </c>
      <c r="F53" s="81">
        <v>1</v>
      </c>
      <c r="G53" s="82">
        <v>1</v>
      </c>
      <c r="H53" s="83">
        <v>1</v>
      </c>
      <c r="I53" s="84">
        <v>7</v>
      </c>
      <c r="J53" s="81">
        <v>0</v>
      </c>
      <c r="K53" s="82">
        <v>13</v>
      </c>
      <c r="L53" s="83">
        <v>2</v>
      </c>
      <c r="M53" s="84">
        <v>4</v>
      </c>
      <c r="N53" s="81">
        <v>1</v>
      </c>
      <c r="O53" s="82">
        <v>5</v>
      </c>
      <c r="P53" s="83">
        <v>0</v>
      </c>
      <c r="Q53" s="84">
        <v>2</v>
      </c>
      <c r="R53" s="81">
        <v>1</v>
      </c>
      <c r="S53" s="68">
        <f t="shared" si="4"/>
        <v>32</v>
      </c>
      <c r="T53" s="69">
        <f t="shared" si="5"/>
        <v>6</v>
      </c>
      <c r="U53" s="100">
        <f t="shared" si="6"/>
        <v>38</v>
      </c>
      <c r="V53" s="121">
        <f>'Табл 1000'!C51</f>
        <v>38</v>
      </c>
    </row>
    <row r="54" spans="1:22" ht="12.75">
      <c r="A54" s="45">
        <v>8</v>
      </c>
      <c r="B54" s="99" t="s">
        <v>11</v>
      </c>
      <c r="C54" s="80">
        <v>0</v>
      </c>
      <c r="D54" s="83">
        <v>0</v>
      </c>
      <c r="E54" s="84">
        <v>0</v>
      </c>
      <c r="F54" s="81">
        <v>0</v>
      </c>
      <c r="G54" s="82">
        <v>3</v>
      </c>
      <c r="H54" s="83">
        <v>0</v>
      </c>
      <c r="I54" s="84">
        <v>8</v>
      </c>
      <c r="J54" s="81">
        <v>2</v>
      </c>
      <c r="K54" s="82">
        <v>10</v>
      </c>
      <c r="L54" s="83">
        <v>1</v>
      </c>
      <c r="M54" s="84">
        <v>5</v>
      </c>
      <c r="N54" s="81">
        <v>1</v>
      </c>
      <c r="O54" s="82">
        <v>8</v>
      </c>
      <c r="P54" s="83">
        <v>0</v>
      </c>
      <c r="Q54" s="84">
        <v>5</v>
      </c>
      <c r="R54" s="81">
        <v>7</v>
      </c>
      <c r="S54" s="68">
        <f t="shared" si="4"/>
        <v>39</v>
      </c>
      <c r="T54" s="69">
        <f t="shared" si="5"/>
        <v>11</v>
      </c>
      <c r="U54" s="100">
        <f t="shared" si="6"/>
        <v>50</v>
      </c>
      <c r="V54" s="121">
        <f>'Табл 1000'!C52</f>
        <v>50</v>
      </c>
    </row>
    <row r="55" spans="1:22" ht="12.75">
      <c r="A55" s="45">
        <v>9</v>
      </c>
      <c r="B55" s="99" t="s">
        <v>12</v>
      </c>
      <c r="C55" s="80">
        <v>0</v>
      </c>
      <c r="D55" s="83">
        <v>0</v>
      </c>
      <c r="E55" s="84">
        <v>0</v>
      </c>
      <c r="F55" s="81">
        <v>0</v>
      </c>
      <c r="G55" s="82">
        <v>1</v>
      </c>
      <c r="H55" s="83">
        <v>4</v>
      </c>
      <c r="I55" s="84">
        <v>11</v>
      </c>
      <c r="J55" s="81">
        <v>7</v>
      </c>
      <c r="K55" s="82">
        <v>26</v>
      </c>
      <c r="L55" s="83">
        <v>6</v>
      </c>
      <c r="M55" s="84">
        <v>19</v>
      </c>
      <c r="N55" s="81">
        <v>5</v>
      </c>
      <c r="O55" s="82">
        <v>8</v>
      </c>
      <c r="P55" s="83">
        <v>5</v>
      </c>
      <c r="Q55" s="84">
        <v>1</v>
      </c>
      <c r="R55" s="81">
        <v>4</v>
      </c>
      <c r="S55" s="68">
        <f t="shared" si="4"/>
        <v>66</v>
      </c>
      <c r="T55" s="69">
        <f t="shared" si="5"/>
        <v>31</v>
      </c>
      <c r="U55" s="100">
        <f t="shared" si="6"/>
        <v>97</v>
      </c>
      <c r="V55" s="121">
        <f>'Табл 1000'!C53</f>
        <v>97</v>
      </c>
    </row>
    <row r="56" spans="1:22" ht="12.75">
      <c r="A56" s="45">
        <v>10</v>
      </c>
      <c r="B56" s="99" t="s">
        <v>13</v>
      </c>
      <c r="C56" s="80">
        <v>0</v>
      </c>
      <c r="D56" s="83">
        <v>0</v>
      </c>
      <c r="E56" s="84">
        <v>1</v>
      </c>
      <c r="F56" s="81">
        <v>0</v>
      </c>
      <c r="G56" s="82">
        <v>0</v>
      </c>
      <c r="H56" s="83">
        <v>0</v>
      </c>
      <c r="I56" s="84">
        <v>3</v>
      </c>
      <c r="J56" s="81">
        <v>1</v>
      </c>
      <c r="K56" s="82">
        <v>16</v>
      </c>
      <c r="L56" s="83">
        <v>4</v>
      </c>
      <c r="M56" s="84">
        <v>13</v>
      </c>
      <c r="N56" s="81">
        <v>0</v>
      </c>
      <c r="O56" s="82">
        <v>3</v>
      </c>
      <c r="P56" s="83">
        <v>2</v>
      </c>
      <c r="Q56" s="84">
        <v>2</v>
      </c>
      <c r="R56" s="81">
        <v>1</v>
      </c>
      <c r="S56" s="68">
        <f t="shared" si="4"/>
        <v>38</v>
      </c>
      <c r="T56" s="69">
        <f t="shared" si="5"/>
        <v>8</v>
      </c>
      <c r="U56" s="100">
        <f t="shared" si="6"/>
        <v>46</v>
      </c>
      <c r="V56" s="121">
        <f>'Табл 1000'!C54</f>
        <v>46</v>
      </c>
    </row>
    <row r="57" spans="1:22" ht="12.75">
      <c r="A57" s="45">
        <v>11</v>
      </c>
      <c r="B57" s="99" t="s">
        <v>14</v>
      </c>
      <c r="C57" s="80">
        <v>0</v>
      </c>
      <c r="D57" s="83">
        <v>0</v>
      </c>
      <c r="E57" s="84">
        <v>0</v>
      </c>
      <c r="F57" s="81">
        <v>0</v>
      </c>
      <c r="G57" s="82">
        <v>0</v>
      </c>
      <c r="H57" s="83">
        <v>0</v>
      </c>
      <c r="I57" s="84">
        <v>0</v>
      </c>
      <c r="J57" s="81">
        <v>0</v>
      </c>
      <c r="K57" s="82">
        <v>0</v>
      </c>
      <c r="L57" s="83">
        <v>0</v>
      </c>
      <c r="M57" s="84">
        <v>0</v>
      </c>
      <c r="N57" s="81">
        <v>0</v>
      </c>
      <c r="O57" s="82">
        <v>0</v>
      </c>
      <c r="P57" s="83">
        <v>0</v>
      </c>
      <c r="Q57" s="84">
        <v>0</v>
      </c>
      <c r="R57" s="81">
        <v>0</v>
      </c>
      <c r="S57" s="68">
        <f t="shared" si="4"/>
        <v>0</v>
      </c>
      <c r="T57" s="69">
        <f t="shared" si="5"/>
        <v>0</v>
      </c>
      <c r="U57" s="100">
        <f t="shared" si="6"/>
        <v>0</v>
      </c>
      <c r="V57" s="121">
        <f>'Табл 1000'!C55</f>
        <v>0</v>
      </c>
    </row>
    <row r="58" spans="1:22" ht="12.75">
      <c r="A58" s="45">
        <v>12</v>
      </c>
      <c r="B58" s="99" t="s">
        <v>15</v>
      </c>
      <c r="C58" s="80">
        <v>0</v>
      </c>
      <c r="D58" s="83">
        <v>0</v>
      </c>
      <c r="E58" s="84">
        <v>0</v>
      </c>
      <c r="F58" s="81">
        <v>0</v>
      </c>
      <c r="G58" s="82">
        <v>1</v>
      </c>
      <c r="H58" s="83">
        <v>2</v>
      </c>
      <c r="I58" s="84">
        <v>10</v>
      </c>
      <c r="J58" s="81">
        <v>2</v>
      </c>
      <c r="K58" s="82">
        <v>27</v>
      </c>
      <c r="L58" s="83">
        <v>4</v>
      </c>
      <c r="M58" s="84">
        <v>16</v>
      </c>
      <c r="N58" s="81">
        <v>2</v>
      </c>
      <c r="O58" s="82">
        <v>13</v>
      </c>
      <c r="P58" s="83">
        <v>2</v>
      </c>
      <c r="Q58" s="84">
        <v>5</v>
      </c>
      <c r="R58" s="81">
        <v>3</v>
      </c>
      <c r="S58" s="68">
        <f t="shared" si="4"/>
        <v>72</v>
      </c>
      <c r="T58" s="69">
        <f t="shared" si="5"/>
        <v>15</v>
      </c>
      <c r="U58" s="100">
        <f t="shared" si="6"/>
        <v>87</v>
      </c>
      <c r="V58" s="121">
        <f>'Табл 1000'!C56</f>
        <v>87</v>
      </c>
    </row>
    <row r="59" spans="1:22" ht="12.75">
      <c r="A59" s="45">
        <v>13</v>
      </c>
      <c r="B59" s="99" t="s">
        <v>16</v>
      </c>
      <c r="C59" s="80">
        <v>0</v>
      </c>
      <c r="D59" s="83">
        <v>0</v>
      </c>
      <c r="E59" s="84">
        <v>0</v>
      </c>
      <c r="F59" s="81">
        <v>1</v>
      </c>
      <c r="G59" s="82">
        <v>3</v>
      </c>
      <c r="H59" s="83">
        <v>0</v>
      </c>
      <c r="I59" s="84">
        <v>6</v>
      </c>
      <c r="J59" s="81">
        <v>2</v>
      </c>
      <c r="K59" s="82">
        <v>20</v>
      </c>
      <c r="L59" s="83">
        <v>4</v>
      </c>
      <c r="M59" s="84">
        <v>7</v>
      </c>
      <c r="N59" s="81">
        <v>0</v>
      </c>
      <c r="O59" s="82">
        <v>4</v>
      </c>
      <c r="P59" s="83">
        <v>1</v>
      </c>
      <c r="Q59" s="84">
        <v>2</v>
      </c>
      <c r="R59" s="81">
        <v>0</v>
      </c>
      <c r="S59" s="68">
        <f t="shared" si="4"/>
        <v>42</v>
      </c>
      <c r="T59" s="69">
        <f t="shared" si="5"/>
        <v>8</v>
      </c>
      <c r="U59" s="100">
        <f t="shared" si="6"/>
        <v>50</v>
      </c>
      <c r="V59" s="121">
        <f>'Табл 1000'!C57</f>
        <v>50</v>
      </c>
    </row>
    <row r="60" spans="1:22" ht="12.75">
      <c r="A60" s="45">
        <v>14</v>
      </c>
      <c r="B60" s="99" t="s">
        <v>17</v>
      </c>
      <c r="C60" s="80">
        <v>0</v>
      </c>
      <c r="D60" s="83">
        <v>0</v>
      </c>
      <c r="E60" s="84">
        <v>1</v>
      </c>
      <c r="F60" s="81">
        <v>3</v>
      </c>
      <c r="G60" s="82">
        <v>1</v>
      </c>
      <c r="H60" s="83">
        <v>0</v>
      </c>
      <c r="I60" s="84">
        <v>17</v>
      </c>
      <c r="J60" s="81">
        <v>8</v>
      </c>
      <c r="K60" s="82">
        <v>43</v>
      </c>
      <c r="L60" s="83">
        <v>13</v>
      </c>
      <c r="M60" s="84">
        <v>20</v>
      </c>
      <c r="N60" s="81">
        <v>4</v>
      </c>
      <c r="O60" s="82">
        <v>17</v>
      </c>
      <c r="P60" s="83">
        <v>7</v>
      </c>
      <c r="Q60" s="84">
        <v>4</v>
      </c>
      <c r="R60" s="81">
        <v>6</v>
      </c>
      <c r="S60" s="68">
        <f t="shared" si="4"/>
        <v>103</v>
      </c>
      <c r="T60" s="69">
        <f t="shared" si="5"/>
        <v>41</v>
      </c>
      <c r="U60" s="100">
        <f t="shared" si="6"/>
        <v>144</v>
      </c>
      <c r="V60" s="121">
        <f>'Табл 1000'!C58</f>
        <v>144</v>
      </c>
    </row>
    <row r="61" spans="1:22" ht="12.75">
      <c r="A61" s="45">
        <v>15</v>
      </c>
      <c r="B61" s="99" t="s">
        <v>18</v>
      </c>
      <c r="C61" s="80">
        <v>0</v>
      </c>
      <c r="D61" s="83">
        <v>0</v>
      </c>
      <c r="E61" s="84">
        <v>0</v>
      </c>
      <c r="F61" s="81">
        <v>0</v>
      </c>
      <c r="G61" s="82">
        <v>3</v>
      </c>
      <c r="H61" s="83">
        <v>1</v>
      </c>
      <c r="I61" s="84">
        <v>4</v>
      </c>
      <c r="J61" s="81">
        <v>1</v>
      </c>
      <c r="K61" s="82">
        <v>13</v>
      </c>
      <c r="L61" s="83">
        <v>2</v>
      </c>
      <c r="M61" s="84">
        <v>8</v>
      </c>
      <c r="N61" s="81">
        <v>3</v>
      </c>
      <c r="O61" s="82">
        <v>7</v>
      </c>
      <c r="P61" s="83">
        <v>2</v>
      </c>
      <c r="Q61" s="84">
        <v>1</v>
      </c>
      <c r="R61" s="81">
        <v>6</v>
      </c>
      <c r="S61" s="68">
        <f t="shared" si="4"/>
        <v>36</v>
      </c>
      <c r="T61" s="69">
        <f t="shared" si="5"/>
        <v>15</v>
      </c>
      <c r="U61" s="100">
        <f t="shared" si="6"/>
        <v>51</v>
      </c>
      <c r="V61" s="121">
        <f>'Табл 1000'!C59</f>
        <v>51</v>
      </c>
    </row>
    <row r="62" spans="1:22" ht="12.75">
      <c r="A62" s="45">
        <v>16</v>
      </c>
      <c r="B62" s="99" t="s">
        <v>19</v>
      </c>
      <c r="C62" s="87">
        <v>0</v>
      </c>
      <c r="D62" s="88">
        <v>0</v>
      </c>
      <c r="E62" s="85">
        <v>0</v>
      </c>
      <c r="F62" s="86">
        <v>0</v>
      </c>
      <c r="G62" s="87">
        <v>0</v>
      </c>
      <c r="H62" s="88">
        <v>0</v>
      </c>
      <c r="I62" s="85">
        <v>4</v>
      </c>
      <c r="J62" s="86">
        <v>1</v>
      </c>
      <c r="K62" s="87">
        <v>3</v>
      </c>
      <c r="L62" s="88">
        <v>0</v>
      </c>
      <c r="M62" s="85">
        <v>7</v>
      </c>
      <c r="N62" s="86">
        <v>0</v>
      </c>
      <c r="O62" s="87">
        <v>3</v>
      </c>
      <c r="P62" s="88">
        <v>0</v>
      </c>
      <c r="Q62" s="85">
        <v>1</v>
      </c>
      <c r="R62" s="96">
        <v>0</v>
      </c>
      <c r="S62" s="68">
        <f t="shared" si="4"/>
        <v>18</v>
      </c>
      <c r="T62" s="69">
        <f t="shared" si="5"/>
        <v>1</v>
      </c>
      <c r="U62" s="100">
        <f t="shared" si="6"/>
        <v>19</v>
      </c>
      <c r="V62" s="121">
        <f>'Табл 1000'!C60</f>
        <v>19</v>
      </c>
    </row>
    <row r="63" spans="1:22" ht="12.75">
      <c r="A63" s="45">
        <v>17</v>
      </c>
      <c r="B63" s="99" t="s">
        <v>20</v>
      </c>
      <c r="C63" s="80">
        <v>0</v>
      </c>
      <c r="D63" s="83">
        <v>0</v>
      </c>
      <c r="E63" s="84">
        <v>0</v>
      </c>
      <c r="F63" s="81">
        <v>0</v>
      </c>
      <c r="G63" s="82">
        <v>0</v>
      </c>
      <c r="H63" s="83">
        <v>1</v>
      </c>
      <c r="I63" s="84">
        <v>5</v>
      </c>
      <c r="J63" s="81">
        <v>0</v>
      </c>
      <c r="K63" s="82">
        <v>14</v>
      </c>
      <c r="L63" s="83">
        <v>5</v>
      </c>
      <c r="M63" s="84">
        <v>13</v>
      </c>
      <c r="N63" s="81">
        <v>1</v>
      </c>
      <c r="O63" s="82">
        <v>12</v>
      </c>
      <c r="P63" s="83">
        <v>1</v>
      </c>
      <c r="Q63" s="84">
        <v>7</v>
      </c>
      <c r="R63" s="81">
        <v>2</v>
      </c>
      <c r="S63" s="68">
        <f t="shared" si="4"/>
        <v>51</v>
      </c>
      <c r="T63" s="69">
        <f t="shared" si="5"/>
        <v>10</v>
      </c>
      <c r="U63" s="100">
        <f t="shared" si="6"/>
        <v>61</v>
      </c>
      <c r="V63" s="121">
        <f>'Табл 1000'!C61</f>
        <v>61</v>
      </c>
    </row>
    <row r="64" spans="1:22" ht="12.75">
      <c r="A64" s="45">
        <v>18</v>
      </c>
      <c r="B64" s="99" t="s">
        <v>21</v>
      </c>
      <c r="C64" s="80">
        <v>0</v>
      </c>
      <c r="D64" s="83">
        <v>0</v>
      </c>
      <c r="E64" s="84">
        <v>0</v>
      </c>
      <c r="F64" s="81">
        <v>0</v>
      </c>
      <c r="G64" s="82">
        <v>0</v>
      </c>
      <c r="H64" s="83">
        <v>0</v>
      </c>
      <c r="I64" s="84">
        <v>0</v>
      </c>
      <c r="J64" s="81">
        <v>0</v>
      </c>
      <c r="K64" s="82">
        <v>6</v>
      </c>
      <c r="L64" s="83">
        <v>0</v>
      </c>
      <c r="M64" s="84">
        <v>3</v>
      </c>
      <c r="N64" s="81">
        <v>0</v>
      </c>
      <c r="O64" s="82">
        <v>1</v>
      </c>
      <c r="P64" s="83">
        <v>0</v>
      </c>
      <c r="Q64" s="84">
        <v>1</v>
      </c>
      <c r="R64" s="81">
        <v>3</v>
      </c>
      <c r="S64" s="68">
        <f t="shared" si="4"/>
        <v>11</v>
      </c>
      <c r="T64" s="69">
        <f t="shared" si="5"/>
        <v>3</v>
      </c>
      <c r="U64" s="100">
        <f t="shared" si="6"/>
        <v>14</v>
      </c>
      <c r="V64" s="121">
        <f>'Табл 1000'!C62</f>
        <v>14</v>
      </c>
    </row>
    <row r="65" spans="1:22" ht="12.75">
      <c r="A65" s="45">
        <v>19</v>
      </c>
      <c r="B65" s="99" t="s">
        <v>22</v>
      </c>
      <c r="C65" s="80">
        <v>0</v>
      </c>
      <c r="D65" s="83">
        <v>0</v>
      </c>
      <c r="E65" s="84">
        <v>0</v>
      </c>
      <c r="F65" s="81">
        <v>0</v>
      </c>
      <c r="G65" s="82">
        <v>1</v>
      </c>
      <c r="H65" s="83">
        <v>1</v>
      </c>
      <c r="I65" s="84">
        <v>6</v>
      </c>
      <c r="J65" s="81">
        <v>4</v>
      </c>
      <c r="K65" s="82">
        <v>16</v>
      </c>
      <c r="L65" s="83">
        <v>2</v>
      </c>
      <c r="M65" s="84">
        <v>11</v>
      </c>
      <c r="N65" s="81">
        <v>3</v>
      </c>
      <c r="O65" s="82">
        <v>12</v>
      </c>
      <c r="P65" s="83">
        <v>1</v>
      </c>
      <c r="Q65" s="84">
        <v>3</v>
      </c>
      <c r="R65" s="81">
        <v>3</v>
      </c>
      <c r="S65" s="68">
        <f t="shared" si="4"/>
        <v>49</v>
      </c>
      <c r="T65" s="69">
        <f t="shared" si="5"/>
        <v>14</v>
      </c>
      <c r="U65" s="100">
        <f t="shared" si="6"/>
        <v>63</v>
      </c>
      <c r="V65" s="121">
        <f>'Табл 1000'!C63</f>
        <v>63</v>
      </c>
    </row>
    <row r="66" spans="1:22" ht="12.75">
      <c r="A66" s="45">
        <v>20</v>
      </c>
      <c r="B66" s="99" t="s">
        <v>23</v>
      </c>
      <c r="C66" s="80">
        <v>0</v>
      </c>
      <c r="D66" s="83">
        <v>0</v>
      </c>
      <c r="E66" s="84">
        <v>0</v>
      </c>
      <c r="F66" s="81">
        <v>0</v>
      </c>
      <c r="G66" s="82">
        <v>1</v>
      </c>
      <c r="H66" s="83">
        <v>0</v>
      </c>
      <c r="I66" s="84">
        <v>1</v>
      </c>
      <c r="J66" s="81">
        <v>0</v>
      </c>
      <c r="K66" s="82">
        <v>3</v>
      </c>
      <c r="L66" s="83">
        <v>0</v>
      </c>
      <c r="M66" s="84">
        <v>1</v>
      </c>
      <c r="N66" s="81">
        <v>1</v>
      </c>
      <c r="O66" s="82">
        <v>1</v>
      </c>
      <c r="P66" s="83">
        <v>0</v>
      </c>
      <c r="Q66" s="84">
        <v>1</v>
      </c>
      <c r="R66" s="81">
        <v>0</v>
      </c>
      <c r="S66" s="68">
        <f t="shared" si="4"/>
        <v>8</v>
      </c>
      <c r="T66" s="69">
        <f t="shared" si="5"/>
        <v>1</v>
      </c>
      <c r="U66" s="100">
        <f t="shared" si="6"/>
        <v>9</v>
      </c>
      <c r="V66" s="121">
        <f>'Табл 1000'!C64</f>
        <v>9</v>
      </c>
    </row>
    <row r="67" spans="1:22" ht="12.75">
      <c r="A67" s="45">
        <v>21</v>
      </c>
      <c r="B67" s="99" t="s">
        <v>24</v>
      </c>
      <c r="C67" s="80">
        <v>0</v>
      </c>
      <c r="D67" s="83">
        <v>0</v>
      </c>
      <c r="E67" s="84">
        <v>0</v>
      </c>
      <c r="F67" s="81">
        <v>0</v>
      </c>
      <c r="G67" s="82">
        <v>0</v>
      </c>
      <c r="H67" s="83">
        <v>0</v>
      </c>
      <c r="I67" s="84">
        <v>1</v>
      </c>
      <c r="J67" s="81">
        <v>0</v>
      </c>
      <c r="K67" s="82">
        <v>8</v>
      </c>
      <c r="L67" s="83">
        <v>3</v>
      </c>
      <c r="M67" s="84">
        <v>1</v>
      </c>
      <c r="N67" s="81">
        <v>1</v>
      </c>
      <c r="O67" s="82">
        <v>1</v>
      </c>
      <c r="P67" s="83">
        <v>0</v>
      </c>
      <c r="Q67" s="84">
        <v>2</v>
      </c>
      <c r="R67" s="81">
        <v>3</v>
      </c>
      <c r="S67" s="68">
        <f t="shared" si="4"/>
        <v>13</v>
      </c>
      <c r="T67" s="69">
        <f t="shared" si="5"/>
        <v>7</v>
      </c>
      <c r="U67" s="100">
        <f t="shared" si="6"/>
        <v>20</v>
      </c>
      <c r="V67" s="121">
        <f>'Табл 1000'!C65</f>
        <v>20</v>
      </c>
    </row>
    <row r="68" spans="1:22" ht="12.75">
      <c r="A68" s="45">
        <v>22</v>
      </c>
      <c r="B68" s="99" t="s">
        <v>25</v>
      </c>
      <c r="C68" s="80">
        <v>0</v>
      </c>
      <c r="D68" s="83">
        <v>1</v>
      </c>
      <c r="E68" s="84">
        <v>0</v>
      </c>
      <c r="F68" s="81">
        <v>0</v>
      </c>
      <c r="G68" s="82">
        <v>1</v>
      </c>
      <c r="H68" s="83">
        <v>2</v>
      </c>
      <c r="I68" s="84">
        <v>9</v>
      </c>
      <c r="J68" s="81">
        <v>5</v>
      </c>
      <c r="K68" s="82">
        <v>15</v>
      </c>
      <c r="L68" s="83">
        <v>3</v>
      </c>
      <c r="M68" s="84">
        <v>12</v>
      </c>
      <c r="N68" s="81">
        <v>1</v>
      </c>
      <c r="O68" s="82">
        <v>9</v>
      </c>
      <c r="P68" s="83">
        <v>3</v>
      </c>
      <c r="Q68" s="84">
        <v>2</v>
      </c>
      <c r="R68" s="81">
        <v>3</v>
      </c>
      <c r="S68" s="68">
        <f t="shared" si="4"/>
        <v>48</v>
      </c>
      <c r="T68" s="69">
        <f t="shared" si="5"/>
        <v>18</v>
      </c>
      <c r="U68" s="100">
        <f t="shared" si="6"/>
        <v>66</v>
      </c>
      <c r="V68" s="121">
        <f>'Табл 1000'!C66</f>
        <v>66</v>
      </c>
    </row>
    <row r="69" spans="1:22" ht="12.75">
      <c r="A69" s="45">
        <v>23</v>
      </c>
      <c r="B69" s="99" t="s">
        <v>26</v>
      </c>
      <c r="C69" s="80">
        <v>0</v>
      </c>
      <c r="D69" s="83">
        <v>0</v>
      </c>
      <c r="E69" s="84">
        <v>0</v>
      </c>
      <c r="F69" s="81">
        <v>0</v>
      </c>
      <c r="G69" s="82">
        <v>1</v>
      </c>
      <c r="H69" s="83">
        <v>1</v>
      </c>
      <c r="I69" s="84">
        <v>7</v>
      </c>
      <c r="J69" s="81">
        <v>0</v>
      </c>
      <c r="K69" s="82">
        <v>12</v>
      </c>
      <c r="L69" s="83">
        <v>0</v>
      </c>
      <c r="M69" s="84">
        <v>16</v>
      </c>
      <c r="N69" s="81">
        <v>2</v>
      </c>
      <c r="O69" s="82">
        <v>9</v>
      </c>
      <c r="P69" s="83">
        <v>1</v>
      </c>
      <c r="Q69" s="84">
        <v>3</v>
      </c>
      <c r="R69" s="81">
        <v>2</v>
      </c>
      <c r="S69" s="68">
        <f t="shared" si="4"/>
        <v>48</v>
      </c>
      <c r="T69" s="69">
        <f t="shared" si="5"/>
        <v>6</v>
      </c>
      <c r="U69" s="100">
        <f t="shared" si="6"/>
        <v>54</v>
      </c>
      <c r="V69" s="121">
        <f>'Табл 1000'!C67</f>
        <v>54</v>
      </c>
    </row>
    <row r="70" spans="1:22" ht="12.75">
      <c r="A70" s="45">
        <v>24</v>
      </c>
      <c r="B70" s="99" t="s">
        <v>27</v>
      </c>
      <c r="C70" s="80">
        <v>0</v>
      </c>
      <c r="D70" s="83">
        <v>0</v>
      </c>
      <c r="E70" s="84">
        <v>0</v>
      </c>
      <c r="F70" s="81">
        <v>0</v>
      </c>
      <c r="G70" s="82">
        <v>1</v>
      </c>
      <c r="H70" s="83">
        <v>0</v>
      </c>
      <c r="I70" s="84">
        <v>5</v>
      </c>
      <c r="J70" s="81">
        <v>2</v>
      </c>
      <c r="K70" s="82">
        <v>10</v>
      </c>
      <c r="L70" s="83">
        <v>2</v>
      </c>
      <c r="M70" s="84">
        <v>5</v>
      </c>
      <c r="N70" s="81">
        <v>1</v>
      </c>
      <c r="O70" s="82">
        <v>1</v>
      </c>
      <c r="P70" s="83">
        <v>1</v>
      </c>
      <c r="Q70" s="84">
        <v>0</v>
      </c>
      <c r="R70" s="81">
        <v>2</v>
      </c>
      <c r="S70" s="68">
        <f t="shared" si="4"/>
        <v>22</v>
      </c>
      <c r="T70" s="69">
        <f t="shared" si="5"/>
        <v>8</v>
      </c>
      <c r="U70" s="100">
        <f t="shared" si="6"/>
        <v>30</v>
      </c>
      <c r="V70" s="121">
        <f>'Табл 1000'!C68</f>
        <v>30</v>
      </c>
    </row>
    <row r="71" spans="1:22" ht="12.75">
      <c r="A71" s="45">
        <v>25</v>
      </c>
      <c r="B71" s="99" t="s">
        <v>28</v>
      </c>
      <c r="C71" s="80">
        <v>0</v>
      </c>
      <c r="D71" s="83">
        <v>0</v>
      </c>
      <c r="E71" s="84">
        <v>0</v>
      </c>
      <c r="F71" s="81">
        <v>0</v>
      </c>
      <c r="G71" s="82">
        <v>3</v>
      </c>
      <c r="H71" s="83">
        <v>0</v>
      </c>
      <c r="I71" s="84">
        <v>4</v>
      </c>
      <c r="J71" s="81">
        <v>5</v>
      </c>
      <c r="K71" s="82">
        <v>20</v>
      </c>
      <c r="L71" s="83">
        <v>7</v>
      </c>
      <c r="M71" s="84">
        <v>25</v>
      </c>
      <c r="N71" s="81">
        <v>2</v>
      </c>
      <c r="O71" s="82">
        <v>12</v>
      </c>
      <c r="P71" s="83">
        <v>2</v>
      </c>
      <c r="Q71" s="84">
        <v>4</v>
      </c>
      <c r="R71" s="81">
        <v>6</v>
      </c>
      <c r="S71" s="68">
        <f t="shared" si="4"/>
        <v>68</v>
      </c>
      <c r="T71" s="69">
        <f t="shared" si="5"/>
        <v>22</v>
      </c>
      <c r="U71" s="100">
        <f t="shared" si="6"/>
        <v>90</v>
      </c>
      <c r="V71" s="121">
        <f>'Табл 1000'!C69</f>
        <v>90</v>
      </c>
    </row>
    <row r="72" spans="1:22" ht="12.75">
      <c r="A72" s="46">
        <v>26</v>
      </c>
      <c r="B72" s="55" t="s">
        <v>78</v>
      </c>
      <c r="C72" s="90">
        <v>0</v>
      </c>
      <c r="D72" s="91">
        <v>0</v>
      </c>
      <c r="E72" s="92">
        <v>0</v>
      </c>
      <c r="F72" s="89">
        <v>0</v>
      </c>
      <c r="G72" s="90">
        <v>1</v>
      </c>
      <c r="H72" s="91">
        <v>0</v>
      </c>
      <c r="I72" s="92">
        <v>7</v>
      </c>
      <c r="J72" s="89">
        <v>1</v>
      </c>
      <c r="K72" s="90">
        <v>7</v>
      </c>
      <c r="L72" s="91">
        <v>1</v>
      </c>
      <c r="M72" s="92">
        <v>7</v>
      </c>
      <c r="N72" s="89">
        <v>0</v>
      </c>
      <c r="O72" s="90">
        <v>1</v>
      </c>
      <c r="P72" s="91">
        <v>1</v>
      </c>
      <c r="Q72" s="92">
        <v>1</v>
      </c>
      <c r="R72" s="89">
        <v>0</v>
      </c>
      <c r="S72" s="70">
        <f t="shared" si="4"/>
        <v>24</v>
      </c>
      <c r="T72" s="71">
        <f t="shared" si="5"/>
        <v>3</v>
      </c>
      <c r="U72" s="101">
        <f t="shared" si="6"/>
        <v>27</v>
      </c>
      <c r="V72" s="121">
        <f>'Табл 1000'!C70</f>
        <v>27</v>
      </c>
    </row>
    <row r="73" spans="1:22" ht="12.75">
      <c r="A73" s="45">
        <v>27</v>
      </c>
      <c r="B73" s="55" t="s">
        <v>81</v>
      </c>
      <c r="C73" s="90">
        <v>0</v>
      </c>
      <c r="D73" s="91">
        <v>0</v>
      </c>
      <c r="E73" s="92">
        <v>0</v>
      </c>
      <c r="F73" s="89">
        <v>0</v>
      </c>
      <c r="G73" s="90">
        <v>0</v>
      </c>
      <c r="H73" s="91">
        <v>0</v>
      </c>
      <c r="I73" s="92">
        <v>1</v>
      </c>
      <c r="J73" s="89">
        <v>0</v>
      </c>
      <c r="K73" s="90">
        <v>0</v>
      </c>
      <c r="L73" s="91">
        <v>0</v>
      </c>
      <c r="M73" s="92">
        <v>0</v>
      </c>
      <c r="N73" s="89">
        <v>0</v>
      </c>
      <c r="O73" s="90">
        <v>0</v>
      </c>
      <c r="P73" s="91">
        <v>0</v>
      </c>
      <c r="Q73" s="92">
        <v>0</v>
      </c>
      <c r="R73" s="89">
        <v>0</v>
      </c>
      <c r="S73" s="70">
        <f>C73+E73+G73+I73+K73+M73+O73+Q73</f>
        <v>1</v>
      </c>
      <c r="T73" s="71">
        <f>D73+F73+H73+J73+L73+N73+P73+R73</f>
        <v>0</v>
      </c>
      <c r="U73" s="101">
        <f>S73+T73</f>
        <v>1</v>
      </c>
      <c r="V73" s="121">
        <f>'Табл 1000'!C71</f>
        <v>1</v>
      </c>
    </row>
    <row r="74" spans="1:22" ht="12.75">
      <c r="A74" s="46">
        <v>28</v>
      </c>
      <c r="B74" s="55" t="s">
        <v>82</v>
      </c>
      <c r="C74" s="90">
        <v>0</v>
      </c>
      <c r="D74" s="91">
        <v>0</v>
      </c>
      <c r="E74" s="92">
        <v>0</v>
      </c>
      <c r="F74" s="89">
        <v>0</v>
      </c>
      <c r="G74" s="90">
        <v>0</v>
      </c>
      <c r="H74" s="91">
        <v>0</v>
      </c>
      <c r="I74" s="92">
        <v>0</v>
      </c>
      <c r="J74" s="89">
        <v>0</v>
      </c>
      <c r="K74" s="90">
        <v>0</v>
      </c>
      <c r="L74" s="91">
        <v>0</v>
      </c>
      <c r="M74" s="92">
        <v>0</v>
      </c>
      <c r="N74" s="89">
        <v>0</v>
      </c>
      <c r="O74" s="90">
        <v>0</v>
      </c>
      <c r="P74" s="91">
        <v>0</v>
      </c>
      <c r="Q74" s="92">
        <v>0</v>
      </c>
      <c r="R74" s="89">
        <v>0</v>
      </c>
      <c r="S74" s="70">
        <f>C74+E74+G74+I74+K74+M74+O74+Q74</f>
        <v>0</v>
      </c>
      <c r="T74" s="71">
        <f>D74+F74+H74+J74+L74+N74+P74+R74</f>
        <v>0</v>
      </c>
      <c r="U74" s="101">
        <f>S74+T74</f>
        <v>0</v>
      </c>
      <c r="V74" s="121">
        <f>'Табл 1000'!C72</f>
        <v>0</v>
      </c>
    </row>
    <row r="75" spans="1:22" ht="15" customHeight="1" thickBot="1">
      <c r="A75" s="45">
        <v>29</v>
      </c>
      <c r="B75" s="48" t="s">
        <v>80</v>
      </c>
      <c r="C75" s="90">
        <v>0</v>
      </c>
      <c r="D75" s="91">
        <v>0</v>
      </c>
      <c r="E75" s="94">
        <v>0</v>
      </c>
      <c r="F75" s="95">
        <v>0</v>
      </c>
      <c r="G75" s="90">
        <v>0</v>
      </c>
      <c r="H75" s="91">
        <v>0</v>
      </c>
      <c r="I75" s="94">
        <v>0</v>
      </c>
      <c r="J75" s="95">
        <v>0</v>
      </c>
      <c r="K75" s="90">
        <v>0</v>
      </c>
      <c r="L75" s="91">
        <v>0</v>
      </c>
      <c r="M75" s="94">
        <v>0</v>
      </c>
      <c r="N75" s="95">
        <v>0</v>
      </c>
      <c r="O75" s="90">
        <v>0</v>
      </c>
      <c r="P75" s="91">
        <v>0</v>
      </c>
      <c r="Q75" s="94">
        <v>0</v>
      </c>
      <c r="R75" s="95">
        <v>0</v>
      </c>
      <c r="S75" s="97">
        <f t="shared" si="4"/>
        <v>0</v>
      </c>
      <c r="T75" s="98">
        <f t="shared" si="5"/>
        <v>0</v>
      </c>
      <c r="U75" s="102">
        <f t="shared" si="6"/>
        <v>0</v>
      </c>
      <c r="V75" s="122">
        <f>'Табл 1000'!C73</f>
        <v>0</v>
      </c>
    </row>
    <row r="76" spans="1:22" ht="16.5" thickBot="1">
      <c r="A76" s="330" t="s">
        <v>3</v>
      </c>
      <c r="B76" s="331"/>
      <c r="C76" s="72">
        <f>SUM(C47:C75)</f>
        <v>0</v>
      </c>
      <c r="D76" s="73">
        <f aca="true" t="shared" si="7" ref="D76:R76">SUM(D47:D75)</f>
        <v>1</v>
      </c>
      <c r="E76" s="74">
        <f t="shared" si="7"/>
        <v>5</v>
      </c>
      <c r="F76" s="75">
        <f t="shared" si="7"/>
        <v>5</v>
      </c>
      <c r="G76" s="72">
        <f t="shared" si="7"/>
        <v>30</v>
      </c>
      <c r="H76" s="73">
        <f t="shared" si="7"/>
        <v>20</v>
      </c>
      <c r="I76" s="74">
        <f t="shared" si="7"/>
        <v>158</v>
      </c>
      <c r="J76" s="76">
        <f t="shared" si="7"/>
        <v>63</v>
      </c>
      <c r="K76" s="76">
        <f t="shared" si="7"/>
        <v>389</v>
      </c>
      <c r="L76" s="76">
        <f t="shared" si="7"/>
        <v>82</v>
      </c>
      <c r="M76" s="76">
        <f t="shared" si="7"/>
        <v>286</v>
      </c>
      <c r="N76" s="75">
        <f t="shared" si="7"/>
        <v>42</v>
      </c>
      <c r="O76" s="72">
        <f t="shared" si="7"/>
        <v>180</v>
      </c>
      <c r="P76" s="73">
        <f t="shared" si="7"/>
        <v>43</v>
      </c>
      <c r="Q76" s="77">
        <f t="shared" si="7"/>
        <v>73</v>
      </c>
      <c r="R76" s="78">
        <f t="shared" si="7"/>
        <v>62</v>
      </c>
      <c r="S76" s="79">
        <f t="shared" si="4"/>
        <v>1121</v>
      </c>
      <c r="T76" s="79">
        <f t="shared" si="5"/>
        <v>318</v>
      </c>
      <c r="U76" s="103">
        <f t="shared" si="6"/>
        <v>1439</v>
      </c>
      <c r="V76" s="123">
        <f>'Табл 1000'!C74</f>
        <v>1439</v>
      </c>
    </row>
    <row r="77" ht="13.5" thickBot="1"/>
    <row r="78" spans="19:21" ht="16.5" thickBot="1">
      <c r="S78" s="65">
        <f>SUM(S47:S75)</f>
        <v>1121</v>
      </c>
      <c r="T78" s="66">
        <f>SUM(T47:T75)</f>
        <v>318</v>
      </c>
      <c r="U78" s="67">
        <f>SUM(U47:U75)</f>
        <v>1439</v>
      </c>
    </row>
    <row r="79" spans="3:20" ht="1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1" ht="12.75">
      <c r="A80" s="335" t="s">
        <v>74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</row>
    <row r="81" spans="1:21" ht="12.75" customHeight="1">
      <c r="A81" s="6"/>
      <c r="B81" s="6"/>
      <c r="C81" s="332" t="s">
        <v>87</v>
      </c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7"/>
      <c r="T81" s="7"/>
      <c r="U81" s="7"/>
    </row>
    <row r="82" spans="1:21" ht="13.5" customHeight="1" thickBot="1">
      <c r="A82" s="318" t="s">
        <v>72</v>
      </c>
      <c r="B82" s="318"/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7"/>
      <c r="T82" s="7"/>
      <c r="U82" s="7"/>
    </row>
    <row r="83" spans="1:22" ht="13.5" customHeight="1" thickBot="1">
      <c r="A83" s="319" t="s">
        <v>1</v>
      </c>
      <c r="B83" s="319" t="s">
        <v>2</v>
      </c>
      <c r="C83" s="328" t="s">
        <v>35</v>
      </c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22" t="s">
        <v>36</v>
      </c>
      <c r="T83" s="323"/>
      <c r="U83" s="324"/>
      <c r="V83" s="125" t="s">
        <v>64</v>
      </c>
    </row>
    <row r="84" spans="1:22" ht="13.5" customHeight="1" thickBot="1">
      <c r="A84" s="320"/>
      <c r="B84" s="320"/>
      <c r="C84" s="328" t="s">
        <v>48</v>
      </c>
      <c r="D84" s="329"/>
      <c r="E84" s="328" t="s">
        <v>49</v>
      </c>
      <c r="F84" s="329"/>
      <c r="G84" s="328" t="s">
        <v>50</v>
      </c>
      <c r="H84" s="329"/>
      <c r="I84" s="328" t="s">
        <v>30</v>
      </c>
      <c r="J84" s="329"/>
      <c r="K84" s="328" t="s">
        <v>31</v>
      </c>
      <c r="L84" s="329"/>
      <c r="M84" s="328" t="s">
        <v>32</v>
      </c>
      <c r="N84" s="329"/>
      <c r="O84" s="328" t="s">
        <v>33</v>
      </c>
      <c r="P84" s="329"/>
      <c r="Q84" s="328" t="s">
        <v>34</v>
      </c>
      <c r="R84" s="329"/>
      <c r="S84" s="325"/>
      <c r="T84" s="326"/>
      <c r="U84" s="327"/>
      <c r="V84" s="124" t="s">
        <v>66</v>
      </c>
    </row>
    <row r="85" spans="1:22" ht="13.5" thickBot="1">
      <c r="A85" s="321"/>
      <c r="B85" s="325"/>
      <c r="C85" s="8" t="s">
        <v>29</v>
      </c>
      <c r="D85" s="9" t="s">
        <v>37</v>
      </c>
      <c r="E85" s="10" t="s">
        <v>29</v>
      </c>
      <c r="F85" s="11" t="s">
        <v>37</v>
      </c>
      <c r="G85" s="8" t="s">
        <v>29</v>
      </c>
      <c r="H85" s="9" t="s">
        <v>37</v>
      </c>
      <c r="I85" s="10" t="s">
        <v>29</v>
      </c>
      <c r="J85" s="11" t="s">
        <v>37</v>
      </c>
      <c r="K85" s="8" t="s">
        <v>29</v>
      </c>
      <c r="L85" s="9" t="s">
        <v>37</v>
      </c>
      <c r="M85" s="10" t="s">
        <v>29</v>
      </c>
      <c r="N85" s="11" t="s">
        <v>37</v>
      </c>
      <c r="O85" s="8" t="s">
        <v>29</v>
      </c>
      <c r="P85" s="9" t="s">
        <v>37</v>
      </c>
      <c r="Q85" s="8" t="s">
        <v>29</v>
      </c>
      <c r="R85" s="9" t="s">
        <v>37</v>
      </c>
      <c r="S85" s="10" t="s">
        <v>29</v>
      </c>
      <c r="T85" s="218" t="s">
        <v>37</v>
      </c>
      <c r="U85" s="219" t="s">
        <v>59</v>
      </c>
      <c r="V85" s="117" t="s">
        <v>65</v>
      </c>
    </row>
    <row r="86" spans="1:22" ht="12.75">
      <c r="A86" s="127">
        <v>1</v>
      </c>
      <c r="B86" s="99" t="s">
        <v>4</v>
      </c>
      <c r="C86" s="80">
        <v>0</v>
      </c>
      <c r="D86" s="83">
        <v>0</v>
      </c>
      <c r="E86" s="84">
        <v>0</v>
      </c>
      <c r="F86" s="81">
        <v>0</v>
      </c>
      <c r="G86" s="82">
        <v>0</v>
      </c>
      <c r="H86" s="83">
        <v>1</v>
      </c>
      <c r="I86" s="84">
        <v>0</v>
      </c>
      <c r="J86" s="81">
        <v>0</v>
      </c>
      <c r="K86" s="82">
        <v>3</v>
      </c>
      <c r="L86" s="83">
        <v>2</v>
      </c>
      <c r="M86" s="84">
        <v>12</v>
      </c>
      <c r="N86" s="81">
        <v>2</v>
      </c>
      <c r="O86" s="82">
        <v>4</v>
      </c>
      <c r="P86" s="83">
        <v>0</v>
      </c>
      <c r="Q86" s="213">
        <v>2</v>
      </c>
      <c r="R86" s="214">
        <v>3</v>
      </c>
      <c r="S86" s="215">
        <f aca="true" t="shared" si="8" ref="S86:S115">C86+E86+G86+I86+K86+M86+O86+Q86</f>
        <v>21</v>
      </c>
      <c r="T86" s="216">
        <f aca="true" t="shared" si="9" ref="T86:T115">D86+F86+H86+J86+L86+N86+P86+R86</f>
        <v>8</v>
      </c>
      <c r="U86" s="224">
        <f aca="true" t="shared" si="10" ref="U86:U115">S86+T86</f>
        <v>29</v>
      </c>
      <c r="V86" s="121">
        <f>'Табл 1000'!C83</f>
        <v>29</v>
      </c>
    </row>
    <row r="87" spans="1:22" ht="12.75">
      <c r="A87" s="45">
        <v>2</v>
      </c>
      <c r="B87" s="99" t="s">
        <v>5</v>
      </c>
      <c r="C87" s="80">
        <v>0</v>
      </c>
      <c r="D87" s="83">
        <v>0</v>
      </c>
      <c r="E87" s="84">
        <v>0</v>
      </c>
      <c r="F87" s="81">
        <v>0</v>
      </c>
      <c r="G87" s="82">
        <v>1</v>
      </c>
      <c r="H87" s="83">
        <v>1</v>
      </c>
      <c r="I87" s="84">
        <v>2</v>
      </c>
      <c r="J87" s="81">
        <v>0</v>
      </c>
      <c r="K87" s="82">
        <v>6</v>
      </c>
      <c r="L87" s="83">
        <v>1</v>
      </c>
      <c r="M87" s="84">
        <v>5</v>
      </c>
      <c r="N87" s="81">
        <v>0</v>
      </c>
      <c r="O87" s="82">
        <v>3</v>
      </c>
      <c r="P87" s="83">
        <v>0</v>
      </c>
      <c r="Q87" s="84">
        <v>2</v>
      </c>
      <c r="R87" s="81">
        <v>1</v>
      </c>
      <c r="S87" s="68">
        <f t="shared" si="8"/>
        <v>19</v>
      </c>
      <c r="T87" s="69">
        <f t="shared" si="9"/>
        <v>3</v>
      </c>
      <c r="U87" s="100">
        <f t="shared" si="10"/>
        <v>22</v>
      </c>
      <c r="V87" s="121">
        <f>'Табл 1000'!C84</f>
        <v>22</v>
      </c>
    </row>
    <row r="88" spans="1:22" ht="12.75">
      <c r="A88" s="45">
        <v>3</v>
      </c>
      <c r="B88" s="99" t="s">
        <v>6</v>
      </c>
      <c r="C88" s="80">
        <v>0</v>
      </c>
      <c r="D88" s="83">
        <v>0</v>
      </c>
      <c r="E88" s="84">
        <v>0</v>
      </c>
      <c r="F88" s="81">
        <v>0</v>
      </c>
      <c r="G88" s="82">
        <v>2</v>
      </c>
      <c r="H88" s="83">
        <v>2</v>
      </c>
      <c r="I88" s="84">
        <v>16</v>
      </c>
      <c r="J88" s="81">
        <v>3</v>
      </c>
      <c r="K88" s="82">
        <v>34</v>
      </c>
      <c r="L88" s="83">
        <v>7</v>
      </c>
      <c r="M88" s="84">
        <v>26</v>
      </c>
      <c r="N88" s="81">
        <v>2</v>
      </c>
      <c r="O88" s="82">
        <v>15</v>
      </c>
      <c r="P88" s="83">
        <v>2</v>
      </c>
      <c r="Q88" s="84">
        <v>6</v>
      </c>
      <c r="R88" s="81">
        <v>2</v>
      </c>
      <c r="S88" s="68">
        <f t="shared" si="8"/>
        <v>99</v>
      </c>
      <c r="T88" s="69">
        <f t="shared" si="9"/>
        <v>18</v>
      </c>
      <c r="U88" s="100">
        <f t="shared" si="10"/>
        <v>117</v>
      </c>
      <c r="V88" s="121">
        <f>'Табл 1000'!C85</f>
        <v>117</v>
      </c>
    </row>
    <row r="89" spans="1:22" ht="12.75">
      <c r="A89" s="45">
        <v>4</v>
      </c>
      <c r="B89" s="99" t="s">
        <v>7</v>
      </c>
      <c r="C89" s="80">
        <v>0</v>
      </c>
      <c r="D89" s="83">
        <v>0</v>
      </c>
      <c r="E89" s="84">
        <v>0</v>
      </c>
      <c r="F89" s="81">
        <v>0</v>
      </c>
      <c r="G89" s="82">
        <v>0</v>
      </c>
      <c r="H89" s="83">
        <v>0</v>
      </c>
      <c r="I89" s="84">
        <v>2</v>
      </c>
      <c r="J89" s="81">
        <v>2</v>
      </c>
      <c r="K89" s="82">
        <v>3</v>
      </c>
      <c r="L89" s="83">
        <v>1</v>
      </c>
      <c r="M89" s="84">
        <v>5</v>
      </c>
      <c r="N89" s="81">
        <v>0</v>
      </c>
      <c r="O89" s="82">
        <v>1</v>
      </c>
      <c r="P89" s="83">
        <v>0</v>
      </c>
      <c r="Q89" s="84">
        <v>0</v>
      </c>
      <c r="R89" s="81">
        <v>3</v>
      </c>
      <c r="S89" s="68">
        <f t="shared" si="8"/>
        <v>11</v>
      </c>
      <c r="T89" s="69">
        <f t="shared" si="9"/>
        <v>6</v>
      </c>
      <c r="U89" s="100">
        <f t="shared" si="10"/>
        <v>17</v>
      </c>
      <c r="V89" s="121">
        <f>'Табл 1000'!C86</f>
        <v>17</v>
      </c>
    </row>
    <row r="90" spans="1:22" ht="12.75">
      <c r="A90" s="45">
        <v>5</v>
      </c>
      <c r="B90" s="99" t="s">
        <v>8</v>
      </c>
      <c r="C90" s="80">
        <v>0</v>
      </c>
      <c r="D90" s="83">
        <v>0</v>
      </c>
      <c r="E90" s="84">
        <v>0</v>
      </c>
      <c r="F90" s="81">
        <v>0</v>
      </c>
      <c r="G90" s="82">
        <v>1</v>
      </c>
      <c r="H90" s="83">
        <v>1</v>
      </c>
      <c r="I90" s="84">
        <v>6</v>
      </c>
      <c r="J90" s="81">
        <v>3</v>
      </c>
      <c r="K90" s="82">
        <v>8</v>
      </c>
      <c r="L90" s="83">
        <v>5</v>
      </c>
      <c r="M90" s="84">
        <v>8</v>
      </c>
      <c r="N90" s="81">
        <v>1</v>
      </c>
      <c r="O90" s="82">
        <v>1</v>
      </c>
      <c r="P90" s="83">
        <v>1</v>
      </c>
      <c r="Q90" s="84">
        <v>3</v>
      </c>
      <c r="R90" s="81">
        <v>5</v>
      </c>
      <c r="S90" s="68">
        <f t="shared" si="8"/>
        <v>27</v>
      </c>
      <c r="T90" s="69">
        <f t="shared" si="9"/>
        <v>16</v>
      </c>
      <c r="U90" s="100">
        <f t="shared" si="10"/>
        <v>43</v>
      </c>
      <c r="V90" s="121">
        <f>'Табл 1000'!C87</f>
        <v>43</v>
      </c>
    </row>
    <row r="91" spans="1:22" ht="12.75">
      <c r="A91" s="45">
        <v>6</v>
      </c>
      <c r="B91" s="99" t="s">
        <v>9</v>
      </c>
      <c r="C91" s="80">
        <v>0</v>
      </c>
      <c r="D91" s="83">
        <v>0</v>
      </c>
      <c r="E91" s="84">
        <v>0</v>
      </c>
      <c r="F91" s="81">
        <v>0</v>
      </c>
      <c r="G91" s="82">
        <v>2</v>
      </c>
      <c r="H91" s="83">
        <v>0</v>
      </c>
      <c r="I91" s="84">
        <v>1</v>
      </c>
      <c r="J91" s="81">
        <v>10</v>
      </c>
      <c r="K91" s="82">
        <v>11</v>
      </c>
      <c r="L91" s="83">
        <v>3</v>
      </c>
      <c r="M91" s="84">
        <v>15</v>
      </c>
      <c r="N91" s="81">
        <v>3</v>
      </c>
      <c r="O91" s="82">
        <v>11</v>
      </c>
      <c r="P91" s="83">
        <v>1</v>
      </c>
      <c r="Q91" s="84">
        <v>3</v>
      </c>
      <c r="R91" s="81">
        <v>1</v>
      </c>
      <c r="S91" s="68">
        <f t="shared" si="8"/>
        <v>43</v>
      </c>
      <c r="T91" s="69">
        <f t="shared" si="9"/>
        <v>18</v>
      </c>
      <c r="U91" s="100">
        <f t="shared" si="10"/>
        <v>61</v>
      </c>
      <c r="V91" s="121">
        <f>'Табл 1000'!C88</f>
        <v>61</v>
      </c>
    </row>
    <row r="92" spans="1:22" ht="12.75">
      <c r="A92" s="45">
        <v>7</v>
      </c>
      <c r="B92" s="99" t="s">
        <v>10</v>
      </c>
      <c r="C92" s="80">
        <v>0</v>
      </c>
      <c r="D92" s="83">
        <v>0</v>
      </c>
      <c r="E92" s="84">
        <v>0</v>
      </c>
      <c r="F92" s="81">
        <v>0</v>
      </c>
      <c r="G92" s="82">
        <v>0</v>
      </c>
      <c r="H92" s="83">
        <v>0</v>
      </c>
      <c r="I92" s="84">
        <v>4</v>
      </c>
      <c r="J92" s="81">
        <v>1</v>
      </c>
      <c r="K92" s="82">
        <v>11</v>
      </c>
      <c r="L92" s="83">
        <v>1</v>
      </c>
      <c r="M92" s="84">
        <v>8</v>
      </c>
      <c r="N92" s="81">
        <v>1</v>
      </c>
      <c r="O92" s="82">
        <v>3</v>
      </c>
      <c r="P92" s="83">
        <v>0</v>
      </c>
      <c r="Q92" s="84">
        <v>1</v>
      </c>
      <c r="R92" s="81">
        <v>1</v>
      </c>
      <c r="S92" s="68">
        <f t="shared" si="8"/>
        <v>27</v>
      </c>
      <c r="T92" s="69">
        <f t="shared" si="9"/>
        <v>4</v>
      </c>
      <c r="U92" s="100">
        <f t="shared" si="10"/>
        <v>31</v>
      </c>
      <c r="V92" s="121">
        <f>'Табл 1000'!C89</f>
        <v>31</v>
      </c>
    </row>
    <row r="93" spans="1:22" ht="12.75">
      <c r="A93" s="45">
        <v>8</v>
      </c>
      <c r="B93" s="99" t="s">
        <v>11</v>
      </c>
      <c r="C93" s="80">
        <v>0</v>
      </c>
      <c r="D93" s="83">
        <v>0</v>
      </c>
      <c r="E93" s="84">
        <v>0</v>
      </c>
      <c r="F93" s="81">
        <v>0</v>
      </c>
      <c r="G93" s="82">
        <v>1</v>
      </c>
      <c r="H93" s="83">
        <v>0</v>
      </c>
      <c r="I93" s="84">
        <v>2</v>
      </c>
      <c r="J93" s="81">
        <v>2</v>
      </c>
      <c r="K93" s="82">
        <v>9</v>
      </c>
      <c r="L93" s="83">
        <v>1</v>
      </c>
      <c r="M93" s="84">
        <v>8</v>
      </c>
      <c r="N93" s="81">
        <v>1</v>
      </c>
      <c r="O93" s="82">
        <v>7</v>
      </c>
      <c r="P93" s="83">
        <v>1</v>
      </c>
      <c r="Q93" s="84">
        <v>3</v>
      </c>
      <c r="R93" s="81">
        <v>5</v>
      </c>
      <c r="S93" s="68">
        <f t="shared" si="8"/>
        <v>30</v>
      </c>
      <c r="T93" s="69">
        <f t="shared" si="9"/>
        <v>10</v>
      </c>
      <c r="U93" s="100">
        <f t="shared" si="10"/>
        <v>40</v>
      </c>
      <c r="V93" s="121">
        <f>'Табл 1000'!C90</f>
        <v>40</v>
      </c>
    </row>
    <row r="94" spans="1:22" ht="12.75">
      <c r="A94" s="45">
        <v>9</v>
      </c>
      <c r="B94" s="99" t="s">
        <v>12</v>
      </c>
      <c r="C94" s="80">
        <v>1</v>
      </c>
      <c r="D94" s="83">
        <v>0</v>
      </c>
      <c r="E94" s="84">
        <v>0</v>
      </c>
      <c r="F94" s="81">
        <v>0</v>
      </c>
      <c r="G94" s="82">
        <v>4</v>
      </c>
      <c r="H94" s="83">
        <v>2</v>
      </c>
      <c r="I94" s="84">
        <v>5</v>
      </c>
      <c r="J94" s="81">
        <v>4</v>
      </c>
      <c r="K94" s="82">
        <v>22</v>
      </c>
      <c r="L94" s="83">
        <v>9</v>
      </c>
      <c r="M94" s="84">
        <v>18</v>
      </c>
      <c r="N94" s="81">
        <v>4</v>
      </c>
      <c r="O94" s="82">
        <v>8</v>
      </c>
      <c r="P94" s="83">
        <v>3</v>
      </c>
      <c r="Q94" s="84">
        <v>6</v>
      </c>
      <c r="R94" s="81">
        <v>3</v>
      </c>
      <c r="S94" s="68">
        <f t="shared" si="8"/>
        <v>64</v>
      </c>
      <c r="T94" s="69">
        <f t="shared" si="9"/>
        <v>25</v>
      </c>
      <c r="U94" s="100">
        <f t="shared" si="10"/>
        <v>89</v>
      </c>
      <c r="V94" s="121">
        <f>'Табл 1000'!C91</f>
        <v>89</v>
      </c>
    </row>
    <row r="95" spans="1:22" ht="12.75">
      <c r="A95" s="45">
        <v>10</v>
      </c>
      <c r="B95" s="99" t="s">
        <v>13</v>
      </c>
      <c r="C95" s="80">
        <v>0</v>
      </c>
      <c r="D95" s="83">
        <v>0</v>
      </c>
      <c r="E95" s="84">
        <v>1</v>
      </c>
      <c r="F95" s="81">
        <v>0</v>
      </c>
      <c r="G95" s="82">
        <v>2</v>
      </c>
      <c r="H95" s="83">
        <v>2</v>
      </c>
      <c r="I95" s="84">
        <v>2</v>
      </c>
      <c r="J95" s="81">
        <v>1</v>
      </c>
      <c r="K95" s="82">
        <v>7</v>
      </c>
      <c r="L95" s="83">
        <v>1</v>
      </c>
      <c r="M95" s="84">
        <v>5</v>
      </c>
      <c r="N95" s="81">
        <v>3</v>
      </c>
      <c r="O95" s="82">
        <v>5</v>
      </c>
      <c r="P95" s="83">
        <v>0</v>
      </c>
      <c r="Q95" s="84">
        <v>3</v>
      </c>
      <c r="R95" s="81">
        <v>5</v>
      </c>
      <c r="S95" s="68">
        <f t="shared" si="8"/>
        <v>25</v>
      </c>
      <c r="T95" s="69">
        <f t="shared" si="9"/>
        <v>12</v>
      </c>
      <c r="U95" s="100">
        <f t="shared" si="10"/>
        <v>37</v>
      </c>
      <c r="V95" s="121">
        <f>'Табл 1000'!C92</f>
        <v>37</v>
      </c>
    </row>
    <row r="96" spans="1:22" ht="12.75">
      <c r="A96" s="45">
        <v>11</v>
      </c>
      <c r="B96" s="99" t="s">
        <v>14</v>
      </c>
      <c r="C96" s="80">
        <v>0</v>
      </c>
      <c r="D96" s="83">
        <v>0</v>
      </c>
      <c r="E96" s="84">
        <v>0</v>
      </c>
      <c r="F96" s="81">
        <v>0</v>
      </c>
      <c r="G96" s="82">
        <v>0</v>
      </c>
      <c r="H96" s="83">
        <v>0</v>
      </c>
      <c r="I96" s="84">
        <v>0</v>
      </c>
      <c r="J96" s="81">
        <v>0</v>
      </c>
      <c r="K96" s="82">
        <v>0</v>
      </c>
      <c r="L96" s="83">
        <v>0</v>
      </c>
      <c r="M96" s="84">
        <v>0</v>
      </c>
      <c r="N96" s="81">
        <v>0</v>
      </c>
      <c r="O96" s="82">
        <v>0</v>
      </c>
      <c r="P96" s="83">
        <v>0</v>
      </c>
      <c r="Q96" s="84">
        <v>0</v>
      </c>
      <c r="R96" s="81">
        <v>0</v>
      </c>
      <c r="S96" s="68">
        <f t="shared" si="8"/>
        <v>0</v>
      </c>
      <c r="T96" s="69">
        <f t="shared" si="9"/>
        <v>0</v>
      </c>
      <c r="U96" s="100">
        <f t="shared" si="10"/>
        <v>0</v>
      </c>
      <c r="V96" s="121">
        <f>'Табл 1000'!C93</f>
        <v>0</v>
      </c>
    </row>
    <row r="97" spans="1:22" ht="12.75">
      <c r="A97" s="45">
        <v>12</v>
      </c>
      <c r="B97" s="99" t="s">
        <v>15</v>
      </c>
      <c r="C97" s="80">
        <v>0</v>
      </c>
      <c r="D97" s="83">
        <v>0</v>
      </c>
      <c r="E97" s="84">
        <v>0</v>
      </c>
      <c r="F97" s="81">
        <v>0</v>
      </c>
      <c r="G97" s="82">
        <v>1</v>
      </c>
      <c r="H97" s="83">
        <v>1</v>
      </c>
      <c r="I97" s="84">
        <v>8</v>
      </c>
      <c r="J97" s="81">
        <v>3</v>
      </c>
      <c r="K97" s="82">
        <v>18</v>
      </c>
      <c r="L97" s="83">
        <v>5</v>
      </c>
      <c r="M97" s="84">
        <v>10</v>
      </c>
      <c r="N97" s="81">
        <v>2</v>
      </c>
      <c r="O97" s="82">
        <v>8</v>
      </c>
      <c r="P97" s="83">
        <v>2</v>
      </c>
      <c r="Q97" s="84">
        <v>4</v>
      </c>
      <c r="R97" s="81">
        <v>5</v>
      </c>
      <c r="S97" s="68">
        <f t="shared" si="8"/>
        <v>49</v>
      </c>
      <c r="T97" s="69">
        <f t="shared" si="9"/>
        <v>18</v>
      </c>
      <c r="U97" s="100">
        <f t="shared" si="10"/>
        <v>67</v>
      </c>
      <c r="V97" s="121">
        <f>'Табл 1000'!C94</f>
        <v>67</v>
      </c>
    </row>
    <row r="98" spans="1:22" ht="12.75">
      <c r="A98" s="45">
        <v>13</v>
      </c>
      <c r="B98" s="99" t="s">
        <v>16</v>
      </c>
      <c r="C98" s="80">
        <v>0</v>
      </c>
      <c r="D98" s="83">
        <v>0</v>
      </c>
      <c r="E98" s="84">
        <v>0</v>
      </c>
      <c r="F98" s="81">
        <v>0</v>
      </c>
      <c r="G98" s="82">
        <v>0</v>
      </c>
      <c r="H98" s="83">
        <v>2</v>
      </c>
      <c r="I98" s="84">
        <v>8</v>
      </c>
      <c r="J98" s="81">
        <v>1</v>
      </c>
      <c r="K98" s="82">
        <v>13</v>
      </c>
      <c r="L98" s="83">
        <v>8</v>
      </c>
      <c r="M98" s="84">
        <v>12</v>
      </c>
      <c r="N98" s="81">
        <v>3</v>
      </c>
      <c r="O98" s="82">
        <v>7</v>
      </c>
      <c r="P98" s="83">
        <v>0</v>
      </c>
      <c r="Q98" s="84">
        <v>4</v>
      </c>
      <c r="R98" s="81">
        <v>0</v>
      </c>
      <c r="S98" s="68">
        <f t="shared" si="8"/>
        <v>44</v>
      </c>
      <c r="T98" s="69">
        <f t="shared" si="9"/>
        <v>14</v>
      </c>
      <c r="U98" s="100">
        <f t="shared" si="10"/>
        <v>58</v>
      </c>
      <c r="V98" s="121">
        <f>'Табл 1000'!C95</f>
        <v>35</v>
      </c>
    </row>
    <row r="99" spans="1:22" ht="12.75">
      <c r="A99" s="45">
        <v>14</v>
      </c>
      <c r="B99" s="99" t="s">
        <v>17</v>
      </c>
      <c r="C99" s="80">
        <v>0</v>
      </c>
      <c r="D99" s="83">
        <v>0</v>
      </c>
      <c r="E99" s="84">
        <v>1</v>
      </c>
      <c r="F99" s="81">
        <v>0</v>
      </c>
      <c r="G99" s="82">
        <v>4</v>
      </c>
      <c r="H99" s="83">
        <v>5</v>
      </c>
      <c r="I99" s="84">
        <v>15</v>
      </c>
      <c r="J99" s="81">
        <v>3</v>
      </c>
      <c r="K99" s="82">
        <v>35</v>
      </c>
      <c r="L99" s="83">
        <v>8</v>
      </c>
      <c r="M99" s="84">
        <v>27</v>
      </c>
      <c r="N99" s="81">
        <v>8</v>
      </c>
      <c r="O99" s="82">
        <v>13</v>
      </c>
      <c r="P99" s="83">
        <v>2</v>
      </c>
      <c r="Q99" s="84">
        <v>9</v>
      </c>
      <c r="R99" s="81">
        <v>2</v>
      </c>
      <c r="S99" s="68">
        <f t="shared" si="8"/>
        <v>104</v>
      </c>
      <c r="T99" s="69">
        <f t="shared" si="9"/>
        <v>28</v>
      </c>
      <c r="U99" s="100">
        <f t="shared" si="10"/>
        <v>132</v>
      </c>
      <c r="V99" s="121">
        <f>'Табл 1000'!C96</f>
        <v>132</v>
      </c>
    </row>
    <row r="100" spans="1:22" ht="12.75">
      <c r="A100" s="45">
        <v>15</v>
      </c>
      <c r="B100" s="99" t="s">
        <v>18</v>
      </c>
      <c r="C100" s="80">
        <v>0</v>
      </c>
      <c r="D100" s="83">
        <v>0</v>
      </c>
      <c r="E100" s="84">
        <v>0</v>
      </c>
      <c r="F100" s="81">
        <v>0</v>
      </c>
      <c r="G100" s="82">
        <v>0</v>
      </c>
      <c r="H100" s="83">
        <v>0</v>
      </c>
      <c r="I100" s="84">
        <v>3</v>
      </c>
      <c r="J100" s="81">
        <v>2</v>
      </c>
      <c r="K100" s="82">
        <v>6</v>
      </c>
      <c r="L100" s="83">
        <v>2</v>
      </c>
      <c r="M100" s="84">
        <v>4</v>
      </c>
      <c r="N100" s="81">
        <v>0</v>
      </c>
      <c r="O100" s="82">
        <v>3</v>
      </c>
      <c r="P100" s="83">
        <v>1</v>
      </c>
      <c r="Q100" s="84">
        <v>1</v>
      </c>
      <c r="R100" s="81">
        <v>2</v>
      </c>
      <c r="S100" s="68">
        <f t="shared" si="8"/>
        <v>17</v>
      </c>
      <c r="T100" s="69">
        <f t="shared" si="9"/>
        <v>7</v>
      </c>
      <c r="U100" s="100">
        <f t="shared" si="10"/>
        <v>24</v>
      </c>
      <c r="V100" s="121">
        <f>'Табл 1000'!C97</f>
        <v>24</v>
      </c>
    </row>
    <row r="101" spans="1:22" ht="12.75">
      <c r="A101" s="45">
        <v>16</v>
      </c>
      <c r="B101" s="99" t="s">
        <v>19</v>
      </c>
      <c r="C101" s="87">
        <v>0</v>
      </c>
      <c r="D101" s="88">
        <v>0</v>
      </c>
      <c r="E101" s="85">
        <v>0</v>
      </c>
      <c r="F101" s="86">
        <v>0</v>
      </c>
      <c r="G101" s="87">
        <v>0</v>
      </c>
      <c r="H101" s="88">
        <v>0</v>
      </c>
      <c r="I101" s="85">
        <v>4</v>
      </c>
      <c r="J101" s="86">
        <v>2</v>
      </c>
      <c r="K101" s="87">
        <v>2</v>
      </c>
      <c r="L101" s="88">
        <v>1</v>
      </c>
      <c r="M101" s="85">
        <v>4</v>
      </c>
      <c r="N101" s="86">
        <v>1</v>
      </c>
      <c r="O101" s="87">
        <v>0</v>
      </c>
      <c r="P101" s="88">
        <v>0</v>
      </c>
      <c r="Q101" s="85">
        <v>0</v>
      </c>
      <c r="R101" s="96">
        <v>0</v>
      </c>
      <c r="S101" s="68">
        <f t="shared" si="8"/>
        <v>10</v>
      </c>
      <c r="T101" s="69">
        <f t="shared" si="9"/>
        <v>4</v>
      </c>
      <c r="U101" s="100">
        <f t="shared" si="10"/>
        <v>14</v>
      </c>
      <c r="V101" s="121">
        <f>'Табл 1000'!C98</f>
        <v>14</v>
      </c>
    </row>
    <row r="102" spans="1:22" ht="12.75">
      <c r="A102" s="45">
        <v>17</v>
      </c>
      <c r="B102" s="99" t="s">
        <v>20</v>
      </c>
      <c r="C102" s="80">
        <v>0</v>
      </c>
      <c r="D102" s="83">
        <v>0</v>
      </c>
      <c r="E102" s="84">
        <v>1</v>
      </c>
      <c r="F102" s="81">
        <v>0</v>
      </c>
      <c r="G102" s="82">
        <v>2</v>
      </c>
      <c r="H102" s="83">
        <v>0</v>
      </c>
      <c r="I102" s="84">
        <v>4</v>
      </c>
      <c r="J102" s="81">
        <v>2</v>
      </c>
      <c r="K102" s="82">
        <v>13</v>
      </c>
      <c r="L102" s="83">
        <v>2</v>
      </c>
      <c r="M102" s="84">
        <v>8</v>
      </c>
      <c r="N102" s="81">
        <v>0</v>
      </c>
      <c r="O102" s="82">
        <v>3</v>
      </c>
      <c r="P102" s="83">
        <v>0</v>
      </c>
      <c r="Q102" s="84">
        <v>4</v>
      </c>
      <c r="R102" s="81">
        <v>3</v>
      </c>
      <c r="S102" s="68">
        <f t="shared" si="8"/>
        <v>35</v>
      </c>
      <c r="T102" s="69">
        <f t="shared" si="9"/>
        <v>7</v>
      </c>
      <c r="U102" s="100">
        <f t="shared" si="10"/>
        <v>42</v>
      </c>
      <c r="V102" s="121">
        <f>'Табл 1000'!C99</f>
        <v>42</v>
      </c>
    </row>
    <row r="103" spans="1:22" ht="14.25" customHeight="1">
      <c r="A103" s="45">
        <v>18</v>
      </c>
      <c r="B103" s="99" t="s">
        <v>21</v>
      </c>
      <c r="C103" s="80">
        <v>0</v>
      </c>
      <c r="D103" s="83">
        <v>0</v>
      </c>
      <c r="E103" s="84">
        <v>0</v>
      </c>
      <c r="F103" s="81">
        <v>0</v>
      </c>
      <c r="G103" s="82">
        <v>0</v>
      </c>
      <c r="H103" s="83">
        <v>0</v>
      </c>
      <c r="I103" s="84">
        <v>0</v>
      </c>
      <c r="J103" s="81">
        <v>0</v>
      </c>
      <c r="K103" s="82">
        <v>3</v>
      </c>
      <c r="L103" s="83">
        <v>0</v>
      </c>
      <c r="M103" s="84">
        <v>8</v>
      </c>
      <c r="N103" s="81">
        <v>0</v>
      </c>
      <c r="O103" s="82">
        <v>3</v>
      </c>
      <c r="P103" s="83">
        <v>0</v>
      </c>
      <c r="Q103" s="84">
        <v>1</v>
      </c>
      <c r="R103" s="81">
        <v>0</v>
      </c>
      <c r="S103" s="68">
        <f t="shared" si="8"/>
        <v>15</v>
      </c>
      <c r="T103" s="69">
        <f t="shared" si="9"/>
        <v>0</v>
      </c>
      <c r="U103" s="100">
        <f t="shared" si="10"/>
        <v>15</v>
      </c>
      <c r="V103" s="121">
        <f>'Табл 1000'!C100</f>
        <v>15</v>
      </c>
    </row>
    <row r="104" spans="1:22" ht="13.5" customHeight="1">
      <c r="A104" s="45">
        <v>19</v>
      </c>
      <c r="B104" s="99" t="s">
        <v>22</v>
      </c>
      <c r="C104" s="80">
        <v>0</v>
      </c>
      <c r="D104" s="83">
        <v>0</v>
      </c>
      <c r="E104" s="84">
        <v>0</v>
      </c>
      <c r="F104" s="81">
        <v>0</v>
      </c>
      <c r="G104" s="82">
        <v>1</v>
      </c>
      <c r="H104" s="83">
        <v>0</v>
      </c>
      <c r="I104" s="84">
        <v>6</v>
      </c>
      <c r="J104" s="81">
        <v>2</v>
      </c>
      <c r="K104" s="82">
        <v>20</v>
      </c>
      <c r="L104" s="83">
        <v>3</v>
      </c>
      <c r="M104" s="84">
        <v>15</v>
      </c>
      <c r="N104" s="81">
        <v>3</v>
      </c>
      <c r="O104" s="82">
        <v>9</v>
      </c>
      <c r="P104" s="83">
        <v>2</v>
      </c>
      <c r="Q104" s="84">
        <v>3</v>
      </c>
      <c r="R104" s="81">
        <v>5</v>
      </c>
      <c r="S104" s="68">
        <f t="shared" si="8"/>
        <v>54</v>
      </c>
      <c r="T104" s="69">
        <f t="shared" si="9"/>
        <v>15</v>
      </c>
      <c r="U104" s="100">
        <f t="shared" si="10"/>
        <v>69</v>
      </c>
      <c r="V104" s="121">
        <f>'Табл 1000'!C101</f>
        <v>69</v>
      </c>
    </row>
    <row r="105" spans="1:22" ht="12.75">
      <c r="A105" s="45">
        <v>20</v>
      </c>
      <c r="B105" s="99" t="s">
        <v>23</v>
      </c>
      <c r="C105" s="80">
        <v>0</v>
      </c>
      <c r="D105" s="83">
        <v>0</v>
      </c>
      <c r="E105" s="84">
        <v>0</v>
      </c>
      <c r="F105" s="81">
        <v>0</v>
      </c>
      <c r="G105" s="82">
        <v>0</v>
      </c>
      <c r="H105" s="83">
        <v>0</v>
      </c>
      <c r="I105" s="84">
        <v>0</v>
      </c>
      <c r="J105" s="81">
        <v>0</v>
      </c>
      <c r="K105" s="82">
        <v>3</v>
      </c>
      <c r="L105" s="83">
        <v>0</v>
      </c>
      <c r="M105" s="84">
        <v>1</v>
      </c>
      <c r="N105" s="81">
        <v>0</v>
      </c>
      <c r="O105" s="82">
        <v>2</v>
      </c>
      <c r="P105" s="83">
        <v>0</v>
      </c>
      <c r="Q105" s="84">
        <v>1</v>
      </c>
      <c r="R105" s="81">
        <v>1</v>
      </c>
      <c r="S105" s="68">
        <f t="shared" si="8"/>
        <v>7</v>
      </c>
      <c r="T105" s="69">
        <f t="shared" si="9"/>
        <v>1</v>
      </c>
      <c r="U105" s="100">
        <f t="shared" si="10"/>
        <v>8</v>
      </c>
      <c r="V105" s="121">
        <f>'Табл 1000'!C102</f>
        <v>8</v>
      </c>
    </row>
    <row r="106" spans="1:22" ht="12.75">
      <c r="A106" s="45">
        <v>21</v>
      </c>
      <c r="B106" s="99" t="s">
        <v>24</v>
      </c>
      <c r="C106" s="80">
        <v>0</v>
      </c>
      <c r="D106" s="83">
        <v>0</v>
      </c>
      <c r="E106" s="84">
        <v>0</v>
      </c>
      <c r="F106" s="81">
        <v>0</v>
      </c>
      <c r="G106" s="82">
        <v>1</v>
      </c>
      <c r="H106" s="83">
        <v>1</v>
      </c>
      <c r="I106" s="84">
        <v>2</v>
      </c>
      <c r="J106" s="81">
        <v>1</v>
      </c>
      <c r="K106" s="82">
        <v>2</v>
      </c>
      <c r="L106" s="83">
        <v>0</v>
      </c>
      <c r="M106" s="84">
        <v>1</v>
      </c>
      <c r="N106" s="81">
        <v>0</v>
      </c>
      <c r="O106" s="82">
        <v>1</v>
      </c>
      <c r="P106" s="83">
        <v>0</v>
      </c>
      <c r="Q106" s="84">
        <v>0</v>
      </c>
      <c r="R106" s="81">
        <v>3</v>
      </c>
      <c r="S106" s="68">
        <f t="shared" si="8"/>
        <v>7</v>
      </c>
      <c r="T106" s="69">
        <f t="shared" si="9"/>
        <v>5</v>
      </c>
      <c r="U106" s="100">
        <f t="shared" si="10"/>
        <v>12</v>
      </c>
      <c r="V106" s="121">
        <f>'Табл 1000'!C103</f>
        <v>12</v>
      </c>
    </row>
    <row r="107" spans="1:22" ht="12.75">
      <c r="A107" s="45">
        <v>22</v>
      </c>
      <c r="B107" s="99" t="s">
        <v>25</v>
      </c>
      <c r="C107" s="80">
        <v>0</v>
      </c>
      <c r="D107" s="83">
        <v>0</v>
      </c>
      <c r="E107" s="84">
        <v>1</v>
      </c>
      <c r="F107" s="81">
        <v>0</v>
      </c>
      <c r="G107" s="82">
        <v>1</v>
      </c>
      <c r="H107" s="83">
        <v>0</v>
      </c>
      <c r="I107" s="84">
        <v>6</v>
      </c>
      <c r="J107" s="81">
        <v>2</v>
      </c>
      <c r="K107" s="82">
        <v>15</v>
      </c>
      <c r="L107" s="83">
        <v>4</v>
      </c>
      <c r="M107" s="84">
        <v>19</v>
      </c>
      <c r="N107" s="81">
        <v>5</v>
      </c>
      <c r="O107" s="82">
        <v>11</v>
      </c>
      <c r="P107" s="83">
        <v>5</v>
      </c>
      <c r="Q107" s="84">
        <v>3</v>
      </c>
      <c r="R107" s="81">
        <v>2</v>
      </c>
      <c r="S107" s="68">
        <f t="shared" si="8"/>
        <v>56</v>
      </c>
      <c r="T107" s="69">
        <f t="shared" si="9"/>
        <v>18</v>
      </c>
      <c r="U107" s="100">
        <f t="shared" si="10"/>
        <v>74</v>
      </c>
      <c r="V107" s="121">
        <f>'Табл 1000'!C104</f>
        <v>74</v>
      </c>
    </row>
    <row r="108" spans="1:22" ht="12.75">
      <c r="A108" s="45">
        <v>23</v>
      </c>
      <c r="B108" s="99" t="s">
        <v>26</v>
      </c>
      <c r="C108" s="80">
        <v>0</v>
      </c>
      <c r="D108" s="83">
        <v>0</v>
      </c>
      <c r="E108" s="84">
        <v>0</v>
      </c>
      <c r="F108" s="81">
        <v>0</v>
      </c>
      <c r="G108" s="82">
        <v>1</v>
      </c>
      <c r="H108" s="83">
        <v>0</v>
      </c>
      <c r="I108" s="84">
        <v>2</v>
      </c>
      <c r="J108" s="81">
        <v>2</v>
      </c>
      <c r="K108" s="82">
        <v>5</v>
      </c>
      <c r="L108" s="83">
        <v>4</v>
      </c>
      <c r="M108" s="84">
        <v>7</v>
      </c>
      <c r="N108" s="81">
        <v>2</v>
      </c>
      <c r="O108" s="82">
        <v>3</v>
      </c>
      <c r="P108" s="83">
        <v>0</v>
      </c>
      <c r="Q108" s="84">
        <v>5</v>
      </c>
      <c r="R108" s="81">
        <v>3</v>
      </c>
      <c r="S108" s="68">
        <f t="shared" si="8"/>
        <v>23</v>
      </c>
      <c r="T108" s="69">
        <f t="shared" si="9"/>
        <v>11</v>
      </c>
      <c r="U108" s="100">
        <f t="shared" si="10"/>
        <v>34</v>
      </c>
      <c r="V108" s="121">
        <f>'Табл 1000'!C105</f>
        <v>34</v>
      </c>
    </row>
    <row r="109" spans="1:22" ht="12.75">
      <c r="A109" s="45">
        <v>24</v>
      </c>
      <c r="B109" s="99" t="s">
        <v>27</v>
      </c>
      <c r="C109" s="80">
        <v>0</v>
      </c>
      <c r="D109" s="83">
        <v>0</v>
      </c>
      <c r="E109" s="84">
        <v>0</v>
      </c>
      <c r="F109" s="81">
        <v>0</v>
      </c>
      <c r="G109" s="82">
        <v>1</v>
      </c>
      <c r="H109" s="83">
        <v>0</v>
      </c>
      <c r="I109" s="84">
        <v>1</v>
      </c>
      <c r="J109" s="81">
        <v>3</v>
      </c>
      <c r="K109" s="82">
        <v>4</v>
      </c>
      <c r="L109" s="83">
        <v>2</v>
      </c>
      <c r="M109" s="84">
        <v>5</v>
      </c>
      <c r="N109" s="81">
        <v>1</v>
      </c>
      <c r="O109" s="82">
        <v>2</v>
      </c>
      <c r="P109" s="83">
        <v>0</v>
      </c>
      <c r="Q109" s="84">
        <v>1</v>
      </c>
      <c r="R109" s="81">
        <v>1</v>
      </c>
      <c r="S109" s="68">
        <f t="shared" si="8"/>
        <v>14</v>
      </c>
      <c r="T109" s="69">
        <f t="shared" si="9"/>
        <v>7</v>
      </c>
      <c r="U109" s="100">
        <f t="shared" si="10"/>
        <v>21</v>
      </c>
      <c r="V109" s="121">
        <f>'Табл 1000'!C106</f>
        <v>21</v>
      </c>
    </row>
    <row r="110" spans="1:22" ht="12.75">
      <c r="A110" s="45">
        <v>25</v>
      </c>
      <c r="B110" s="99" t="s">
        <v>28</v>
      </c>
      <c r="C110" s="80">
        <v>0</v>
      </c>
      <c r="D110" s="83">
        <v>1</v>
      </c>
      <c r="E110" s="84">
        <v>0</v>
      </c>
      <c r="F110" s="81">
        <v>0</v>
      </c>
      <c r="G110" s="82">
        <v>1</v>
      </c>
      <c r="H110" s="83">
        <v>3</v>
      </c>
      <c r="I110" s="84">
        <v>9</v>
      </c>
      <c r="J110" s="81">
        <v>3</v>
      </c>
      <c r="K110" s="82">
        <v>18</v>
      </c>
      <c r="L110" s="83">
        <v>3</v>
      </c>
      <c r="M110" s="84">
        <v>18</v>
      </c>
      <c r="N110" s="81">
        <v>6</v>
      </c>
      <c r="O110" s="82">
        <v>12</v>
      </c>
      <c r="P110" s="83">
        <v>0</v>
      </c>
      <c r="Q110" s="84">
        <v>7</v>
      </c>
      <c r="R110" s="81">
        <v>2</v>
      </c>
      <c r="S110" s="68">
        <f t="shared" si="8"/>
        <v>65</v>
      </c>
      <c r="T110" s="69">
        <f t="shared" si="9"/>
        <v>18</v>
      </c>
      <c r="U110" s="100">
        <f t="shared" si="10"/>
        <v>83</v>
      </c>
      <c r="V110" s="121">
        <f>'Табл 1000'!C107</f>
        <v>83</v>
      </c>
    </row>
    <row r="111" spans="1:22" ht="12.75">
      <c r="A111" s="46">
        <v>26</v>
      </c>
      <c r="B111" s="55" t="s">
        <v>78</v>
      </c>
      <c r="C111" s="90">
        <v>0</v>
      </c>
      <c r="D111" s="91">
        <v>0</v>
      </c>
      <c r="E111" s="92">
        <v>0</v>
      </c>
      <c r="F111" s="89">
        <v>0</v>
      </c>
      <c r="G111" s="90">
        <v>0</v>
      </c>
      <c r="H111" s="91">
        <v>0</v>
      </c>
      <c r="I111" s="92">
        <v>3</v>
      </c>
      <c r="J111" s="89">
        <v>0</v>
      </c>
      <c r="K111" s="90">
        <v>7</v>
      </c>
      <c r="L111" s="91">
        <v>1</v>
      </c>
      <c r="M111" s="92">
        <v>3</v>
      </c>
      <c r="N111" s="89">
        <v>0</v>
      </c>
      <c r="O111" s="90">
        <v>0</v>
      </c>
      <c r="P111" s="91">
        <v>0</v>
      </c>
      <c r="Q111" s="92">
        <v>0</v>
      </c>
      <c r="R111" s="89">
        <v>0</v>
      </c>
      <c r="S111" s="70">
        <f t="shared" si="8"/>
        <v>13</v>
      </c>
      <c r="T111" s="71">
        <f t="shared" si="9"/>
        <v>1</v>
      </c>
      <c r="U111" s="101">
        <f t="shared" si="10"/>
        <v>14</v>
      </c>
      <c r="V111" s="121">
        <f>'Табл 1000'!C108</f>
        <v>14</v>
      </c>
    </row>
    <row r="112" spans="1:22" ht="12.75">
      <c r="A112" s="45">
        <v>27</v>
      </c>
      <c r="B112" s="55" t="s">
        <v>81</v>
      </c>
      <c r="C112" s="90">
        <v>0</v>
      </c>
      <c r="D112" s="91">
        <v>0</v>
      </c>
      <c r="E112" s="92">
        <v>0</v>
      </c>
      <c r="F112" s="89">
        <v>0</v>
      </c>
      <c r="G112" s="90">
        <v>0</v>
      </c>
      <c r="H112" s="91">
        <v>0</v>
      </c>
      <c r="I112" s="92">
        <v>0</v>
      </c>
      <c r="J112" s="89">
        <v>0</v>
      </c>
      <c r="K112" s="90">
        <v>0</v>
      </c>
      <c r="L112" s="91">
        <v>0</v>
      </c>
      <c r="M112" s="92">
        <v>0</v>
      </c>
      <c r="N112" s="89">
        <v>0</v>
      </c>
      <c r="O112" s="90">
        <v>0</v>
      </c>
      <c r="P112" s="91">
        <v>0</v>
      </c>
      <c r="Q112" s="92">
        <v>0</v>
      </c>
      <c r="R112" s="89">
        <v>0</v>
      </c>
      <c r="S112" s="70">
        <f aca="true" t="shared" si="11" ref="S112:T114">C112+E112+G112+I112+K112+M112+O112+Q112</f>
        <v>0</v>
      </c>
      <c r="T112" s="71">
        <f t="shared" si="11"/>
        <v>0</v>
      </c>
      <c r="U112" s="101">
        <f>S112+T112</f>
        <v>0</v>
      </c>
      <c r="V112" s="121">
        <f>'Табл 1000'!C109</f>
        <v>0</v>
      </c>
    </row>
    <row r="113" spans="1:22" ht="12.75">
      <c r="A113" s="46">
        <v>28</v>
      </c>
      <c r="B113" s="55" t="s">
        <v>82</v>
      </c>
      <c r="C113" s="90">
        <v>0</v>
      </c>
      <c r="D113" s="91">
        <v>0</v>
      </c>
      <c r="E113" s="92">
        <v>0</v>
      </c>
      <c r="F113" s="89">
        <v>0</v>
      </c>
      <c r="G113" s="90">
        <v>0</v>
      </c>
      <c r="H113" s="91">
        <v>0</v>
      </c>
      <c r="I113" s="92">
        <v>0</v>
      </c>
      <c r="J113" s="89">
        <v>0</v>
      </c>
      <c r="K113" s="90">
        <v>0</v>
      </c>
      <c r="L113" s="91">
        <v>0</v>
      </c>
      <c r="M113" s="92">
        <v>0</v>
      </c>
      <c r="N113" s="89">
        <v>0</v>
      </c>
      <c r="O113" s="90">
        <v>0</v>
      </c>
      <c r="P113" s="91">
        <v>0</v>
      </c>
      <c r="Q113" s="92">
        <v>0</v>
      </c>
      <c r="R113" s="89">
        <v>0</v>
      </c>
      <c r="S113" s="70">
        <f t="shared" si="11"/>
        <v>0</v>
      </c>
      <c r="T113" s="71">
        <f t="shared" si="11"/>
        <v>0</v>
      </c>
      <c r="U113" s="101">
        <f>S113+T113</f>
        <v>0</v>
      </c>
      <c r="V113" s="121">
        <f>'Табл 1000'!C110</f>
        <v>0</v>
      </c>
    </row>
    <row r="114" spans="1:22" ht="16.5" customHeight="1" thickBot="1">
      <c r="A114" s="45">
        <v>29</v>
      </c>
      <c r="B114" s="48" t="s">
        <v>80</v>
      </c>
      <c r="C114" s="90">
        <v>0</v>
      </c>
      <c r="D114" s="91">
        <v>0</v>
      </c>
      <c r="E114" s="94">
        <v>0</v>
      </c>
      <c r="F114" s="95">
        <v>0</v>
      </c>
      <c r="G114" s="90">
        <v>0</v>
      </c>
      <c r="H114" s="91">
        <v>0</v>
      </c>
      <c r="I114" s="94">
        <v>0</v>
      </c>
      <c r="J114" s="95">
        <v>0</v>
      </c>
      <c r="K114" s="90">
        <v>0</v>
      </c>
      <c r="L114" s="91">
        <v>0</v>
      </c>
      <c r="M114" s="94">
        <v>0</v>
      </c>
      <c r="N114" s="95">
        <v>0</v>
      </c>
      <c r="O114" s="90">
        <v>0</v>
      </c>
      <c r="P114" s="91">
        <v>0</v>
      </c>
      <c r="Q114" s="94">
        <v>0</v>
      </c>
      <c r="R114" s="95">
        <v>0</v>
      </c>
      <c r="S114" s="70">
        <f t="shared" si="11"/>
        <v>0</v>
      </c>
      <c r="T114" s="71">
        <f t="shared" si="11"/>
        <v>0</v>
      </c>
      <c r="U114" s="101">
        <f>S114+T114</f>
        <v>0</v>
      </c>
      <c r="V114" s="121">
        <f>'Табл 1000'!C111</f>
        <v>0</v>
      </c>
    </row>
    <row r="115" spans="1:22" ht="16.5" thickBot="1">
      <c r="A115" s="330" t="s">
        <v>3</v>
      </c>
      <c r="B115" s="331"/>
      <c r="C115" s="72">
        <f aca="true" t="shared" si="12" ref="C115:R115">SUM(C86:C114)</f>
        <v>1</v>
      </c>
      <c r="D115" s="73">
        <f t="shared" si="12"/>
        <v>1</v>
      </c>
      <c r="E115" s="74">
        <f t="shared" si="12"/>
        <v>4</v>
      </c>
      <c r="F115" s="75">
        <f t="shared" si="12"/>
        <v>0</v>
      </c>
      <c r="G115" s="72">
        <f t="shared" si="12"/>
        <v>26</v>
      </c>
      <c r="H115" s="73">
        <f t="shared" si="12"/>
        <v>21</v>
      </c>
      <c r="I115" s="74">
        <f t="shared" si="12"/>
        <v>111</v>
      </c>
      <c r="J115" s="76">
        <f t="shared" si="12"/>
        <v>52</v>
      </c>
      <c r="K115" s="76">
        <f t="shared" si="12"/>
        <v>278</v>
      </c>
      <c r="L115" s="76">
        <f t="shared" si="12"/>
        <v>74</v>
      </c>
      <c r="M115" s="76">
        <f t="shared" si="12"/>
        <v>252</v>
      </c>
      <c r="N115" s="75">
        <f t="shared" si="12"/>
        <v>48</v>
      </c>
      <c r="O115" s="72">
        <f t="shared" si="12"/>
        <v>135</v>
      </c>
      <c r="P115" s="73">
        <f t="shared" si="12"/>
        <v>20</v>
      </c>
      <c r="Q115" s="77">
        <f t="shared" si="12"/>
        <v>72</v>
      </c>
      <c r="R115" s="78">
        <f t="shared" si="12"/>
        <v>58</v>
      </c>
      <c r="S115" s="79">
        <f t="shared" si="8"/>
        <v>879</v>
      </c>
      <c r="T115" s="79">
        <f t="shared" si="9"/>
        <v>274</v>
      </c>
      <c r="U115" s="103">
        <f t="shared" si="10"/>
        <v>1153</v>
      </c>
      <c r="V115" s="123">
        <f>'Табл 1000'!C112</f>
        <v>1130</v>
      </c>
    </row>
    <row r="116" ht="13.5" thickBot="1"/>
    <row r="117" spans="19:21" ht="16.5" thickBot="1">
      <c r="S117" s="65">
        <f>SUM(S86:S114)</f>
        <v>879</v>
      </c>
      <c r="T117" s="66">
        <f>SUM(T86:T114)</f>
        <v>274</v>
      </c>
      <c r="U117" s="67">
        <f>SUM(U86:U114)</f>
        <v>1153</v>
      </c>
    </row>
    <row r="119" spans="1:21" ht="12.75">
      <c r="A119" s="335" t="s">
        <v>74</v>
      </c>
      <c r="B119" s="335"/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5"/>
      <c r="U119" s="335"/>
    </row>
    <row r="120" spans="1:21" ht="12.75" customHeight="1">
      <c r="A120" s="6"/>
      <c r="B120" s="6"/>
      <c r="C120" s="332" t="s">
        <v>88</v>
      </c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7"/>
      <c r="T120" s="7"/>
      <c r="U120" s="7"/>
    </row>
    <row r="121" spans="1:21" ht="13.5" customHeight="1" thickBot="1">
      <c r="A121" s="318" t="s">
        <v>72</v>
      </c>
      <c r="B121" s="318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7"/>
      <c r="T121" s="7"/>
      <c r="U121" s="7"/>
    </row>
    <row r="122" spans="1:22" ht="13.5" customHeight="1" thickBot="1">
      <c r="A122" s="319" t="s">
        <v>1</v>
      </c>
      <c r="B122" s="319" t="s">
        <v>2</v>
      </c>
      <c r="C122" s="328" t="s">
        <v>35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22" t="s">
        <v>36</v>
      </c>
      <c r="T122" s="323"/>
      <c r="U122" s="324"/>
      <c r="V122" s="125" t="s">
        <v>64</v>
      </c>
    </row>
    <row r="123" spans="1:22" ht="13.5" customHeight="1" thickBot="1">
      <c r="A123" s="320"/>
      <c r="B123" s="320"/>
      <c r="C123" s="328" t="s">
        <v>48</v>
      </c>
      <c r="D123" s="329"/>
      <c r="E123" s="328" t="s">
        <v>49</v>
      </c>
      <c r="F123" s="329"/>
      <c r="G123" s="328" t="s">
        <v>50</v>
      </c>
      <c r="H123" s="329"/>
      <c r="I123" s="328" t="s">
        <v>30</v>
      </c>
      <c r="J123" s="329"/>
      <c r="K123" s="328" t="s">
        <v>31</v>
      </c>
      <c r="L123" s="329"/>
      <c r="M123" s="328" t="s">
        <v>32</v>
      </c>
      <c r="N123" s="329"/>
      <c r="O123" s="328" t="s">
        <v>33</v>
      </c>
      <c r="P123" s="329"/>
      <c r="Q123" s="328" t="s">
        <v>34</v>
      </c>
      <c r="R123" s="329"/>
      <c r="S123" s="325"/>
      <c r="T123" s="326"/>
      <c r="U123" s="327"/>
      <c r="V123" s="124" t="s">
        <v>66</v>
      </c>
    </row>
    <row r="124" spans="1:22" ht="13.5" thickBot="1">
      <c r="A124" s="321"/>
      <c r="B124" s="325"/>
      <c r="C124" s="8" t="s">
        <v>29</v>
      </c>
      <c r="D124" s="9" t="s">
        <v>37</v>
      </c>
      <c r="E124" s="10" t="s">
        <v>29</v>
      </c>
      <c r="F124" s="11" t="s">
        <v>37</v>
      </c>
      <c r="G124" s="8" t="s">
        <v>29</v>
      </c>
      <c r="H124" s="9" t="s">
        <v>37</v>
      </c>
      <c r="I124" s="10" t="s">
        <v>29</v>
      </c>
      <c r="J124" s="11" t="s">
        <v>37</v>
      </c>
      <c r="K124" s="8" t="s">
        <v>29</v>
      </c>
      <c r="L124" s="9" t="s">
        <v>37</v>
      </c>
      <c r="M124" s="10" t="s">
        <v>29</v>
      </c>
      <c r="N124" s="11" t="s">
        <v>37</v>
      </c>
      <c r="O124" s="8" t="s">
        <v>29</v>
      </c>
      <c r="P124" s="9" t="s">
        <v>37</v>
      </c>
      <c r="Q124" s="8" t="s">
        <v>29</v>
      </c>
      <c r="R124" s="9" t="s">
        <v>37</v>
      </c>
      <c r="S124" s="10" t="s">
        <v>29</v>
      </c>
      <c r="T124" s="218" t="s">
        <v>37</v>
      </c>
      <c r="U124" s="219" t="s">
        <v>59</v>
      </c>
      <c r="V124" s="117" t="s">
        <v>65</v>
      </c>
    </row>
    <row r="125" spans="1:25" ht="12.75">
      <c r="A125" s="127">
        <v>1</v>
      </c>
      <c r="B125" s="99" t="s">
        <v>4</v>
      </c>
      <c r="C125" s="80">
        <v>0</v>
      </c>
      <c r="D125" s="83">
        <v>0</v>
      </c>
      <c r="E125" s="84">
        <v>0</v>
      </c>
      <c r="F125" s="81">
        <v>0</v>
      </c>
      <c r="G125" s="82">
        <v>0</v>
      </c>
      <c r="H125" s="83">
        <v>0</v>
      </c>
      <c r="I125" s="84">
        <v>2</v>
      </c>
      <c r="J125" s="81">
        <v>1</v>
      </c>
      <c r="K125" s="82">
        <v>8</v>
      </c>
      <c r="L125" s="83">
        <v>0</v>
      </c>
      <c r="M125" s="84">
        <v>10</v>
      </c>
      <c r="N125" s="81">
        <v>0</v>
      </c>
      <c r="O125" s="82">
        <v>2</v>
      </c>
      <c r="P125" s="83">
        <v>0</v>
      </c>
      <c r="Q125" s="213">
        <v>2</v>
      </c>
      <c r="R125" s="214">
        <v>1</v>
      </c>
      <c r="S125" s="215">
        <f aca="true" t="shared" si="13" ref="S125:S154">C125+E125+G125+I125+K125+M125+O125+Q125</f>
        <v>24</v>
      </c>
      <c r="T125" s="216">
        <f aca="true" t="shared" si="14" ref="T125:T154">D125+F125+H125+J125+L125+N125+P125+R125</f>
        <v>2</v>
      </c>
      <c r="U125" s="224">
        <f aca="true" t="shared" si="15" ref="U125:U154">S125+T125</f>
        <v>26</v>
      </c>
      <c r="V125" s="121">
        <f>'Табл 1000'!C121</f>
        <v>26</v>
      </c>
      <c r="X125" s="13"/>
      <c r="Y125" s="13"/>
    </row>
    <row r="126" spans="1:22" ht="12.75">
      <c r="A126" s="45">
        <v>2</v>
      </c>
      <c r="B126" s="99" t="s">
        <v>5</v>
      </c>
      <c r="C126" s="80">
        <v>0</v>
      </c>
      <c r="D126" s="83">
        <v>0</v>
      </c>
      <c r="E126" s="84">
        <v>0</v>
      </c>
      <c r="F126" s="81">
        <v>0</v>
      </c>
      <c r="G126" s="82">
        <v>0</v>
      </c>
      <c r="H126" s="83">
        <v>0</v>
      </c>
      <c r="I126" s="84">
        <v>5</v>
      </c>
      <c r="J126" s="81">
        <v>1</v>
      </c>
      <c r="K126" s="82">
        <v>13</v>
      </c>
      <c r="L126" s="83">
        <v>1</v>
      </c>
      <c r="M126" s="84">
        <v>6</v>
      </c>
      <c r="N126" s="81">
        <v>1</v>
      </c>
      <c r="O126" s="82">
        <v>9</v>
      </c>
      <c r="P126" s="83">
        <v>3</v>
      </c>
      <c r="Q126" s="84">
        <v>5</v>
      </c>
      <c r="R126" s="81">
        <v>1</v>
      </c>
      <c r="S126" s="68">
        <f t="shared" si="13"/>
        <v>38</v>
      </c>
      <c r="T126" s="69">
        <f t="shared" si="14"/>
        <v>7</v>
      </c>
      <c r="U126" s="100">
        <f t="shared" si="15"/>
        <v>45</v>
      </c>
      <c r="V126" s="121">
        <f>'Табл 1000'!C122</f>
        <v>45</v>
      </c>
    </row>
    <row r="127" spans="1:22" ht="12.75">
      <c r="A127" s="45">
        <v>3</v>
      </c>
      <c r="B127" s="99" t="s">
        <v>6</v>
      </c>
      <c r="C127" s="80">
        <v>0</v>
      </c>
      <c r="D127" s="83">
        <v>0</v>
      </c>
      <c r="E127" s="84">
        <v>0</v>
      </c>
      <c r="F127" s="81">
        <v>0</v>
      </c>
      <c r="G127" s="82">
        <v>3</v>
      </c>
      <c r="H127" s="83">
        <v>0</v>
      </c>
      <c r="I127" s="84">
        <v>19</v>
      </c>
      <c r="J127" s="81">
        <v>6</v>
      </c>
      <c r="K127" s="82">
        <v>31</v>
      </c>
      <c r="L127" s="83">
        <v>8</v>
      </c>
      <c r="M127" s="84">
        <v>25</v>
      </c>
      <c r="N127" s="81">
        <v>8</v>
      </c>
      <c r="O127" s="82">
        <v>9</v>
      </c>
      <c r="P127" s="83">
        <v>5</v>
      </c>
      <c r="Q127" s="84">
        <v>2</v>
      </c>
      <c r="R127" s="81">
        <v>0</v>
      </c>
      <c r="S127" s="68">
        <f t="shared" si="13"/>
        <v>89</v>
      </c>
      <c r="T127" s="69">
        <f t="shared" si="14"/>
        <v>27</v>
      </c>
      <c r="U127" s="100">
        <f t="shared" si="15"/>
        <v>116</v>
      </c>
      <c r="V127" s="121">
        <f>'Табл 1000'!C123</f>
        <v>116</v>
      </c>
    </row>
    <row r="128" spans="1:22" ht="12.75">
      <c r="A128" s="45">
        <v>4</v>
      </c>
      <c r="B128" s="99" t="s">
        <v>7</v>
      </c>
      <c r="C128" s="80">
        <v>0</v>
      </c>
      <c r="D128" s="83">
        <v>0</v>
      </c>
      <c r="E128" s="84">
        <v>0</v>
      </c>
      <c r="F128" s="81">
        <v>0</v>
      </c>
      <c r="G128" s="82">
        <v>0</v>
      </c>
      <c r="H128" s="83">
        <v>0</v>
      </c>
      <c r="I128" s="84">
        <v>0</v>
      </c>
      <c r="J128" s="81">
        <v>0</v>
      </c>
      <c r="K128" s="82">
        <v>3</v>
      </c>
      <c r="L128" s="83">
        <v>2</v>
      </c>
      <c r="M128" s="84">
        <v>3</v>
      </c>
      <c r="N128" s="81">
        <v>0</v>
      </c>
      <c r="O128" s="82">
        <v>7</v>
      </c>
      <c r="P128" s="83">
        <v>0</v>
      </c>
      <c r="Q128" s="84">
        <v>0</v>
      </c>
      <c r="R128" s="81">
        <v>1</v>
      </c>
      <c r="S128" s="68">
        <f t="shared" si="13"/>
        <v>13</v>
      </c>
      <c r="T128" s="69">
        <f t="shared" si="14"/>
        <v>3</v>
      </c>
      <c r="U128" s="100">
        <f t="shared" si="15"/>
        <v>16</v>
      </c>
      <c r="V128" s="121">
        <f>'Табл 1000'!C124</f>
        <v>16</v>
      </c>
    </row>
    <row r="129" spans="1:22" ht="12.75">
      <c r="A129" s="45">
        <v>5</v>
      </c>
      <c r="B129" s="99" t="s">
        <v>8</v>
      </c>
      <c r="C129" s="80">
        <v>0</v>
      </c>
      <c r="D129" s="83">
        <v>0</v>
      </c>
      <c r="E129" s="84">
        <v>0</v>
      </c>
      <c r="F129" s="81">
        <v>0</v>
      </c>
      <c r="G129" s="82">
        <v>0</v>
      </c>
      <c r="H129" s="83">
        <v>1</v>
      </c>
      <c r="I129" s="84">
        <v>2</v>
      </c>
      <c r="J129" s="81">
        <v>0</v>
      </c>
      <c r="K129" s="82">
        <v>17</v>
      </c>
      <c r="L129" s="83">
        <v>1</v>
      </c>
      <c r="M129" s="84">
        <v>7</v>
      </c>
      <c r="N129" s="81">
        <v>1</v>
      </c>
      <c r="O129" s="82">
        <v>5</v>
      </c>
      <c r="P129" s="83">
        <v>1</v>
      </c>
      <c r="Q129" s="84">
        <v>0</v>
      </c>
      <c r="R129" s="81">
        <v>3</v>
      </c>
      <c r="S129" s="68">
        <f t="shared" si="13"/>
        <v>31</v>
      </c>
      <c r="T129" s="69">
        <f t="shared" si="14"/>
        <v>7</v>
      </c>
      <c r="U129" s="100">
        <f t="shared" si="15"/>
        <v>38</v>
      </c>
      <c r="V129" s="121">
        <f>'Табл 1000'!C125</f>
        <v>38</v>
      </c>
    </row>
    <row r="130" spans="1:22" ht="12.75">
      <c r="A130" s="45">
        <v>6</v>
      </c>
      <c r="B130" s="99" t="s">
        <v>9</v>
      </c>
      <c r="C130" s="80">
        <v>0</v>
      </c>
      <c r="D130" s="83">
        <v>0</v>
      </c>
      <c r="E130" s="84">
        <v>0</v>
      </c>
      <c r="F130" s="81">
        <v>0</v>
      </c>
      <c r="G130" s="82">
        <v>0</v>
      </c>
      <c r="H130" s="83">
        <v>0</v>
      </c>
      <c r="I130" s="84">
        <v>5</v>
      </c>
      <c r="J130" s="81">
        <v>2</v>
      </c>
      <c r="K130" s="82">
        <v>14</v>
      </c>
      <c r="L130" s="83">
        <v>2</v>
      </c>
      <c r="M130" s="84">
        <v>7</v>
      </c>
      <c r="N130" s="81">
        <v>3</v>
      </c>
      <c r="O130" s="82">
        <v>5</v>
      </c>
      <c r="P130" s="83">
        <v>1</v>
      </c>
      <c r="Q130" s="84">
        <v>3</v>
      </c>
      <c r="R130" s="81">
        <v>6</v>
      </c>
      <c r="S130" s="68">
        <f t="shared" si="13"/>
        <v>34</v>
      </c>
      <c r="T130" s="69">
        <f t="shared" si="14"/>
        <v>14</v>
      </c>
      <c r="U130" s="100">
        <f t="shared" si="15"/>
        <v>48</v>
      </c>
      <c r="V130" s="121">
        <f>'Табл 1000'!C126</f>
        <v>48</v>
      </c>
    </row>
    <row r="131" spans="1:22" ht="12.75">
      <c r="A131" s="45">
        <v>7</v>
      </c>
      <c r="B131" s="99" t="s">
        <v>10</v>
      </c>
      <c r="C131" s="80">
        <v>0</v>
      </c>
      <c r="D131" s="83">
        <v>0</v>
      </c>
      <c r="E131" s="84">
        <v>0</v>
      </c>
      <c r="F131" s="81">
        <v>0</v>
      </c>
      <c r="G131" s="82">
        <v>0</v>
      </c>
      <c r="H131" s="83">
        <v>1</v>
      </c>
      <c r="I131" s="84">
        <v>1</v>
      </c>
      <c r="J131" s="81">
        <v>1</v>
      </c>
      <c r="K131" s="82">
        <v>10</v>
      </c>
      <c r="L131" s="83">
        <v>2</v>
      </c>
      <c r="M131" s="84">
        <v>6</v>
      </c>
      <c r="N131" s="81">
        <v>1</v>
      </c>
      <c r="O131" s="82">
        <v>0</v>
      </c>
      <c r="P131" s="83">
        <v>1</v>
      </c>
      <c r="Q131" s="84">
        <v>3</v>
      </c>
      <c r="R131" s="81">
        <v>2</v>
      </c>
      <c r="S131" s="68">
        <f t="shared" si="13"/>
        <v>20</v>
      </c>
      <c r="T131" s="69">
        <f t="shared" si="14"/>
        <v>8</v>
      </c>
      <c r="U131" s="100">
        <f t="shared" si="15"/>
        <v>28</v>
      </c>
      <c r="V131" s="121">
        <f>'Табл 1000'!C127</f>
        <v>28</v>
      </c>
    </row>
    <row r="132" spans="1:22" ht="12.75">
      <c r="A132" s="45">
        <v>8</v>
      </c>
      <c r="B132" s="99" t="s">
        <v>11</v>
      </c>
      <c r="C132" s="80">
        <v>0</v>
      </c>
      <c r="D132" s="83">
        <v>0</v>
      </c>
      <c r="E132" s="84">
        <v>0</v>
      </c>
      <c r="F132" s="81">
        <v>0</v>
      </c>
      <c r="G132" s="82">
        <v>0</v>
      </c>
      <c r="H132" s="83">
        <v>1</v>
      </c>
      <c r="I132" s="84">
        <v>1</v>
      </c>
      <c r="J132" s="81">
        <v>1</v>
      </c>
      <c r="K132" s="82">
        <v>4</v>
      </c>
      <c r="L132" s="83">
        <v>1</v>
      </c>
      <c r="M132" s="84">
        <v>6</v>
      </c>
      <c r="N132" s="81">
        <v>0</v>
      </c>
      <c r="O132" s="82">
        <v>5</v>
      </c>
      <c r="P132" s="83">
        <v>2</v>
      </c>
      <c r="Q132" s="84">
        <v>6</v>
      </c>
      <c r="R132" s="81">
        <v>1</v>
      </c>
      <c r="S132" s="68">
        <f t="shared" si="13"/>
        <v>22</v>
      </c>
      <c r="T132" s="69">
        <f t="shared" si="14"/>
        <v>6</v>
      </c>
      <c r="U132" s="100">
        <f t="shared" si="15"/>
        <v>28</v>
      </c>
      <c r="V132" s="121">
        <f>'Табл 1000'!C128</f>
        <v>28</v>
      </c>
    </row>
    <row r="133" spans="1:22" ht="12.75">
      <c r="A133" s="45">
        <v>9</v>
      </c>
      <c r="B133" s="99" t="s">
        <v>12</v>
      </c>
      <c r="C133" s="80">
        <v>0</v>
      </c>
      <c r="D133" s="83">
        <v>0</v>
      </c>
      <c r="E133" s="84">
        <v>0</v>
      </c>
      <c r="F133" s="81">
        <v>0</v>
      </c>
      <c r="G133" s="82">
        <v>0</v>
      </c>
      <c r="H133" s="83">
        <v>0</v>
      </c>
      <c r="I133" s="84">
        <v>6</v>
      </c>
      <c r="J133" s="81">
        <v>2</v>
      </c>
      <c r="K133" s="82">
        <v>13</v>
      </c>
      <c r="L133" s="83">
        <v>9</v>
      </c>
      <c r="M133" s="84">
        <v>10</v>
      </c>
      <c r="N133" s="81">
        <v>2</v>
      </c>
      <c r="O133" s="82">
        <v>6</v>
      </c>
      <c r="P133" s="83">
        <v>3</v>
      </c>
      <c r="Q133" s="84">
        <v>2</v>
      </c>
      <c r="R133" s="81">
        <v>3</v>
      </c>
      <c r="S133" s="68">
        <f t="shared" si="13"/>
        <v>37</v>
      </c>
      <c r="T133" s="69">
        <f t="shared" si="14"/>
        <v>19</v>
      </c>
      <c r="U133" s="100">
        <f t="shared" si="15"/>
        <v>56</v>
      </c>
      <c r="V133" s="121">
        <f>'Табл 1000'!C129</f>
        <v>56</v>
      </c>
    </row>
    <row r="134" spans="1:22" ht="12.75">
      <c r="A134" s="45">
        <v>10</v>
      </c>
      <c r="B134" s="99" t="s">
        <v>13</v>
      </c>
      <c r="C134" s="80">
        <v>0</v>
      </c>
      <c r="D134" s="83">
        <v>0</v>
      </c>
      <c r="E134" s="84">
        <v>0</v>
      </c>
      <c r="F134" s="81">
        <v>0</v>
      </c>
      <c r="G134" s="82">
        <v>0</v>
      </c>
      <c r="H134" s="83">
        <v>0</v>
      </c>
      <c r="I134" s="84">
        <v>4</v>
      </c>
      <c r="J134" s="81">
        <v>5</v>
      </c>
      <c r="K134" s="82">
        <v>22</v>
      </c>
      <c r="L134" s="83">
        <v>3</v>
      </c>
      <c r="M134" s="84">
        <v>5</v>
      </c>
      <c r="N134" s="81">
        <v>4</v>
      </c>
      <c r="O134" s="82">
        <v>5</v>
      </c>
      <c r="P134" s="83">
        <v>1</v>
      </c>
      <c r="Q134" s="84">
        <v>5</v>
      </c>
      <c r="R134" s="81">
        <v>2</v>
      </c>
      <c r="S134" s="68">
        <f t="shared" si="13"/>
        <v>41</v>
      </c>
      <c r="T134" s="69">
        <f t="shared" si="14"/>
        <v>15</v>
      </c>
      <c r="U134" s="100">
        <f t="shared" si="15"/>
        <v>56</v>
      </c>
      <c r="V134" s="121">
        <f>'Табл 1000'!C130</f>
        <v>56</v>
      </c>
    </row>
    <row r="135" spans="1:22" ht="12.75">
      <c r="A135" s="45">
        <v>11</v>
      </c>
      <c r="B135" s="99" t="s">
        <v>14</v>
      </c>
      <c r="C135" s="80">
        <v>0</v>
      </c>
      <c r="D135" s="83">
        <v>0</v>
      </c>
      <c r="E135" s="84">
        <v>0</v>
      </c>
      <c r="F135" s="81">
        <v>0</v>
      </c>
      <c r="G135" s="82">
        <v>0</v>
      </c>
      <c r="H135" s="83">
        <v>0</v>
      </c>
      <c r="I135" s="84">
        <v>0</v>
      </c>
      <c r="J135" s="81">
        <v>0</v>
      </c>
      <c r="K135" s="82">
        <v>0</v>
      </c>
      <c r="L135" s="83">
        <v>0</v>
      </c>
      <c r="M135" s="84">
        <v>0</v>
      </c>
      <c r="N135" s="81">
        <v>0</v>
      </c>
      <c r="O135" s="82">
        <v>0</v>
      </c>
      <c r="P135" s="83">
        <v>0</v>
      </c>
      <c r="Q135" s="84">
        <v>0</v>
      </c>
      <c r="R135" s="81">
        <v>0</v>
      </c>
      <c r="S135" s="68">
        <f t="shared" si="13"/>
        <v>0</v>
      </c>
      <c r="T135" s="69">
        <f t="shared" si="14"/>
        <v>0</v>
      </c>
      <c r="U135" s="100">
        <f t="shared" si="15"/>
        <v>0</v>
      </c>
      <c r="V135" s="121">
        <f>'Табл 1000'!C131</f>
        <v>0</v>
      </c>
    </row>
    <row r="136" spans="1:22" ht="12.75">
      <c r="A136" s="45">
        <v>12</v>
      </c>
      <c r="B136" s="99" t="s">
        <v>15</v>
      </c>
      <c r="C136" s="80">
        <v>0</v>
      </c>
      <c r="D136" s="83">
        <v>0</v>
      </c>
      <c r="E136" s="84">
        <v>0</v>
      </c>
      <c r="F136" s="81">
        <v>0</v>
      </c>
      <c r="G136" s="82">
        <v>2</v>
      </c>
      <c r="H136" s="83">
        <v>1</v>
      </c>
      <c r="I136" s="84">
        <v>4</v>
      </c>
      <c r="J136" s="81">
        <v>3</v>
      </c>
      <c r="K136" s="82">
        <v>16</v>
      </c>
      <c r="L136" s="83">
        <v>3</v>
      </c>
      <c r="M136" s="84">
        <v>12</v>
      </c>
      <c r="N136" s="81">
        <v>1</v>
      </c>
      <c r="O136" s="82">
        <v>5</v>
      </c>
      <c r="P136" s="83">
        <v>2</v>
      </c>
      <c r="Q136" s="84">
        <v>5</v>
      </c>
      <c r="R136" s="81">
        <v>7</v>
      </c>
      <c r="S136" s="68">
        <f t="shared" si="13"/>
        <v>44</v>
      </c>
      <c r="T136" s="69">
        <f t="shared" si="14"/>
        <v>17</v>
      </c>
      <c r="U136" s="100">
        <f t="shared" si="15"/>
        <v>61</v>
      </c>
      <c r="V136" s="121">
        <f>'Табл 1000'!C132</f>
        <v>61</v>
      </c>
    </row>
    <row r="137" spans="1:22" ht="12.75">
      <c r="A137" s="45">
        <v>13</v>
      </c>
      <c r="B137" s="99" t="s">
        <v>16</v>
      </c>
      <c r="C137" s="80">
        <v>0</v>
      </c>
      <c r="D137" s="83">
        <v>0</v>
      </c>
      <c r="E137" s="84">
        <v>0</v>
      </c>
      <c r="F137" s="81">
        <v>0</v>
      </c>
      <c r="G137" s="82">
        <v>1</v>
      </c>
      <c r="H137" s="83">
        <v>0</v>
      </c>
      <c r="I137" s="84">
        <v>6</v>
      </c>
      <c r="J137" s="81">
        <v>3</v>
      </c>
      <c r="K137" s="82">
        <v>13</v>
      </c>
      <c r="L137" s="83">
        <v>2</v>
      </c>
      <c r="M137" s="84">
        <v>9</v>
      </c>
      <c r="N137" s="81">
        <v>2</v>
      </c>
      <c r="O137" s="82">
        <v>4</v>
      </c>
      <c r="P137" s="83">
        <v>0</v>
      </c>
      <c r="Q137" s="84">
        <v>3</v>
      </c>
      <c r="R137" s="81">
        <v>0</v>
      </c>
      <c r="S137" s="68">
        <f t="shared" si="13"/>
        <v>36</v>
      </c>
      <c r="T137" s="69">
        <f t="shared" si="14"/>
        <v>7</v>
      </c>
      <c r="U137" s="100">
        <f t="shared" si="15"/>
        <v>43</v>
      </c>
      <c r="V137" s="121">
        <f>'Табл 1000'!C133</f>
        <v>43</v>
      </c>
    </row>
    <row r="138" spans="1:22" ht="12.75">
      <c r="A138" s="45">
        <v>14</v>
      </c>
      <c r="B138" s="99" t="s">
        <v>17</v>
      </c>
      <c r="C138" s="80">
        <v>0</v>
      </c>
      <c r="D138" s="83">
        <v>0</v>
      </c>
      <c r="E138" s="84">
        <v>2</v>
      </c>
      <c r="F138" s="81">
        <v>1</v>
      </c>
      <c r="G138" s="82">
        <v>4</v>
      </c>
      <c r="H138" s="83">
        <v>1</v>
      </c>
      <c r="I138" s="84">
        <v>9</v>
      </c>
      <c r="J138" s="81">
        <v>12</v>
      </c>
      <c r="K138" s="82">
        <v>29</v>
      </c>
      <c r="L138" s="83">
        <v>10</v>
      </c>
      <c r="M138" s="84">
        <v>27</v>
      </c>
      <c r="N138" s="81">
        <v>7</v>
      </c>
      <c r="O138" s="82">
        <v>6</v>
      </c>
      <c r="P138" s="83">
        <v>3</v>
      </c>
      <c r="Q138" s="84">
        <v>7</v>
      </c>
      <c r="R138" s="81">
        <v>1</v>
      </c>
      <c r="S138" s="68">
        <f t="shared" si="13"/>
        <v>84</v>
      </c>
      <c r="T138" s="69">
        <f t="shared" si="14"/>
        <v>35</v>
      </c>
      <c r="U138" s="100">
        <f t="shared" si="15"/>
        <v>119</v>
      </c>
      <c r="V138" s="121">
        <f>'Табл 1000'!C134</f>
        <v>119</v>
      </c>
    </row>
    <row r="139" spans="1:22" ht="12.75">
      <c r="A139" s="45">
        <v>15</v>
      </c>
      <c r="B139" s="99" t="s">
        <v>18</v>
      </c>
      <c r="C139" s="80">
        <v>0</v>
      </c>
      <c r="D139" s="83">
        <v>0</v>
      </c>
      <c r="E139" s="84">
        <v>0</v>
      </c>
      <c r="F139" s="81">
        <v>0</v>
      </c>
      <c r="G139" s="82">
        <v>0</v>
      </c>
      <c r="H139" s="83">
        <v>0</v>
      </c>
      <c r="I139" s="84">
        <v>3</v>
      </c>
      <c r="J139" s="81">
        <v>1</v>
      </c>
      <c r="K139" s="82">
        <v>7</v>
      </c>
      <c r="L139" s="83">
        <v>2</v>
      </c>
      <c r="M139" s="84">
        <v>9</v>
      </c>
      <c r="N139" s="81">
        <v>0</v>
      </c>
      <c r="O139" s="82">
        <v>1</v>
      </c>
      <c r="P139" s="83">
        <v>1</v>
      </c>
      <c r="Q139" s="84">
        <v>1</v>
      </c>
      <c r="R139" s="81">
        <v>1</v>
      </c>
      <c r="S139" s="68">
        <f t="shared" si="13"/>
        <v>21</v>
      </c>
      <c r="T139" s="69">
        <f t="shared" si="14"/>
        <v>5</v>
      </c>
      <c r="U139" s="100">
        <f t="shared" si="15"/>
        <v>26</v>
      </c>
      <c r="V139" s="121">
        <f>'Табл 1000'!C135</f>
        <v>26</v>
      </c>
    </row>
    <row r="140" spans="1:22" ht="12.75">
      <c r="A140" s="45">
        <v>16</v>
      </c>
      <c r="B140" s="99" t="s">
        <v>19</v>
      </c>
      <c r="C140" s="87">
        <v>0</v>
      </c>
      <c r="D140" s="88">
        <v>0</v>
      </c>
      <c r="E140" s="85">
        <v>0</v>
      </c>
      <c r="F140" s="86">
        <v>0</v>
      </c>
      <c r="G140" s="87">
        <v>0</v>
      </c>
      <c r="H140" s="88">
        <v>1</v>
      </c>
      <c r="I140" s="85">
        <v>1</v>
      </c>
      <c r="J140" s="86">
        <v>0</v>
      </c>
      <c r="K140" s="87">
        <v>2</v>
      </c>
      <c r="L140" s="88">
        <v>0</v>
      </c>
      <c r="M140" s="85">
        <v>4</v>
      </c>
      <c r="N140" s="86">
        <v>1</v>
      </c>
      <c r="O140" s="87">
        <v>3</v>
      </c>
      <c r="P140" s="88">
        <v>0</v>
      </c>
      <c r="Q140" s="85">
        <v>1</v>
      </c>
      <c r="R140" s="96">
        <v>0</v>
      </c>
      <c r="S140" s="68">
        <f t="shared" si="13"/>
        <v>11</v>
      </c>
      <c r="T140" s="69">
        <f t="shared" si="14"/>
        <v>2</v>
      </c>
      <c r="U140" s="100">
        <f t="shared" si="15"/>
        <v>13</v>
      </c>
      <c r="V140" s="121">
        <f>'Табл 1000'!C136</f>
        <v>13</v>
      </c>
    </row>
    <row r="141" spans="1:22" ht="12.75">
      <c r="A141" s="45">
        <v>17</v>
      </c>
      <c r="B141" s="99" t="s">
        <v>20</v>
      </c>
      <c r="C141" s="80">
        <v>0</v>
      </c>
      <c r="D141" s="83">
        <v>0</v>
      </c>
      <c r="E141" s="84">
        <v>0</v>
      </c>
      <c r="F141" s="81">
        <v>0</v>
      </c>
      <c r="G141" s="82">
        <v>0</v>
      </c>
      <c r="H141" s="83">
        <v>0</v>
      </c>
      <c r="I141" s="84">
        <v>4</v>
      </c>
      <c r="J141" s="81">
        <v>0</v>
      </c>
      <c r="K141" s="82">
        <v>11</v>
      </c>
      <c r="L141" s="83">
        <v>2</v>
      </c>
      <c r="M141" s="84">
        <v>13</v>
      </c>
      <c r="N141" s="81">
        <v>2</v>
      </c>
      <c r="O141" s="82">
        <v>5</v>
      </c>
      <c r="P141" s="83">
        <v>0</v>
      </c>
      <c r="Q141" s="84">
        <v>3</v>
      </c>
      <c r="R141" s="81">
        <v>3</v>
      </c>
      <c r="S141" s="68">
        <f t="shared" si="13"/>
        <v>36</v>
      </c>
      <c r="T141" s="69">
        <f t="shared" si="14"/>
        <v>7</v>
      </c>
      <c r="U141" s="100">
        <f t="shared" si="15"/>
        <v>43</v>
      </c>
      <c r="V141" s="121">
        <f>'Табл 1000'!C137</f>
        <v>43</v>
      </c>
    </row>
    <row r="142" spans="1:22" ht="12.75">
      <c r="A142" s="45">
        <v>18</v>
      </c>
      <c r="B142" s="99" t="s">
        <v>21</v>
      </c>
      <c r="C142" s="80">
        <v>0</v>
      </c>
      <c r="D142" s="83">
        <v>0</v>
      </c>
      <c r="E142" s="84">
        <v>0</v>
      </c>
      <c r="F142" s="81">
        <v>0</v>
      </c>
      <c r="G142" s="82">
        <v>0</v>
      </c>
      <c r="H142" s="83">
        <v>1</v>
      </c>
      <c r="I142" s="84">
        <v>3</v>
      </c>
      <c r="J142" s="81">
        <v>0</v>
      </c>
      <c r="K142" s="82">
        <v>1</v>
      </c>
      <c r="L142" s="83">
        <v>1</v>
      </c>
      <c r="M142" s="84">
        <v>2</v>
      </c>
      <c r="N142" s="81">
        <v>0</v>
      </c>
      <c r="O142" s="82">
        <v>4</v>
      </c>
      <c r="P142" s="83">
        <v>0</v>
      </c>
      <c r="Q142" s="84">
        <v>4</v>
      </c>
      <c r="R142" s="81">
        <v>1</v>
      </c>
      <c r="S142" s="68">
        <f t="shared" si="13"/>
        <v>14</v>
      </c>
      <c r="T142" s="69">
        <f t="shared" si="14"/>
        <v>3</v>
      </c>
      <c r="U142" s="100">
        <f t="shared" si="15"/>
        <v>17</v>
      </c>
      <c r="V142" s="121">
        <f>'Табл 1000'!C138</f>
        <v>17</v>
      </c>
    </row>
    <row r="143" spans="1:22" ht="12.75">
      <c r="A143" s="45">
        <v>19</v>
      </c>
      <c r="B143" s="99" t="s">
        <v>22</v>
      </c>
      <c r="C143" s="80">
        <v>0</v>
      </c>
      <c r="D143" s="83">
        <v>0</v>
      </c>
      <c r="E143" s="84">
        <v>0</v>
      </c>
      <c r="F143" s="81">
        <v>0</v>
      </c>
      <c r="G143" s="82">
        <v>1</v>
      </c>
      <c r="H143" s="83">
        <v>0</v>
      </c>
      <c r="I143" s="84">
        <v>6</v>
      </c>
      <c r="J143" s="81">
        <v>1</v>
      </c>
      <c r="K143" s="82">
        <v>14</v>
      </c>
      <c r="L143" s="83">
        <v>2</v>
      </c>
      <c r="M143" s="84">
        <v>10</v>
      </c>
      <c r="N143" s="81">
        <v>1</v>
      </c>
      <c r="O143" s="82">
        <v>4</v>
      </c>
      <c r="P143" s="83">
        <v>1</v>
      </c>
      <c r="Q143" s="84">
        <v>1</v>
      </c>
      <c r="R143" s="81">
        <v>0</v>
      </c>
      <c r="S143" s="68">
        <f t="shared" si="13"/>
        <v>36</v>
      </c>
      <c r="T143" s="69">
        <f t="shared" si="14"/>
        <v>5</v>
      </c>
      <c r="U143" s="100">
        <f t="shared" si="15"/>
        <v>41</v>
      </c>
      <c r="V143" s="121">
        <f>'Табл 1000'!C139</f>
        <v>41</v>
      </c>
    </row>
    <row r="144" spans="1:22" ht="12.75">
      <c r="A144" s="45">
        <v>20</v>
      </c>
      <c r="B144" s="99" t="s">
        <v>23</v>
      </c>
      <c r="C144" s="80">
        <v>0</v>
      </c>
      <c r="D144" s="83">
        <v>0</v>
      </c>
      <c r="E144" s="84">
        <v>0</v>
      </c>
      <c r="F144" s="81">
        <v>0</v>
      </c>
      <c r="G144" s="82">
        <v>0</v>
      </c>
      <c r="H144" s="83">
        <v>0</v>
      </c>
      <c r="I144" s="84">
        <v>1</v>
      </c>
      <c r="J144" s="81">
        <v>2</v>
      </c>
      <c r="K144" s="82">
        <v>2</v>
      </c>
      <c r="L144" s="83">
        <v>2</v>
      </c>
      <c r="M144" s="84">
        <v>1</v>
      </c>
      <c r="N144" s="81">
        <v>1</v>
      </c>
      <c r="O144" s="82">
        <v>1</v>
      </c>
      <c r="P144" s="83">
        <v>0</v>
      </c>
      <c r="Q144" s="84">
        <v>2</v>
      </c>
      <c r="R144" s="81">
        <v>0</v>
      </c>
      <c r="S144" s="68">
        <f t="shared" si="13"/>
        <v>7</v>
      </c>
      <c r="T144" s="69">
        <f t="shared" si="14"/>
        <v>5</v>
      </c>
      <c r="U144" s="100">
        <f t="shared" si="15"/>
        <v>12</v>
      </c>
      <c r="V144" s="121">
        <f>'Табл 1000'!C140</f>
        <v>12</v>
      </c>
    </row>
    <row r="145" spans="1:22" ht="12.75">
      <c r="A145" s="45">
        <v>21</v>
      </c>
      <c r="B145" s="99" t="s">
        <v>24</v>
      </c>
      <c r="C145" s="80">
        <v>0</v>
      </c>
      <c r="D145" s="83">
        <v>0</v>
      </c>
      <c r="E145" s="84">
        <v>0</v>
      </c>
      <c r="F145" s="81">
        <v>0</v>
      </c>
      <c r="G145" s="82">
        <v>0</v>
      </c>
      <c r="H145" s="83">
        <v>0</v>
      </c>
      <c r="I145" s="84">
        <v>3</v>
      </c>
      <c r="J145" s="81">
        <v>0</v>
      </c>
      <c r="K145" s="82">
        <v>3</v>
      </c>
      <c r="L145" s="83">
        <v>0</v>
      </c>
      <c r="M145" s="84">
        <v>5</v>
      </c>
      <c r="N145" s="81">
        <v>2</v>
      </c>
      <c r="O145" s="82">
        <v>2</v>
      </c>
      <c r="P145" s="83">
        <v>1</v>
      </c>
      <c r="Q145" s="84">
        <v>5</v>
      </c>
      <c r="R145" s="81">
        <v>2</v>
      </c>
      <c r="S145" s="68">
        <f t="shared" si="13"/>
        <v>18</v>
      </c>
      <c r="T145" s="69">
        <f t="shared" si="14"/>
        <v>5</v>
      </c>
      <c r="U145" s="100">
        <f t="shared" si="15"/>
        <v>23</v>
      </c>
      <c r="V145" s="121">
        <f>'Табл 1000'!C141</f>
        <v>23</v>
      </c>
    </row>
    <row r="146" spans="1:22" ht="12.75">
      <c r="A146" s="45">
        <v>22</v>
      </c>
      <c r="B146" s="99" t="s">
        <v>25</v>
      </c>
      <c r="C146" s="80">
        <v>0</v>
      </c>
      <c r="D146" s="83">
        <v>0</v>
      </c>
      <c r="E146" s="84">
        <v>0</v>
      </c>
      <c r="F146" s="81">
        <v>0</v>
      </c>
      <c r="G146" s="82">
        <v>1</v>
      </c>
      <c r="H146" s="83">
        <v>1</v>
      </c>
      <c r="I146" s="84">
        <v>4</v>
      </c>
      <c r="J146" s="81">
        <v>1</v>
      </c>
      <c r="K146" s="82">
        <v>7</v>
      </c>
      <c r="L146" s="83">
        <v>4</v>
      </c>
      <c r="M146" s="84">
        <v>8</v>
      </c>
      <c r="N146" s="81">
        <v>2</v>
      </c>
      <c r="O146" s="82">
        <v>6</v>
      </c>
      <c r="P146" s="83">
        <v>1</v>
      </c>
      <c r="Q146" s="84">
        <v>3</v>
      </c>
      <c r="R146" s="81">
        <v>1</v>
      </c>
      <c r="S146" s="68">
        <f t="shared" si="13"/>
        <v>29</v>
      </c>
      <c r="T146" s="69">
        <f t="shared" si="14"/>
        <v>10</v>
      </c>
      <c r="U146" s="100">
        <f t="shared" si="15"/>
        <v>39</v>
      </c>
      <c r="V146" s="121">
        <f>'Табл 1000'!C142</f>
        <v>39</v>
      </c>
    </row>
    <row r="147" spans="1:22" ht="12.75">
      <c r="A147" s="45">
        <v>23</v>
      </c>
      <c r="B147" s="99" t="s">
        <v>26</v>
      </c>
      <c r="C147" s="80">
        <v>0</v>
      </c>
      <c r="D147" s="83">
        <v>0</v>
      </c>
      <c r="E147" s="84">
        <v>0</v>
      </c>
      <c r="F147" s="81">
        <v>0</v>
      </c>
      <c r="G147" s="82">
        <v>1</v>
      </c>
      <c r="H147" s="83">
        <v>2</v>
      </c>
      <c r="I147" s="84">
        <v>4</v>
      </c>
      <c r="J147" s="81">
        <v>3</v>
      </c>
      <c r="K147" s="82">
        <v>7</v>
      </c>
      <c r="L147" s="83">
        <v>2</v>
      </c>
      <c r="M147" s="84">
        <v>7</v>
      </c>
      <c r="N147" s="81">
        <v>2</v>
      </c>
      <c r="O147" s="82">
        <v>7</v>
      </c>
      <c r="P147" s="83">
        <v>0</v>
      </c>
      <c r="Q147" s="84">
        <v>3</v>
      </c>
      <c r="R147" s="81">
        <v>3</v>
      </c>
      <c r="S147" s="68">
        <f t="shared" si="13"/>
        <v>29</v>
      </c>
      <c r="T147" s="69">
        <f t="shared" si="14"/>
        <v>12</v>
      </c>
      <c r="U147" s="100">
        <f t="shared" si="15"/>
        <v>41</v>
      </c>
      <c r="V147" s="121">
        <f>'Табл 1000'!C143</f>
        <v>41</v>
      </c>
    </row>
    <row r="148" spans="1:22" ht="12.75">
      <c r="A148" s="45">
        <v>24</v>
      </c>
      <c r="B148" s="99" t="s">
        <v>27</v>
      </c>
      <c r="C148" s="80">
        <v>0</v>
      </c>
      <c r="D148" s="83">
        <v>0</v>
      </c>
      <c r="E148" s="84">
        <v>0</v>
      </c>
      <c r="F148" s="81">
        <v>0</v>
      </c>
      <c r="G148" s="82">
        <v>2</v>
      </c>
      <c r="H148" s="83">
        <v>0</v>
      </c>
      <c r="I148" s="84">
        <v>1</v>
      </c>
      <c r="J148" s="81">
        <v>0</v>
      </c>
      <c r="K148" s="82">
        <v>7</v>
      </c>
      <c r="L148" s="83">
        <v>1</v>
      </c>
      <c r="M148" s="84">
        <v>4</v>
      </c>
      <c r="N148" s="81">
        <v>0</v>
      </c>
      <c r="O148" s="82">
        <v>2</v>
      </c>
      <c r="P148" s="83">
        <v>0</v>
      </c>
      <c r="Q148" s="84">
        <v>3</v>
      </c>
      <c r="R148" s="81">
        <v>1</v>
      </c>
      <c r="S148" s="68">
        <f>C148+E148+G148+I148+K148+M148+O148+Q148</f>
        <v>19</v>
      </c>
      <c r="T148" s="69">
        <f t="shared" si="14"/>
        <v>2</v>
      </c>
      <c r="U148" s="100">
        <f t="shared" si="15"/>
        <v>21</v>
      </c>
      <c r="V148" s="121">
        <f>'Табл 1000'!C144</f>
        <v>21</v>
      </c>
    </row>
    <row r="149" spans="1:22" ht="12.75">
      <c r="A149" s="45">
        <v>25</v>
      </c>
      <c r="B149" s="99" t="s">
        <v>28</v>
      </c>
      <c r="C149" s="80">
        <v>0</v>
      </c>
      <c r="D149" s="83">
        <v>0</v>
      </c>
      <c r="E149" s="84">
        <v>0</v>
      </c>
      <c r="F149" s="81">
        <v>1</v>
      </c>
      <c r="G149" s="82">
        <v>0</v>
      </c>
      <c r="H149" s="83">
        <v>3</v>
      </c>
      <c r="I149" s="84">
        <v>7</v>
      </c>
      <c r="J149" s="81">
        <v>2</v>
      </c>
      <c r="K149" s="82">
        <v>22</v>
      </c>
      <c r="L149" s="83">
        <v>10</v>
      </c>
      <c r="M149" s="84">
        <v>12</v>
      </c>
      <c r="N149" s="81">
        <v>2</v>
      </c>
      <c r="O149" s="82">
        <v>9</v>
      </c>
      <c r="P149" s="83">
        <v>1</v>
      </c>
      <c r="Q149" s="84">
        <v>15</v>
      </c>
      <c r="R149" s="81">
        <v>7</v>
      </c>
      <c r="S149" s="68">
        <f t="shared" si="13"/>
        <v>65</v>
      </c>
      <c r="T149" s="69">
        <f t="shared" si="14"/>
        <v>26</v>
      </c>
      <c r="U149" s="100">
        <f t="shared" si="15"/>
        <v>91</v>
      </c>
      <c r="V149" s="121">
        <f>'Табл 1000'!C145</f>
        <v>91</v>
      </c>
    </row>
    <row r="150" spans="1:22" ht="12.75">
      <c r="A150" s="46">
        <v>26</v>
      </c>
      <c r="B150" s="55" t="s">
        <v>78</v>
      </c>
      <c r="C150" s="90">
        <v>0</v>
      </c>
      <c r="D150" s="91">
        <v>0</v>
      </c>
      <c r="E150" s="92">
        <v>0</v>
      </c>
      <c r="F150" s="89">
        <v>0</v>
      </c>
      <c r="G150" s="90">
        <v>0</v>
      </c>
      <c r="H150" s="91">
        <v>0</v>
      </c>
      <c r="I150" s="92">
        <v>3</v>
      </c>
      <c r="J150" s="89">
        <v>0</v>
      </c>
      <c r="K150" s="90">
        <v>6</v>
      </c>
      <c r="L150" s="91">
        <v>1</v>
      </c>
      <c r="M150" s="92">
        <v>4</v>
      </c>
      <c r="N150" s="89">
        <v>0</v>
      </c>
      <c r="O150" s="90">
        <v>2</v>
      </c>
      <c r="P150" s="91">
        <v>0</v>
      </c>
      <c r="Q150" s="92">
        <v>0</v>
      </c>
      <c r="R150" s="89">
        <v>0</v>
      </c>
      <c r="S150" s="70">
        <f t="shared" si="13"/>
        <v>15</v>
      </c>
      <c r="T150" s="71">
        <f t="shared" si="14"/>
        <v>1</v>
      </c>
      <c r="U150" s="101">
        <f t="shared" si="15"/>
        <v>16</v>
      </c>
      <c r="V150" s="121">
        <f>'Табл 1000'!C146</f>
        <v>16</v>
      </c>
    </row>
    <row r="151" spans="1:22" ht="12.75">
      <c r="A151" s="45">
        <v>27</v>
      </c>
      <c r="B151" s="55" t="s">
        <v>81</v>
      </c>
      <c r="C151" s="90">
        <v>0</v>
      </c>
      <c r="D151" s="91">
        <v>0</v>
      </c>
      <c r="E151" s="92">
        <v>0</v>
      </c>
      <c r="F151" s="89">
        <v>0</v>
      </c>
      <c r="G151" s="90">
        <v>0</v>
      </c>
      <c r="H151" s="91">
        <v>0</v>
      </c>
      <c r="I151" s="92">
        <v>0</v>
      </c>
      <c r="J151" s="89">
        <v>0</v>
      </c>
      <c r="K151" s="90">
        <v>0</v>
      </c>
      <c r="L151" s="91">
        <v>0</v>
      </c>
      <c r="M151" s="92">
        <v>0</v>
      </c>
      <c r="N151" s="89">
        <v>0</v>
      </c>
      <c r="O151" s="90">
        <v>0</v>
      </c>
      <c r="P151" s="91">
        <v>0</v>
      </c>
      <c r="Q151" s="92">
        <v>0</v>
      </c>
      <c r="R151" s="89">
        <v>0</v>
      </c>
      <c r="S151" s="70">
        <f aca="true" t="shared" si="16" ref="S151:T153">C151+E151+G151+I151+K151+M151+O151+Q151</f>
        <v>0</v>
      </c>
      <c r="T151" s="71">
        <f t="shared" si="16"/>
        <v>0</v>
      </c>
      <c r="U151" s="101">
        <f>S151+T151</f>
        <v>0</v>
      </c>
      <c r="V151" s="121">
        <f>'Табл 1000'!C147</f>
        <v>0</v>
      </c>
    </row>
    <row r="152" spans="1:22" ht="13.5" customHeight="1">
      <c r="A152" s="46">
        <v>28</v>
      </c>
      <c r="B152" s="55" t="s">
        <v>82</v>
      </c>
      <c r="C152" s="90">
        <v>0</v>
      </c>
      <c r="D152" s="91">
        <v>0</v>
      </c>
      <c r="E152" s="92">
        <v>0</v>
      </c>
      <c r="F152" s="89">
        <v>0</v>
      </c>
      <c r="G152" s="90">
        <v>0</v>
      </c>
      <c r="H152" s="91">
        <v>0</v>
      </c>
      <c r="I152" s="92">
        <v>0</v>
      </c>
      <c r="J152" s="89">
        <v>0</v>
      </c>
      <c r="K152" s="90">
        <v>0</v>
      </c>
      <c r="L152" s="91">
        <v>0</v>
      </c>
      <c r="M152" s="92">
        <v>0</v>
      </c>
      <c r="N152" s="89">
        <v>0</v>
      </c>
      <c r="O152" s="90">
        <v>0</v>
      </c>
      <c r="P152" s="91">
        <v>0</v>
      </c>
      <c r="Q152" s="92">
        <v>0</v>
      </c>
      <c r="R152" s="89">
        <v>0</v>
      </c>
      <c r="S152" s="70">
        <f t="shared" si="16"/>
        <v>0</v>
      </c>
      <c r="T152" s="71">
        <f t="shared" si="16"/>
        <v>0</v>
      </c>
      <c r="U152" s="101">
        <f>S152+T152</f>
        <v>0</v>
      </c>
      <c r="V152" s="121">
        <f>'Табл 1000'!C148</f>
        <v>0</v>
      </c>
    </row>
    <row r="153" spans="1:22" ht="16.5" customHeight="1" thickBot="1">
      <c r="A153" s="45">
        <v>29</v>
      </c>
      <c r="B153" s="48" t="s">
        <v>80</v>
      </c>
      <c r="C153" s="90">
        <v>0</v>
      </c>
      <c r="D153" s="91">
        <v>0</v>
      </c>
      <c r="E153" s="94">
        <v>0</v>
      </c>
      <c r="F153" s="95">
        <v>0</v>
      </c>
      <c r="G153" s="90">
        <v>0</v>
      </c>
      <c r="H153" s="91">
        <v>0</v>
      </c>
      <c r="I153" s="94">
        <v>0</v>
      </c>
      <c r="J153" s="95">
        <v>0</v>
      </c>
      <c r="K153" s="90">
        <v>0</v>
      </c>
      <c r="L153" s="91">
        <v>0</v>
      </c>
      <c r="M153" s="94">
        <v>0</v>
      </c>
      <c r="N153" s="95">
        <v>0</v>
      </c>
      <c r="O153" s="90">
        <v>0</v>
      </c>
      <c r="P153" s="91">
        <v>0</v>
      </c>
      <c r="Q153" s="94">
        <v>0</v>
      </c>
      <c r="R153" s="95">
        <v>0</v>
      </c>
      <c r="S153" s="70">
        <f t="shared" si="16"/>
        <v>0</v>
      </c>
      <c r="T153" s="71">
        <f t="shared" si="16"/>
        <v>0</v>
      </c>
      <c r="U153" s="101">
        <f>S153+T153</f>
        <v>0</v>
      </c>
      <c r="V153" s="121">
        <f>'Табл 1000'!C149</f>
        <v>0</v>
      </c>
    </row>
    <row r="154" spans="1:22" ht="16.5" thickBot="1">
      <c r="A154" s="330" t="s">
        <v>3</v>
      </c>
      <c r="B154" s="331"/>
      <c r="C154" s="72">
        <f aca="true" t="shared" si="17" ref="C154:R154">SUM(C125:C153)</f>
        <v>0</v>
      </c>
      <c r="D154" s="73">
        <f t="shared" si="17"/>
        <v>0</v>
      </c>
      <c r="E154" s="74">
        <f t="shared" si="17"/>
        <v>2</v>
      </c>
      <c r="F154" s="75">
        <f t="shared" si="17"/>
        <v>2</v>
      </c>
      <c r="G154" s="72">
        <f t="shared" si="17"/>
        <v>15</v>
      </c>
      <c r="H154" s="73">
        <f t="shared" si="17"/>
        <v>13</v>
      </c>
      <c r="I154" s="74">
        <f t="shared" si="17"/>
        <v>104</v>
      </c>
      <c r="J154" s="76">
        <f t="shared" si="17"/>
        <v>47</v>
      </c>
      <c r="K154" s="76">
        <f t="shared" si="17"/>
        <v>282</v>
      </c>
      <c r="L154" s="76">
        <f t="shared" si="17"/>
        <v>71</v>
      </c>
      <c r="M154" s="76">
        <f t="shared" si="17"/>
        <v>212</v>
      </c>
      <c r="N154" s="75">
        <f t="shared" si="17"/>
        <v>43</v>
      </c>
      <c r="O154" s="72">
        <f t="shared" si="17"/>
        <v>114</v>
      </c>
      <c r="P154" s="73">
        <f t="shared" si="17"/>
        <v>27</v>
      </c>
      <c r="Q154" s="77">
        <f t="shared" si="17"/>
        <v>84</v>
      </c>
      <c r="R154" s="78">
        <f t="shared" si="17"/>
        <v>47</v>
      </c>
      <c r="S154" s="79">
        <f t="shared" si="13"/>
        <v>813</v>
      </c>
      <c r="T154" s="79">
        <f t="shared" si="14"/>
        <v>250</v>
      </c>
      <c r="U154" s="103">
        <f t="shared" si="15"/>
        <v>1063</v>
      </c>
      <c r="V154" s="123">
        <f>'Табл 1000'!C150</f>
        <v>1063</v>
      </c>
    </row>
    <row r="155" ht="13.5" thickBot="1"/>
    <row r="156" spans="19:21" ht="16.5" thickBot="1">
      <c r="S156" s="65">
        <f>SUM(S125:S153)</f>
        <v>813</v>
      </c>
      <c r="T156" s="66">
        <f>SUM(T125:T153)</f>
        <v>250</v>
      </c>
      <c r="U156" s="67">
        <f>SUM(U125:U153)</f>
        <v>1063</v>
      </c>
    </row>
    <row r="157" spans="3:20" ht="1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1" ht="12.75">
      <c r="A158" s="335" t="s">
        <v>74</v>
      </c>
      <c r="B158" s="335"/>
      <c r="C158" s="335"/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335"/>
    </row>
    <row r="159" spans="1:21" ht="12.75">
      <c r="A159" s="6"/>
      <c r="B159" s="6"/>
      <c r="C159" s="336" t="s">
        <v>95</v>
      </c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7"/>
      <c r="T159" s="7"/>
      <c r="U159" s="7"/>
    </row>
    <row r="160" spans="1:21" ht="13.5" thickBot="1">
      <c r="A160" s="318" t="s">
        <v>72</v>
      </c>
      <c r="B160" s="318"/>
      <c r="C160" s="337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7"/>
      <c r="T160" s="7"/>
      <c r="U160" s="7"/>
    </row>
    <row r="161" spans="1:22" ht="13.5" thickBot="1">
      <c r="A161" s="319" t="s">
        <v>1</v>
      </c>
      <c r="B161" s="319" t="s">
        <v>2</v>
      </c>
      <c r="C161" s="328" t="s">
        <v>35</v>
      </c>
      <c r="D161" s="333"/>
      <c r="E161" s="333"/>
      <c r="F161" s="333"/>
      <c r="G161" s="333"/>
      <c r="H161" s="333"/>
      <c r="I161" s="333"/>
      <c r="J161" s="333"/>
      <c r="K161" s="333"/>
      <c r="L161" s="333"/>
      <c r="M161" s="333"/>
      <c r="N161" s="333"/>
      <c r="O161" s="333"/>
      <c r="P161" s="333"/>
      <c r="Q161" s="333"/>
      <c r="R161" s="333"/>
      <c r="S161" s="322" t="s">
        <v>36</v>
      </c>
      <c r="T161" s="323"/>
      <c r="U161" s="324"/>
      <c r="V161" s="125" t="s">
        <v>64</v>
      </c>
    </row>
    <row r="162" spans="1:22" ht="13.5" thickBot="1">
      <c r="A162" s="320"/>
      <c r="B162" s="320"/>
      <c r="C162" s="328" t="s">
        <v>48</v>
      </c>
      <c r="D162" s="329"/>
      <c r="E162" s="328" t="s">
        <v>49</v>
      </c>
      <c r="F162" s="329"/>
      <c r="G162" s="328" t="s">
        <v>50</v>
      </c>
      <c r="H162" s="329"/>
      <c r="I162" s="328" t="s">
        <v>30</v>
      </c>
      <c r="J162" s="329"/>
      <c r="K162" s="328" t="s">
        <v>31</v>
      </c>
      <c r="L162" s="329"/>
      <c r="M162" s="328" t="s">
        <v>32</v>
      </c>
      <c r="N162" s="329"/>
      <c r="O162" s="328" t="s">
        <v>33</v>
      </c>
      <c r="P162" s="329"/>
      <c r="Q162" s="328" t="s">
        <v>34</v>
      </c>
      <c r="R162" s="333"/>
      <c r="S162" s="325"/>
      <c r="T162" s="326"/>
      <c r="U162" s="327"/>
      <c r="V162" s="124" t="s">
        <v>66</v>
      </c>
    </row>
    <row r="163" spans="1:22" ht="13.5" thickBot="1">
      <c r="A163" s="321"/>
      <c r="B163" s="325"/>
      <c r="C163" s="8" t="s">
        <v>29</v>
      </c>
      <c r="D163" s="9" t="s">
        <v>37</v>
      </c>
      <c r="E163" s="10" t="s">
        <v>29</v>
      </c>
      <c r="F163" s="11" t="s">
        <v>37</v>
      </c>
      <c r="G163" s="8" t="s">
        <v>29</v>
      </c>
      <c r="H163" s="9" t="s">
        <v>37</v>
      </c>
      <c r="I163" s="10" t="s">
        <v>29</v>
      </c>
      <c r="J163" s="11" t="s">
        <v>37</v>
      </c>
      <c r="K163" s="8" t="s">
        <v>29</v>
      </c>
      <c r="L163" s="9" t="s">
        <v>37</v>
      </c>
      <c r="M163" s="10" t="s">
        <v>29</v>
      </c>
      <c r="N163" s="11" t="s">
        <v>37</v>
      </c>
      <c r="O163" s="8" t="s">
        <v>29</v>
      </c>
      <c r="P163" s="9" t="s">
        <v>37</v>
      </c>
      <c r="Q163" s="10" t="s">
        <v>29</v>
      </c>
      <c r="R163" s="11" t="s">
        <v>37</v>
      </c>
      <c r="S163" s="8" t="s">
        <v>29</v>
      </c>
      <c r="T163" s="218" t="s">
        <v>60</v>
      </c>
      <c r="U163" s="219" t="s">
        <v>67</v>
      </c>
      <c r="V163" s="117" t="s">
        <v>65</v>
      </c>
    </row>
    <row r="164" spans="1:23" ht="12.75">
      <c r="A164" s="127">
        <v>1</v>
      </c>
      <c r="B164" s="99" t="s">
        <v>4</v>
      </c>
      <c r="C164" s="220">
        <f aca="true" t="shared" si="18" ref="C164:U164">C8+C47+C86+C125</f>
        <v>0</v>
      </c>
      <c r="D164" s="221">
        <f t="shared" si="18"/>
        <v>0</v>
      </c>
      <c r="E164" s="213">
        <f t="shared" si="18"/>
        <v>0</v>
      </c>
      <c r="F164" s="214">
        <f t="shared" si="18"/>
        <v>0</v>
      </c>
      <c r="G164" s="80">
        <f t="shared" si="18"/>
        <v>2</v>
      </c>
      <c r="H164" s="221">
        <f t="shared" si="18"/>
        <v>3</v>
      </c>
      <c r="I164" s="213">
        <f t="shared" si="18"/>
        <v>12</v>
      </c>
      <c r="J164" s="214">
        <f t="shared" si="18"/>
        <v>2</v>
      </c>
      <c r="K164" s="80">
        <f t="shared" si="18"/>
        <v>34</v>
      </c>
      <c r="L164" s="221">
        <f t="shared" si="18"/>
        <v>6</v>
      </c>
      <c r="M164" s="213">
        <f t="shared" si="18"/>
        <v>42</v>
      </c>
      <c r="N164" s="214">
        <f t="shared" si="18"/>
        <v>3</v>
      </c>
      <c r="O164" s="80">
        <f t="shared" si="18"/>
        <v>14</v>
      </c>
      <c r="P164" s="221">
        <f t="shared" si="18"/>
        <v>1</v>
      </c>
      <c r="Q164" s="213">
        <f t="shared" si="18"/>
        <v>13</v>
      </c>
      <c r="R164" s="214">
        <f t="shared" si="18"/>
        <v>5</v>
      </c>
      <c r="S164" s="222">
        <f t="shared" si="18"/>
        <v>117</v>
      </c>
      <c r="T164" s="223">
        <f t="shared" si="18"/>
        <v>20</v>
      </c>
      <c r="U164" s="223">
        <f t="shared" si="18"/>
        <v>137</v>
      </c>
      <c r="V164" s="121">
        <f>'Табл 1000'!C159</f>
        <v>137</v>
      </c>
      <c r="W164" s="14"/>
    </row>
    <row r="165" spans="1:23" ht="12.75">
      <c r="A165" s="45">
        <v>2</v>
      </c>
      <c r="B165" s="99" t="s">
        <v>5</v>
      </c>
      <c r="C165" s="111">
        <f aca="true" t="shared" si="19" ref="C165:U165">C9+C48+C87+C126</f>
        <v>0</v>
      </c>
      <c r="D165" s="83">
        <f t="shared" si="19"/>
        <v>0</v>
      </c>
      <c r="E165" s="84">
        <f t="shared" si="19"/>
        <v>3</v>
      </c>
      <c r="F165" s="81">
        <f t="shared" si="19"/>
        <v>0</v>
      </c>
      <c r="G165" s="82">
        <f t="shared" si="19"/>
        <v>2</v>
      </c>
      <c r="H165" s="83">
        <f t="shared" si="19"/>
        <v>3</v>
      </c>
      <c r="I165" s="84">
        <f t="shared" si="19"/>
        <v>18</v>
      </c>
      <c r="J165" s="81">
        <f t="shared" si="19"/>
        <v>7</v>
      </c>
      <c r="K165" s="82">
        <f t="shared" si="19"/>
        <v>48</v>
      </c>
      <c r="L165" s="83">
        <f t="shared" si="19"/>
        <v>4</v>
      </c>
      <c r="M165" s="84">
        <f t="shared" si="19"/>
        <v>38</v>
      </c>
      <c r="N165" s="81">
        <f t="shared" si="19"/>
        <v>2</v>
      </c>
      <c r="O165" s="82">
        <f t="shared" si="19"/>
        <v>22</v>
      </c>
      <c r="P165" s="83">
        <f t="shared" si="19"/>
        <v>7</v>
      </c>
      <c r="Q165" s="84">
        <f t="shared" si="19"/>
        <v>12</v>
      </c>
      <c r="R165" s="81">
        <f t="shared" si="19"/>
        <v>3</v>
      </c>
      <c r="S165" s="112">
        <f t="shared" si="19"/>
        <v>143</v>
      </c>
      <c r="T165" s="113">
        <f t="shared" si="19"/>
        <v>26</v>
      </c>
      <c r="U165" s="113">
        <f t="shared" si="19"/>
        <v>169</v>
      </c>
      <c r="V165" s="121">
        <f>'Табл 1000'!C160</f>
        <v>169</v>
      </c>
      <c r="W165" s="14"/>
    </row>
    <row r="166" spans="1:23" ht="12.75">
      <c r="A166" s="45">
        <v>3</v>
      </c>
      <c r="B166" s="99" t="s">
        <v>6</v>
      </c>
      <c r="C166" s="111">
        <f aca="true" t="shared" si="20" ref="C166:U166">C10+C49+C88+C127</f>
        <v>0</v>
      </c>
      <c r="D166" s="83">
        <f t="shared" si="20"/>
        <v>0</v>
      </c>
      <c r="E166" s="84">
        <f t="shared" si="20"/>
        <v>0</v>
      </c>
      <c r="F166" s="81">
        <f t="shared" si="20"/>
        <v>0</v>
      </c>
      <c r="G166" s="82">
        <f t="shared" si="20"/>
        <v>11</v>
      </c>
      <c r="H166" s="83">
        <f t="shared" si="20"/>
        <v>6</v>
      </c>
      <c r="I166" s="84">
        <f t="shared" si="20"/>
        <v>71</v>
      </c>
      <c r="J166" s="81">
        <f t="shared" si="20"/>
        <v>26</v>
      </c>
      <c r="K166" s="82">
        <f t="shared" si="20"/>
        <v>153</v>
      </c>
      <c r="L166" s="83">
        <f t="shared" si="20"/>
        <v>37</v>
      </c>
      <c r="M166" s="84">
        <f t="shared" si="20"/>
        <v>137</v>
      </c>
      <c r="N166" s="81">
        <f t="shared" si="20"/>
        <v>27</v>
      </c>
      <c r="O166" s="82">
        <f t="shared" si="20"/>
        <v>57</v>
      </c>
      <c r="P166" s="83">
        <f t="shared" si="20"/>
        <v>18</v>
      </c>
      <c r="Q166" s="84">
        <f t="shared" si="20"/>
        <v>19</v>
      </c>
      <c r="R166" s="81">
        <f t="shared" si="20"/>
        <v>15</v>
      </c>
      <c r="S166" s="112">
        <f t="shared" si="20"/>
        <v>448</v>
      </c>
      <c r="T166" s="113">
        <f t="shared" si="20"/>
        <v>129</v>
      </c>
      <c r="U166" s="113">
        <f t="shared" si="20"/>
        <v>577</v>
      </c>
      <c r="V166" s="121">
        <f>'Табл 1000'!C161</f>
        <v>577</v>
      </c>
      <c r="W166" s="14"/>
    </row>
    <row r="167" spans="1:23" ht="12.75">
      <c r="A167" s="45">
        <v>4</v>
      </c>
      <c r="B167" s="99" t="s">
        <v>7</v>
      </c>
      <c r="C167" s="111">
        <f aca="true" t="shared" si="21" ref="C167:U167">C11+C50+C89+C128</f>
        <v>0</v>
      </c>
      <c r="D167" s="83">
        <f t="shared" si="21"/>
        <v>0</v>
      </c>
      <c r="E167" s="84">
        <f t="shared" si="21"/>
        <v>0</v>
      </c>
      <c r="F167" s="81">
        <f t="shared" si="21"/>
        <v>0</v>
      </c>
      <c r="G167" s="82">
        <f t="shared" si="21"/>
        <v>0</v>
      </c>
      <c r="H167" s="83">
        <f t="shared" si="21"/>
        <v>0</v>
      </c>
      <c r="I167" s="84">
        <f t="shared" si="21"/>
        <v>5</v>
      </c>
      <c r="J167" s="81">
        <f t="shared" si="21"/>
        <v>5</v>
      </c>
      <c r="K167" s="82">
        <f t="shared" si="21"/>
        <v>18</v>
      </c>
      <c r="L167" s="83">
        <f t="shared" si="21"/>
        <v>5</v>
      </c>
      <c r="M167" s="84">
        <f t="shared" si="21"/>
        <v>15</v>
      </c>
      <c r="N167" s="81">
        <f t="shared" si="21"/>
        <v>3</v>
      </c>
      <c r="O167" s="82">
        <f t="shared" si="21"/>
        <v>13</v>
      </c>
      <c r="P167" s="83">
        <f t="shared" si="21"/>
        <v>1</v>
      </c>
      <c r="Q167" s="84">
        <f t="shared" si="21"/>
        <v>3</v>
      </c>
      <c r="R167" s="81">
        <f t="shared" si="21"/>
        <v>5</v>
      </c>
      <c r="S167" s="112">
        <f t="shared" si="21"/>
        <v>54</v>
      </c>
      <c r="T167" s="113">
        <f t="shared" si="21"/>
        <v>19</v>
      </c>
      <c r="U167" s="113">
        <f t="shared" si="21"/>
        <v>73</v>
      </c>
      <c r="V167" s="121">
        <f>'Табл 1000'!C162</f>
        <v>73</v>
      </c>
      <c r="W167" s="14"/>
    </row>
    <row r="168" spans="1:23" ht="12.75">
      <c r="A168" s="45">
        <v>5</v>
      </c>
      <c r="B168" s="99" t="s">
        <v>8</v>
      </c>
      <c r="C168" s="111">
        <f aca="true" t="shared" si="22" ref="C168:U168">C12+C51+C90+C129</f>
        <v>0</v>
      </c>
      <c r="D168" s="83">
        <f t="shared" si="22"/>
        <v>0</v>
      </c>
      <c r="E168" s="84">
        <f t="shared" si="22"/>
        <v>0</v>
      </c>
      <c r="F168" s="81">
        <f t="shared" si="22"/>
        <v>0</v>
      </c>
      <c r="G168" s="82">
        <f t="shared" si="22"/>
        <v>3</v>
      </c>
      <c r="H168" s="83">
        <f t="shared" si="22"/>
        <v>3</v>
      </c>
      <c r="I168" s="84">
        <f t="shared" si="22"/>
        <v>24</v>
      </c>
      <c r="J168" s="81">
        <f t="shared" si="22"/>
        <v>8</v>
      </c>
      <c r="K168" s="82">
        <f t="shared" si="22"/>
        <v>59</v>
      </c>
      <c r="L168" s="83">
        <f t="shared" si="22"/>
        <v>13</v>
      </c>
      <c r="M168" s="84">
        <f t="shared" si="22"/>
        <v>38</v>
      </c>
      <c r="N168" s="81">
        <f t="shared" si="22"/>
        <v>4</v>
      </c>
      <c r="O168" s="82">
        <f t="shared" si="22"/>
        <v>19</v>
      </c>
      <c r="P168" s="83">
        <f t="shared" si="22"/>
        <v>5</v>
      </c>
      <c r="Q168" s="84">
        <f t="shared" si="22"/>
        <v>12</v>
      </c>
      <c r="R168" s="81">
        <f t="shared" si="22"/>
        <v>12</v>
      </c>
      <c r="S168" s="112">
        <f t="shared" si="22"/>
        <v>155</v>
      </c>
      <c r="T168" s="113">
        <f t="shared" si="22"/>
        <v>45</v>
      </c>
      <c r="U168" s="113">
        <f t="shared" si="22"/>
        <v>200</v>
      </c>
      <c r="V168" s="121">
        <f>'Табл 1000'!C163</f>
        <v>200</v>
      </c>
      <c r="W168" s="14"/>
    </row>
    <row r="169" spans="1:23" ht="12.75">
      <c r="A169" s="45">
        <v>6</v>
      </c>
      <c r="B169" s="99" t="s">
        <v>9</v>
      </c>
      <c r="C169" s="111">
        <f aca="true" t="shared" si="23" ref="C169:U169">C13+C52+C91+C130</f>
        <v>0</v>
      </c>
      <c r="D169" s="83">
        <f t="shared" si="23"/>
        <v>0</v>
      </c>
      <c r="E169" s="84">
        <f t="shared" si="23"/>
        <v>0</v>
      </c>
      <c r="F169" s="81">
        <f t="shared" si="23"/>
        <v>1</v>
      </c>
      <c r="G169" s="82">
        <f t="shared" si="23"/>
        <v>9</v>
      </c>
      <c r="H169" s="83">
        <f t="shared" si="23"/>
        <v>5</v>
      </c>
      <c r="I169" s="84">
        <f t="shared" si="23"/>
        <v>31</v>
      </c>
      <c r="J169" s="81">
        <f t="shared" si="23"/>
        <v>21</v>
      </c>
      <c r="K169" s="82">
        <f t="shared" si="23"/>
        <v>64</v>
      </c>
      <c r="L169" s="83">
        <f t="shared" si="23"/>
        <v>15</v>
      </c>
      <c r="M169" s="84">
        <f t="shared" si="23"/>
        <v>60</v>
      </c>
      <c r="N169" s="81">
        <f t="shared" si="23"/>
        <v>10</v>
      </c>
      <c r="O169" s="82">
        <f t="shared" si="23"/>
        <v>50</v>
      </c>
      <c r="P169" s="83">
        <f t="shared" si="23"/>
        <v>4</v>
      </c>
      <c r="Q169" s="84">
        <f t="shared" si="23"/>
        <v>12</v>
      </c>
      <c r="R169" s="81">
        <f t="shared" si="23"/>
        <v>16</v>
      </c>
      <c r="S169" s="112">
        <f t="shared" si="23"/>
        <v>226</v>
      </c>
      <c r="T169" s="113">
        <f t="shared" si="23"/>
        <v>72</v>
      </c>
      <c r="U169" s="113">
        <f t="shared" si="23"/>
        <v>298</v>
      </c>
      <c r="V169" s="121">
        <f>'Табл 1000'!C164</f>
        <v>298</v>
      </c>
      <c r="W169" s="14"/>
    </row>
    <row r="170" spans="1:23" ht="12.75">
      <c r="A170" s="45">
        <v>7</v>
      </c>
      <c r="B170" s="99" t="s">
        <v>10</v>
      </c>
      <c r="C170" s="111">
        <f aca="true" t="shared" si="24" ref="C170:U170">C14+C53+C92+C131</f>
        <v>0</v>
      </c>
      <c r="D170" s="83">
        <f t="shared" si="24"/>
        <v>0</v>
      </c>
      <c r="E170" s="84">
        <f t="shared" si="24"/>
        <v>0</v>
      </c>
      <c r="F170" s="81">
        <f t="shared" si="24"/>
        <v>1</v>
      </c>
      <c r="G170" s="82">
        <f t="shared" si="24"/>
        <v>1</v>
      </c>
      <c r="H170" s="83">
        <f t="shared" si="24"/>
        <v>3</v>
      </c>
      <c r="I170" s="84">
        <f t="shared" si="24"/>
        <v>15</v>
      </c>
      <c r="J170" s="81">
        <f t="shared" si="24"/>
        <v>3</v>
      </c>
      <c r="K170" s="82">
        <f t="shared" si="24"/>
        <v>39</v>
      </c>
      <c r="L170" s="83">
        <f t="shared" si="24"/>
        <v>6</v>
      </c>
      <c r="M170" s="84">
        <f t="shared" si="24"/>
        <v>25</v>
      </c>
      <c r="N170" s="81">
        <f t="shared" si="24"/>
        <v>6</v>
      </c>
      <c r="O170" s="82">
        <f t="shared" si="24"/>
        <v>12</v>
      </c>
      <c r="P170" s="83">
        <f t="shared" si="24"/>
        <v>2</v>
      </c>
      <c r="Q170" s="84">
        <f t="shared" si="24"/>
        <v>8</v>
      </c>
      <c r="R170" s="81">
        <f t="shared" si="24"/>
        <v>6</v>
      </c>
      <c r="S170" s="112">
        <f t="shared" si="24"/>
        <v>100</v>
      </c>
      <c r="T170" s="113">
        <f t="shared" si="24"/>
        <v>27</v>
      </c>
      <c r="U170" s="113">
        <f t="shared" si="24"/>
        <v>127</v>
      </c>
      <c r="V170" s="121">
        <f>'Табл 1000'!C165</f>
        <v>127</v>
      </c>
      <c r="W170" s="14"/>
    </row>
    <row r="171" spans="1:23" ht="12.75">
      <c r="A171" s="45">
        <v>8</v>
      </c>
      <c r="B171" s="99" t="s">
        <v>11</v>
      </c>
      <c r="C171" s="111">
        <f aca="true" t="shared" si="25" ref="C171:U171">C15+C54+C93+C132</f>
        <v>0</v>
      </c>
      <c r="D171" s="83">
        <f t="shared" si="25"/>
        <v>0</v>
      </c>
      <c r="E171" s="84">
        <f t="shared" si="25"/>
        <v>0</v>
      </c>
      <c r="F171" s="81">
        <f t="shared" si="25"/>
        <v>0</v>
      </c>
      <c r="G171" s="82">
        <f t="shared" si="25"/>
        <v>5</v>
      </c>
      <c r="H171" s="83">
        <f t="shared" si="25"/>
        <v>1</v>
      </c>
      <c r="I171" s="84">
        <f t="shared" si="25"/>
        <v>18</v>
      </c>
      <c r="J171" s="81">
        <f t="shared" si="25"/>
        <v>6</v>
      </c>
      <c r="K171" s="82">
        <f t="shared" si="25"/>
        <v>38</v>
      </c>
      <c r="L171" s="83">
        <f t="shared" si="25"/>
        <v>4</v>
      </c>
      <c r="M171" s="84">
        <f t="shared" si="25"/>
        <v>28</v>
      </c>
      <c r="N171" s="81">
        <f t="shared" si="25"/>
        <v>2</v>
      </c>
      <c r="O171" s="82">
        <f t="shared" si="25"/>
        <v>27</v>
      </c>
      <c r="P171" s="83">
        <f t="shared" si="25"/>
        <v>4</v>
      </c>
      <c r="Q171" s="84">
        <f t="shared" si="25"/>
        <v>21</v>
      </c>
      <c r="R171" s="81">
        <f t="shared" si="25"/>
        <v>20</v>
      </c>
      <c r="S171" s="112">
        <f t="shared" si="25"/>
        <v>137</v>
      </c>
      <c r="T171" s="113">
        <f t="shared" si="25"/>
        <v>37</v>
      </c>
      <c r="U171" s="113">
        <f t="shared" si="25"/>
        <v>174</v>
      </c>
      <c r="V171" s="121">
        <f>'Табл 1000'!C166</f>
        <v>174</v>
      </c>
      <c r="W171" s="14"/>
    </row>
    <row r="172" spans="1:23" ht="12.75">
      <c r="A172" s="45">
        <v>9</v>
      </c>
      <c r="B172" s="99" t="s">
        <v>12</v>
      </c>
      <c r="C172" s="111">
        <f aca="true" t="shared" si="26" ref="C172:U172">C16+C55+C94+C133</f>
        <v>1</v>
      </c>
      <c r="D172" s="83">
        <f t="shared" si="26"/>
        <v>0</v>
      </c>
      <c r="E172" s="84">
        <f t="shared" si="26"/>
        <v>0</v>
      </c>
      <c r="F172" s="81">
        <f t="shared" si="26"/>
        <v>0</v>
      </c>
      <c r="G172" s="82">
        <f t="shared" si="26"/>
        <v>6</v>
      </c>
      <c r="H172" s="83">
        <f t="shared" si="26"/>
        <v>6</v>
      </c>
      <c r="I172" s="84">
        <f t="shared" si="26"/>
        <v>29</v>
      </c>
      <c r="J172" s="81">
        <f t="shared" si="26"/>
        <v>16</v>
      </c>
      <c r="K172" s="82">
        <f t="shared" si="26"/>
        <v>74</v>
      </c>
      <c r="L172" s="83">
        <f t="shared" si="26"/>
        <v>28</v>
      </c>
      <c r="M172" s="84">
        <f t="shared" si="26"/>
        <v>62</v>
      </c>
      <c r="N172" s="81">
        <f t="shared" si="26"/>
        <v>13</v>
      </c>
      <c r="O172" s="82">
        <f t="shared" si="26"/>
        <v>28</v>
      </c>
      <c r="P172" s="83">
        <f t="shared" si="26"/>
        <v>11</v>
      </c>
      <c r="Q172" s="84">
        <f t="shared" si="26"/>
        <v>14</v>
      </c>
      <c r="R172" s="81">
        <f t="shared" si="26"/>
        <v>11</v>
      </c>
      <c r="S172" s="112">
        <f t="shared" si="26"/>
        <v>214</v>
      </c>
      <c r="T172" s="113">
        <f t="shared" si="26"/>
        <v>85</v>
      </c>
      <c r="U172" s="113">
        <f t="shared" si="26"/>
        <v>299</v>
      </c>
      <c r="V172" s="121">
        <f>'Табл 1000'!C167</f>
        <v>299</v>
      </c>
      <c r="W172" s="14"/>
    </row>
    <row r="173" spans="1:23" ht="12.75">
      <c r="A173" s="45">
        <v>10</v>
      </c>
      <c r="B173" s="99" t="s">
        <v>13</v>
      </c>
      <c r="C173" s="111">
        <f aca="true" t="shared" si="27" ref="C173:U173">C17+C56+C95+C134</f>
        <v>0</v>
      </c>
      <c r="D173" s="83">
        <f t="shared" si="27"/>
        <v>0</v>
      </c>
      <c r="E173" s="84">
        <f t="shared" si="27"/>
        <v>2</v>
      </c>
      <c r="F173" s="81">
        <f t="shared" si="27"/>
        <v>0</v>
      </c>
      <c r="G173" s="82">
        <f t="shared" si="27"/>
        <v>5</v>
      </c>
      <c r="H173" s="83">
        <f t="shared" si="27"/>
        <v>2</v>
      </c>
      <c r="I173" s="84">
        <f t="shared" si="27"/>
        <v>14</v>
      </c>
      <c r="J173" s="81">
        <f t="shared" si="27"/>
        <v>11</v>
      </c>
      <c r="K173" s="82">
        <f t="shared" si="27"/>
        <v>60</v>
      </c>
      <c r="L173" s="83">
        <f t="shared" si="27"/>
        <v>10</v>
      </c>
      <c r="M173" s="84">
        <f t="shared" si="27"/>
        <v>34</v>
      </c>
      <c r="N173" s="81">
        <f t="shared" si="27"/>
        <v>9</v>
      </c>
      <c r="O173" s="82">
        <f t="shared" si="27"/>
        <v>20</v>
      </c>
      <c r="P173" s="83">
        <f t="shared" si="27"/>
        <v>5</v>
      </c>
      <c r="Q173" s="84">
        <f t="shared" si="27"/>
        <v>14</v>
      </c>
      <c r="R173" s="81">
        <f t="shared" si="27"/>
        <v>10</v>
      </c>
      <c r="S173" s="112">
        <f t="shared" si="27"/>
        <v>149</v>
      </c>
      <c r="T173" s="113">
        <f t="shared" si="27"/>
        <v>47</v>
      </c>
      <c r="U173" s="113">
        <f t="shared" si="27"/>
        <v>196</v>
      </c>
      <c r="V173" s="121">
        <f>'Табл 1000'!C168</f>
        <v>196</v>
      </c>
      <c r="W173" s="14"/>
    </row>
    <row r="174" spans="1:23" ht="12.75">
      <c r="A174" s="45">
        <v>11</v>
      </c>
      <c r="B174" s="99" t="s">
        <v>14</v>
      </c>
      <c r="C174" s="111">
        <f aca="true" t="shared" si="28" ref="C174:U174">C18+C57+C96+C135</f>
        <v>0</v>
      </c>
      <c r="D174" s="83">
        <f t="shared" si="28"/>
        <v>0</v>
      </c>
      <c r="E174" s="84">
        <f t="shared" si="28"/>
        <v>0</v>
      </c>
      <c r="F174" s="81">
        <f t="shared" si="28"/>
        <v>0</v>
      </c>
      <c r="G174" s="82">
        <f t="shared" si="28"/>
        <v>0</v>
      </c>
      <c r="H174" s="83">
        <f t="shared" si="28"/>
        <v>0</v>
      </c>
      <c r="I174" s="84">
        <f t="shared" si="28"/>
        <v>0</v>
      </c>
      <c r="J174" s="81">
        <f t="shared" si="28"/>
        <v>0</v>
      </c>
      <c r="K174" s="82">
        <f t="shared" si="28"/>
        <v>0</v>
      </c>
      <c r="L174" s="83">
        <f t="shared" si="28"/>
        <v>0</v>
      </c>
      <c r="M174" s="84">
        <f t="shared" si="28"/>
        <v>0</v>
      </c>
      <c r="N174" s="81">
        <f t="shared" si="28"/>
        <v>0</v>
      </c>
      <c r="O174" s="82">
        <f t="shared" si="28"/>
        <v>0</v>
      </c>
      <c r="P174" s="83">
        <f t="shared" si="28"/>
        <v>0</v>
      </c>
      <c r="Q174" s="84">
        <f t="shared" si="28"/>
        <v>0</v>
      </c>
      <c r="R174" s="81">
        <f t="shared" si="28"/>
        <v>0</v>
      </c>
      <c r="S174" s="112">
        <f t="shared" si="28"/>
        <v>0</v>
      </c>
      <c r="T174" s="113">
        <f t="shared" si="28"/>
        <v>0</v>
      </c>
      <c r="U174" s="113">
        <f t="shared" si="28"/>
        <v>0</v>
      </c>
      <c r="V174" s="121">
        <f>'Табл 1000'!C169</f>
        <v>0</v>
      </c>
      <c r="W174" s="14"/>
    </row>
    <row r="175" spans="1:23" ht="12.75">
      <c r="A175" s="45">
        <v>12</v>
      </c>
      <c r="B175" s="99" t="s">
        <v>15</v>
      </c>
      <c r="C175" s="111">
        <f aca="true" t="shared" si="29" ref="C175:U175">C19+C58+C97+C136</f>
        <v>0</v>
      </c>
      <c r="D175" s="83">
        <f t="shared" si="29"/>
        <v>0</v>
      </c>
      <c r="E175" s="84">
        <f t="shared" si="29"/>
        <v>0</v>
      </c>
      <c r="F175" s="81">
        <f t="shared" si="29"/>
        <v>0</v>
      </c>
      <c r="G175" s="82">
        <f t="shared" si="29"/>
        <v>4</v>
      </c>
      <c r="H175" s="83">
        <f t="shared" si="29"/>
        <v>4</v>
      </c>
      <c r="I175" s="84">
        <f t="shared" si="29"/>
        <v>33</v>
      </c>
      <c r="J175" s="81">
        <f t="shared" si="29"/>
        <v>11</v>
      </c>
      <c r="K175" s="82">
        <f t="shared" si="29"/>
        <v>76</v>
      </c>
      <c r="L175" s="83">
        <f t="shared" si="29"/>
        <v>18</v>
      </c>
      <c r="M175" s="84">
        <f t="shared" si="29"/>
        <v>65</v>
      </c>
      <c r="N175" s="81">
        <f t="shared" si="29"/>
        <v>8</v>
      </c>
      <c r="O175" s="82">
        <f t="shared" si="29"/>
        <v>50</v>
      </c>
      <c r="P175" s="83">
        <f t="shared" si="29"/>
        <v>9</v>
      </c>
      <c r="Q175" s="84">
        <f t="shared" si="29"/>
        <v>19</v>
      </c>
      <c r="R175" s="81">
        <f t="shared" si="29"/>
        <v>17</v>
      </c>
      <c r="S175" s="112">
        <f t="shared" si="29"/>
        <v>247</v>
      </c>
      <c r="T175" s="113">
        <f t="shared" si="29"/>
        <v>67</v>
      </c>
      <c r="U175" s="113">
        <f t="shared" si="29"/>
        <v>314</v>
      </c>
      <c r="V175" s="121">
        <f>'Табл 1000'!C170</f>
        <v>314</v>
      </c>
      <c r="W175" s="14"/>
    </row>
    <row r="176" spans="1:23" ht="12.75">
      <c r="A176" s="45">
        <v>13</v>
      </c>
      <c r="B176" s="99" t="s">
        <v>16</v>
      </c>
      <c r="C176" s="111">
        <f aca="true" t="shared" si="30" ref="C176:U176">C20+C59+C98+C137</f>
        <v>0</v>
      </c>
      <c r="D176" s="83">
        <f t="shared" si="30"/>
        <v>0</v>
      </c>
      <c r="E176" s="84">
        <f t="shared" si="30"/>
        <v>0</v>
      </c>
      <c r="F176" s="81">
        <f t="shared" si="30"/>
        <v>2</v>
      </c>
      <c r="G176" s="82">
        <f t="shared" si="30"/>
        <v>5</v>
      </c>
      <c r="H176" s="83">
        <f t="shared" si="30"/>
        <v>3</v>
      </c>
      <c r="I176" s="84">
        <f t="shared" si="30"/>
        <v>29</v>
      </c>
      <c r="J176" s="81">
        <f t="shared" si="30"/>
        <v>7</v>
      </c>
      <c r="K176" s="82">
        <f t="shared" si="30"/>
        <v>62</v>
      </c>
      <c r="L176" s="83">
        <f t="shared" si="30"/>
        <v>18</v>
      </c>
      <c r="M176" s="84">
        <f t="shared" si="30"/>
        <v>35</v>
      </c>
      <c r="N176" s="81">
        <f t="shared" si="30"/>
        <v>7</v>
      </c>
      <c r="O176" s="82">
        <f t="shared" si="30"/>
        <v>17</v>
      </c>
      <c r="P176" s="83">
        <f t="shared" si="30"/>
        <v>1</v>
      </c>
      <c r="Q176" s="84">
        <f t="shared" si="30"/>
        <v>11</v>
      </c>
      <c r="R176" s="81">
        <f t="shared" si="30"/>
        <v>1</v>
      </c>
      <c r="S176" s="112">
        <f t="shared" si="30"/>
        <v>159</v>
      </c>
      <c r="T176" s="113">
        <f t="shared" si="30"/>
        <v>39</v>
      </c>
      <c r="U176" s="113">
        <f t="shared" si="30"/>
        <v>198</v>
      </c>
      <c r="V176" s="121">
        <f>'Табл 1000'!C171</f>
        <v>175</v>
      </c>
      <c r="W176" s="14"/>
    </row>
    <row r="177" spans="1:23" ht="12.75">
      <c r="A177" s="45">
        <v>14</v>
      </c>
      <c r="B177" s="99" t="s">
        <v>17</v>
      </c>
      <c r="C177" s="111">
        <f aca="true" t="shared" si="31" ref="C177:U177">C21+C60+C99+C138</f>
        <v>0</v>
      </c>
      <c r="D177" s="83">
        <f t="shared" si="31"/>
        <v>0</v>
      </c>
      <c r="E177" s="84">
        <f t="shared" si="31"/>
        <v>5</v>
      </c>
      <c r="F177" s="81">
        <f t="shared" si="31"/>
        <v>5</v>
      </c>
      <c r="G177" s="82">
        <f t="shared" si="31"/>
        <v>12</v>
      </c>
      <c r="H177" s="83">
        <f t="shared" si="31"/>
        <v>10</v>
      </c>
      <c r="I177" s="84">
        <f t="shared" si="31"/>
        <v>62</v>
      </c>
      <c r="J177" s="81">
        <f t="shared" si="31"/>
        <v>29</v>
      </c>
      <c r="K177" s="82">
        <f t="shared" si="31"/>
        <v>150</v>
      </c>
      <c r="L177" s="83">
        <f t="shared" si="31"/>
        <v>35</v>
      </c>
      <c r="M177" s="84">
        <f t="shared" si="31"/>
        <v>104</v>
      </c>
      <c r="N177" s="81">
        <f t="shared" si="31"/>
        <v>28</v>
      </c>
      <c r="O177" s="82">
        <f t="shared" si="31"/>
        <v>54</v>
      </c>
      <c r="P177" s="83">
        <f t="shared" si="31"/>
        <v>16</v>
      </c>
      <c r="Q177" s="84">
        <f t="shared" si="31"/>
        <v>24</v>
      </c>
      <c r="R177" s="81">
        <f t="shared" si="31"/>
        <v>10</v>
      </c>
      <c r="S177" s="112">
        <f t="shared" si="31"/>
        <v>411</v>
      </c>
      <c r="T177" s="113">
        <f t="shared" si="31"/>
        <v>133</v>
      </c>
      <c r="U177" s="113">
        <f t="shared" si="31"/>
        <v>544</v>
      </c>
      <c r="V177" s="121">
        <f>'Табл 1000'!C172</f>
        <v>544</v>
      </c>
      <c r="W177" s="14"/>
    </row>
    <row r="178" spans="1:23" ht="12.75">
      <c r="A178" s="45">
        <v>15</v>
      </c>
      <c r="B178" s="99" t="s">
        <v>18</v>
      </c>
      <c r="C178" s="111">
        <f aca="true" t="shared" si="32" ref="C178:U178">C22+C61+C100+C139</f>
        <v>0</v>
      </c>
      <c r="D178" s="83">
        <f t="shared" si="32"/>
        <v>0</v>
      </c>
      <c r="E178" s="84">
        <f t="shared" si="32"/>
        <v>0</v>
      </c>
      <c r="F178" s="81">
        <f t="shared" si="32"/>
        <v>0</v>
      </c>
      <c r="G178" s="82">
        <f t="shared" si="32"/>
        <v>5</v>
      </c>
      <c r="H178" s="83">
        <f t="shared" si="32"/>
        <v>2</v>
      </c>
      <c r="I178" s="84">
        <f t="shared" si="32"/>
        <v>12</v>
      </c>
      <c r="J178" s="81">
        <f t="shared" si="32"/>
        <v>8</v>
      </c>
      <c r="K178" s="82">
        <f t="shared" si="32"/>
        <v>40</v>
      </c>
      <c r="L178" s="83">
        <f t="shared" si="32"/>
        <v>8</v>
      </c>
      <c r="M178" s="84">
        <f t="shared" si="32"/>
        <v>31</v>
      </c>
      <c r="N178" s="81">
        <f t="shared" si="32"/>
        <v>4</v>
      </c>
      <c r="O178" s="82">
        <f t="shared" si="32"/>
        <v>19</v>
      </c>
      <c r="P178" s="83">
        <f t="shared" si="32"/>
        <v>8</v>
      </c>
      <c r="Q178" s="84">
        <f t="shared" si="32"/>
        <v>8</v>
      </c>
      <c r="R178" s="81">
        <f t="shared" si="32"/>
        <v>9</v>
      </c>
      <c r="S178" s="112">
        <f t="shared" si="32"/>
        <v>115</v>
      </c>
      <c r="T178" s="113">
        <f t="shared" si="32"/>
        <v>39</v>
      </c>
      <c r="U178" s="113">
        <f t="shared" si="32"/>
        <v>154</v>
      </c>
      <c r="V178" s="121">
        <f>'Табл 1000'!C173</f>
        <v>154</v>
      </c>
      <c r="W178" s="14"/>
    </row>
    <row r="179" spans="1:23" ht="12.75">
      <c r="A179" s="45">
        <v>16</v>
      </c>
      <c r="B179" s="99" t="s">
        <v>19</v>
      </c>
      <c r="C179" s="111">
        <f aca="true" t="shared" si="33" ref="C179:U179">C23+C62+C101+C140</f>
        <v>0</v>
      </c>
      <c r="D179" s="83">
        <f t="shared" si="33"/>
        <v>0</v>
      </c>
      <c r="E179" s="84">
        <f t="shared" si="33"/>
        <v>0</v>
      </c>
      <c r="F179" s="81">
        <f t="shared" si="33"/>
        <v>0</v>
      </c>
      <c r="G179" s="82">
        <f t="shared" si="33"/>
        <v>1</v>
      </c>
      <c r="H179" s="83">
        <f t="shared" si="33"/>
        <v>2</v>
      </c>
      <c r="I179" s="84">
        <f t="shared" si="33"/>
        <v>11</v>
      </c>
      <c r="J179" s="81">
        <f t="shared" si="33"/>
        <v>4</v>
      </c>
      <c r="K179" s="82">
        <f t="shared" si="33"/>
        <v>12</v>
      </c>
      <c r="L179" s="83">
        <f t="shared" si="33"/>
        <v>1</v>
      </c>
      <c r="M179" s="84">
        <f t="shared" si="33"/>
        <v>21</v>
      </c>
      <c r="N179" s="81">
        <f t="shared" si="33"/>
        <v>2</v>
      </c>
      <c r="O179" s="82">
        <f t="shared" si="33"/>
        <v>12</v>
      </c>
      <c r="P179" s="83">
        <f t="shared" si="33"/>
        <v>0</v>
      </c>
      <c r="Q179" s="84">
        <f t="shared" si="33"/>
        <v>3</v>
      </c>
      <c r="R179" s="81">
        <f t="shared" si="33"/>
        <v>0</v>
      </c>
      <c r="S179" s="112">
        <f t="shared" si="33"/>
        <v>60</v>
      </c>
      <c r="T179" s="113">
        <f t="shared" si="33"/>
        <v>9</v>
      </c>
      <c r="U179" s="113">
        <f t="shared" si="33"/>
        <v>69</v>
      </c>
      <c r="V179" s="121">
        <f>'Табл 1000'!C174</f>
        <v>69</v>
      </c>
      <c r="W179" s="14"/>
    </row>
    <row r="180" spans="1:23" ht="12.75">
      <c r="A180" s="45">
        <v>17</v>
      </c>
      <c r="B180" s="99" t="s">
        <v>20</v>
      </c>
      <c r="C180" s="111">
        <f aca="true" t="shared" si="34" ref="C180:U180">C24+C63+C102+C141</f>
        <v>0</v>
      </c>
      <c r="D180" s="83">
        <f t="shared" si="34"/>
        <v>0</v>
      </c>
      <c r="E180" s="84">
        <f t="shared" si="34"/>
        <v>2</v>
      </c>
      <c r="F180" s="81">
        <f t="shared" si="34"/>
        <v>1</v>
      </c>
      <c r="G180" s="82">
        <f t="shared" si="34"/>
        <v>2</v>
      </c>
      <c r="H180" s="83">
        <f t="shared" si="34"/>
        <v>1</v>
      </c>
      <c r="I180" s="84">
        <f t="shared" si="34"/>
        <v>18</v>
      </c>
      <c r="J180" s="81">
        <f t="shared" si="34"/>
        <v>5</v>
      </c>
      <c r="K180" s="82">
        <f t="shared" si="34"/>
        <v>56</v>
      </c>
      <c r="L180" s="83">
        <f t="shared" si="34"/>
        <v>13</v>
      </c>
      <c r="M180" s="84">
        <f t="shared" si="34"/>
        <v>46</v>
      </c>
      <c r="N180" s="81">
        <f t="shared" si="34"/>
        <v>4</v>
      </c>
      <c r="O180" s="82">
        <f t="shared" si="34"/>
        <v>25</v>
      </c>
      <c r="P180" s="83">
        <f t="shared" si="34"/>
        <v>5</v>
      </c>
      <c r="Q180" s="84">
        <f t="shared" si="34"/>
        <v>18</v>
      </c>
      <c r="R180" s="81">
        <f t="shared" si="34"/>
        <v>13</v>
      </c>
      <c r="S180" s="112">
        <f t="shared" si="34"/>
        <v>167</v>
      </c>
      <c r="T180" s="113">
        <f t="shared" si="34"/>
        <v>42</v>
      </c>
      <c r="U180" s="113">
        <f t="shared" si="34"/>
        <v>209</v>
      </c>
      <c r="V180" s="121">
        <f>'Табл 1000'!C175</f>
        <v>209</v>
      </c>
      <c r="W180" s="14"/>
    </row>
    <row r="181" spans="1:23" ht="12.75">
      <c r="A181" s="45">
        <v>18</v>
      </c>
      <c r="B181" s="99" t="s">
        <v>21</v>
      </c>
      <c r="C181" s="111">
        <f aca="true" t="shared" si="35" ref="C181:U181">C25+C64+C103+C142</f>
        <v>0</v>
      </c>
      <c r="D181" s="83">
        <f t="shared" si="35"/>
        <v>0</v>
      </c>
      <c r="E181" s="84">
        <f t="shared" si="35"/>
        <v>0</v>
      </c>
      <c r="F181" s="81">
        <f t="shared" si="35"/>
        <v>0</v>
      </c>
      <c r="G181" s="82">
        <f t="shared" si="35"/>
        <v>0</v>
      </c>
      <c r="H181" s="83">
        <f t="shared" si="35"/>
        <v>1</v>
      </c>
      <c r="I181" s="84">
        <f t="shared" si="35"/>
        <v>5</v>
      </c>
      <c r="J181" s="81">
        <f t="shared" si="35"/>
        <v>1</v>
      </c>
      <c r="K181" s="82">
        <f t="shared" si="35"/>
        <v>12</v>
      </c>
      <c r="L181" s="83">
        <f t="shared" si="35"/>
        <v>1</v>
      </c>
      <c r="M181" s="84">
        <f t="shared" si="35"/>
        <v>19</v>
      </c>
      <c r="N181" s="81">
        <f t="shared" si="35"/>
        <v>0</v>
      </c>
      <c r="O181" s="82">
        <f t="shared" si="35"/>
        <v>12</v>
      </c>
      <c r="P181" s="83">
        <f t="shared" si="35"/>
        <v>1</v>
      </c>
      <c r="Q181" s="84">
        <f t="shared" si="35"/>
        <v>6</v>
      </c>
      <c r="R181" s="81">
        <f t="shared" si="35"/>
        <v>5</v>
      </c>
      <c r="S181" s="112">
        <f t="shared" si="35"/>
        <v>54</v>
      </c>
      <c r="T181" s="113">
        <f t="shared" si="35"/>
        <v>9</v>
      </c>
      <c r="U181" s="113">
        <f t="shared" si="35"/>
        <v>63</v>
      </c>
      <c r="V181" s="121">
        <f>'Табл 1000'!C176</f>
        <v>63</v>
      </c>
      <c r="W181" s="14"/>
    </row>
    <row r="182" spans="1:23" ht="12.75">
      <c r="A182" s="45">
        <v>19</v>
      </c>
      <c r="B182" s="99" t="s">
        <v>22</v>
      </c>
      <c r="C182" s="111">
        <f aca="true" t="shared" si="36" ref="C182:U182">C26+C65+C104+C143</f>
        <v>0</v>
      </c>
      <c r="D182" s="83">
        <f t="shared" si="36"/>
        <v>0</v>
      </c>
      <c r="E182" s="84">
        <f t="shared" si="36"/>
        <v>0</v>
      </c>
      <c r="F182" s="81">
        <f t="shared" si="36"/>
        <v>0</v>
      </c>
      <c r="G182" s="82">
        <f t="shared" si="36"/>
        <v>3</v>
      </c>
      <c r="H182" s="83">
        <f t="shared" si="36"/>
        <v>1</v>
      </c>
      <c r="I182" s="84">
        <f t="shared" si="36"/>
        <v>23</v>
      </c>
      <c r="J182" s="81">
        <f t="shared" si="36"/>
        <v>10</v>
      </c>
      <c r="K182" s="82">
        <f t="shared" si="36"/>
        <v>74</v>
      </c>
      <c r="L182" s="83">
        <f t="shared" si="36"/>
        <v>14</v>
      </c>
      <c r="M182" s="84">
        <f t="shared" si="36"/>
        <v>51</v>
      </c>
      <c r="N182" s="81">
        <f t="shared" si="36"/>
        <v>10</v>
      </c>
      <c r="O182" s="82">
        <f t="shared" si="36"/>
        <v>34</v>
      </c>
      <c r="P182" s="83">
        <f t="shared" si="36"/>
        <v>4</v>
      </c>
      <c r="Q182" s="84">
        <f t="shared" si="36"/>
        <v>14</v>
      </c>
      <c r="R182" s="81">
        <f t="shared" si="36"/>
        <v>8</v>
      </c>
      <c r="S182" s="112">
        <f t="shared" si="36"/>
        <v>199</v>
      </c>
      <c r="T182" s="113">
        <f t="shared" si="36"/>
        <v>47</v>
      </c>
      <c r="U182" s="113">
        <f t="shared" si="36"/>
        <v>246</v>
      </c>
      <c r="V182" s="121">
        <f>'Табл 1000'!C177</f>
        <v>246</v>
      </c>
      <c r="W182" s="14"/>
    </row>
    <row r="183" spans="1:23" ht="12.75">
      <c r="A183" s="45">
        <v>20</v>
      </c>
      <c r="B183" s="99" t="s">
        <v>23</v>
      </c>
      <c r="C183" s="111">
        <f aca="true" t="shared" si="37" ref="C183:U183">C27+C66+C105+C144</f>
        <v>0</v>
      </c>
      <c r="D183" s="83">
        <f t="shared" si="37"/>
        <v>0</v>
      </c>
      <c r="E183" s="84">
        <f t="shared" si="37"/>
        <v>0</v>
      </c>
      <c r="F183" s="81">
        <f t="shared" si="37"/>
        <v>0</v>
      </c>
      <c r="G183" s="82">
        <f t="shared" si="37"/>
        <v>1</v>
      </c>
      <c r="H183" s="83">
        <f t="shared" si="37"/>
        <v>0</v>
      </c>
      <c r="I183" s="84">
        <f t="shared" si="37"/>
        <v>4</v>
      </c>
      <c r="J183" s="81">
        <f t="shared" si="37"/>
        <v>2</v>
      </c>
      <c r="K183" s="82">
        <f t="shared" si="37"/>
        <v>8</v>
      </c>
      <c r="L183" s="83">
        <f t="shared" si="37"/>
        <v>4</v>
      </c>
      <c r="M183" s="84">
        <f t="shared" si="37"/>
        <v>3</v>
      </c>
      <c r="N183" s="81">
        <f t="shared" si="37"/>
        <v>2</v>
      </c>
      <c r="O183" s="82">
        <f t="shared" si="37"/>
        <v>5</v>
      </c>
      <c r="P183" s="83">
        <f t="shared" si="37"/>
        <v>0</v>
      </c>
      <c r="Q183" s="84">
        <f t="shared" si="37"/>
        <v>5</v>
      </c>
      <c r="R183" s="81">
        <f t="shared" si="37"/>
        <v>2</v>
      </c>
      <c r="S183" s="112">
        <f t="shared" si="37"/>
        <v>26</v>
      </c>
      <c r="T183" s="113">
        <f t="shared" si="37"/>
        <v>10</v>
      </c>
      <c r="U183" s="113">
        <f t="shared" si="37"/>
        <v>36</v>
      </c>
      <c r="V183" s="121">
        <f>'Табл 1000'!C178</f>
        <v>36</v>
      </c>
      <c r="W183" s="14"/>
    </row>
    <row r="184" spans="1:23" ht="12.75">
      <c r="A184" s="45">
        <v>21</v>
      </c>
      <c r="B184" s="99" t="s">
        <v>24</v>
      </c>
      <c r="C184" s="111">
        <f aca="true" t="shared" si="38" ref="C184:U184">C28+C67+C106+C145</f>
        <v>0</v>
      </c>
      <c r="D184" s="83">
        <f t="shared" si="38"/>
        <v>0</v>
      </c>
      <c r="E184" s="84">
        <f t="shared" si="38"/>
        <v>0</v>
      </c>
      <c r="F184" s="81">
        <f t="shared" si="38"/>
        <v>0</v>
      </c>
      <c r="G184" s="82">
        <f t="shared" si="38"/>
        <v>1</v>
      </c>
      <c r="H184" s="83">
        <f t="shared" si="38"/>
        <v>1</v>
      </c>
      <c r="I184" s="84">
        <f t="shared" si="38"/>
        <v>7</v>
      </c>
      <c r="J184" s="81">
        <f t="shared" si="38"/>
        <v>1</v>
      </c>
      <c r="K184" s="82">
        <f t="shared" si="38"/>
        <v>26</v>
      </c>
      <c r="L184" s="83">
        <f t="shared" si="38"/>
        <v>4</v>
      </c>
      <c r="M184" s="84">
        <f t="shared" si="38"/>
        <v>14</v>
      </c>
      <c r="N184" s="81">
        <f t="shared" si="38"/>
        <v>5</v>
      </c>
      <c r="O184" s="82">
        <f t="shared" si="38"/>
        <v>5</v>
      </c>
      <c r="P184" s="83">
        <f t="shared" si="38"/>
        <v>1</v>
      </c>
      <c r="Q184" s="84">
        <f t="shared" si="38"/>
        <v>8</v>
      </c>
      <c r="R184" s="81">
        <f t="shared" si="38"/>
        <v>8</v>
      </c>
      <c r="S184" s="112">
        <f t="shared" si="38"/>
        <v>61</v>
      </c>
      <c r="T184" s="113">
        <f t="shared" si="38"/>
        <v>20</v>
      </c>
      <c r="U184" s="113">
        <f t="shared" si="38"/>
        <v>81</v>
      </c>
      <c r="V184" s="121">
        <f>'Табл 1000'!C179</f>
        <v>81</v>
      </c>
      <c r="W184" s="14"/>
    </row>
    <row r="185" spans="1:23" ht="12.75">
      <c r="A185" s="45">
        <v>22</v>
      </c>
      <c r="B185" s="99" t="s">
        <v>25</v>
      </c>
      <c r="C185" s="111">
        <f aca="true" t="shared" si="39" ref="C185:U185">C29+C68+C107+C146</f>
        <v>0</v>
      </c>
      <c r="D185" s="83">
        <f t="shared" si="39"/>
        <v>1</v>
      </c>
      <c r="E185" s="84">
        <f t="shared" si="39"/>
        <v>1</v>
      </c>
      <c r="F185" s="81">
        <f t="shared" si="39"/>
        <v>0</v>
      </c>
      <c r="G185" s="82">
        <f t="shared" si="39"/>
        <v>3</v>
      </c>
      <c r="H185" s="83">
        <f t="shared" si="39"/>
        <v>3</v>
      </c>
      <c r="I185" s="84">
        <f t="shared" si="39"/>
        <v>24</v>
      </c>
      <c r="J185" s="81">
        <f t="shared" si="39"/>
        <v>11</v>
      </c>
      <c r="K185" s="82">
        <f t="shared" si="39"/>
        <v>51</v>
      </c>
      <c r="L185" s="83">
        <f t="shared" si="39"/>
        <v>13</v>
      </c>
      <c r="M185" s="84">
        <f t="shared" si="39"/>
        <v>39</v>
      </c>
      <c r="N185" s="81">
        <f t="shared" si="39"/>
        <v>11</v>
      </c>
      <c r="O185" s="82">
        <f t="shared" si="39"/>
        <v>30</v>
      </c>
      <c r="P185" s="83">
        <f t="shared" si="39"/>
        <v>10</v>
      </c>
      <c r="Q185" s="84">
        <f t="shared" si="39"/>
        <v>10</v>
      </c>
      <c r="R185" s="81">
        <f t="shared" si="39"/>
        <v>7</v>
      </c>
      <c r="S185" s="112">
        <f t="shared" si="39"/>
        <v>158</v>
      </c>
      <c r="T185" s="113">
        <f t="shared" si="39"/>
        <v>56</v>
      </c>
      <c r="U185" s="113">
        <f t="shared" si="39"/>
        <v>214</v>
      </c>
      <c r="V185" s="121">
        <f>'Табл 1000'!C180</f>
        <v>214</v>
      </c>
      <c r="W185" s="14"/>
    </row>
    <row r="186" spans="1:23" ht="12.75">
      <c r="A186" s="45">
        <v>23</v>
      </c>
      <c r="B186" s="99" t="s">
        <v>26</v>
      </c>
      <c r="C186" s="111">
        <f aca="true" t="shared" si="40" ref="C186:U186">C30+C69+C108+C147</f>
        <v>0</v>
      </c>
      <c r="D186" s="83">
        <f t="shared" si="40"/>
        <v>0</v>
      </c>
      <c r="E186" s="84">
        <f t="shared" si="40"/>
        <v>0</v>
      </c>
      <c r="F186" s="81">
        <f t="shared" si="40"/>
        <v>0</v>
      </c>
      <c r="G186" s="82">
        <f t="shared" si="40"/>
        <v>5</v>
      </c>
      <c r="H186" s="83">
        <f t="shared" si="40"/>
        <v>3</v>
      </c>
      <c r="I186" s="84">
        <f t="shared" si="40"/>
        <v>18</v>
      </c>
      <c r="J186" s="81">
        <f t="shared" si="40"/>
        <v>5</v>
      </c>
      <c r="K186" s="82">
        <f t="shared" si="40"/>
        <v>40</v>
      </c>
      <c r="L186" s="83">
        <f t="shared" si="40"/>
        <v>7</v>
      </c>
      <c r="M186" s="84">
        <f t="shared" si="40"/>
        <v>44</v>
      </c>
      <c r="N186" s="81">
        <f t="shared" si="40"/>
        <v>6</v>
      </c>
      <c r="O186" s="82">
        <f t="shared" si="40"/>
        <v>28</v>
      </c>
      <c r="P186" s="83">
        <f t="shared" si="40"/>
        <v>2</v>
      </c>
      <c r="Q186" s="84">
        <f t="shared" si="40"/>
        <v>15</v>
      </c>
      <c r="R186" s="81">
        <f t="shared" si="40"/>
        <v>10</v>
      </c>
      <c r="S186" s="112">
        <f t="shared" si="40"/>
        <v>150</v>
      </c>
      <c r="T186" s="113">
        <f t="shared" si="40"/>
        <v>33</v>
      </c>
      <c r="U186" s="113">
        <f t="shared" si="40"/>
        <v>183</v>
      </c>
      <c r="V186" s="121">
        <f>'Табл 1000'!C181</f>
        <v>183</v>
      </c>
      <c r="W186" s="14"/>
    </row>
    <row r="187" spans="1:23" ht="12.75">
      <c r="A187" s="45">
        <v>24</v>
      </c>
      <c r="B187" s="99" t="s">
        <v>27</v>
      </c>
      <c r="C187" s="111">
        <f aca="true" t="shared" si="41" ref="C187:U187">C31+C70+C109+C148</f>
        <v>0</v>
      </c>
      <c r="D187" s="83">
        <f t="shared" si="41"/>
        <v>0</v>
      </c>
      <c r="E187" s="84">
        <f t="shared" si="41"/>
        <v>0</v>
      </c>
      <c r="F187" s="81">
        <f t="shared" si="41"/>
        <v>0</v>
      </c>
      <c r="G187" s="82">
        <f t="shared" si="41"/>
        <v>4</v>
      </c>
      <c r="H187" s="83">
        <f t="shared" si="41"/>
        <v>1</v>
      </c>
      <c r="I187" s="84">
        <f t="shared" si="41"/>
        <v>10</v>
      </c>
      <c r="J187" s="81">
        <f t="shared" si="41"/>
        <v>7</v>
      </c>
      <c r="K187" s="82">
        <f t="shared" si="41"/>
        <v>26</v>
      </c>
      <c r="L187" s="83">
        <f t="shared" si="41"/>
        <v>7</v>
      </c>
      <c r="M187" s="84">
        <f t="shared" si="41"/>
        <v>22</v>
      </c>
      <c r="N187" s="81">
        <f t="shared" si="41"/>
        <v>2</v>
      </c>
      <c r="O187" s="82">
        <f t="shared" si="41"/>
        <v>9</v>
      </c>
      <c r="P187" s="83">
        <f t="shared" si="41"/>
        <v>1</v>
      </c>
      <c r="Q187" s="84">
        <f t="shared" si="41"/>
        <v>5</v>
      </c>
      <c r="R187" s="81">
        <f t="shared" si="41"/>
        <v>5</v>
      </c>
      <c r="S187" s="112">
        <f t="shared" si="41"/>
        <v>76</v>
      </c>
      <c r="T187" s="113">
        <f t="shared" si="41"/>
        <v>23</v>
      </c>
      <c r="U187" s="113">
        <f t="shared" si="41"/>
        <v>99</v>
      </c>
      <c r="V187" s="121">
        <f>'Табл 1000'!C182</f>
        <v>99</v>
      </c>
      <c r="W187" s="14"/>
    </row>
    <row r="188" spans="1:23" ht="12.75">
      <c r="A188" s="45">
        <v>25</v>
      </c>
      <c r="B188" s="99" t="s">
        <v>28</v>
      </c>
      <c r="C188" s="111">
        <f aca="true" t="shared" si="42" ref="C188:U188">C32+C71+C110+C149</f>
        <v>0</v>
      </c>
      <c r="D188" s="83">
        <f t="shared" si="42"/>
        <v>1</v>
      </c>
      <c r="E188" s="84">
        <f t="shared" si="42"/>
        <v>0</v>
      </c>
      <c r="F188" s="81">
        <f t="shared" si="42"/>
        <v>1</v>
      </c>
      <c r="G188" s="82">
        <f t="shared" si="42"/>
        <v>10</v>
      </c>
      <c r="H188" s="83">
        <f t="shared" si="42"/>
        <v>8</v>
      </c>
      <c r="I188" s="84">
        <f t="shared" si="42"/>
        <v>29</v>
      </c>
      <c r="J188" s="81">
        <f t="shared" si="42"/>
        <v>17</v>
      </c>
      <c r="K188" s="82">
        <f t="shared" si="42"/>
        <v>87</v>
      </c>
      <c r="L188" s="83">
        <f t="shared" si="42"/>
        <v>22</v>
      </c>
      <c r="M188" s="84">
        <f t="shared" si="42"/>
        <v>66</v>
      </c>
      <c r="N188" s="81">
        <f t="shared" si="42"/>
        <v>18</v>
      </c>
      <c r="O188" s="82">
        <f t="shared" si="42"/>
        <v>41</v>
      </c>
      <c r="P188" s="83">
        <f t="shared" si="42"/>
        <v>6</v>
      </c>
      <c r="Q188" s="84">
        <f t="shared" si="42"/>
        <v>29</v>
      </c>
      <c r="R188" s="81">
        <f t="shared" si="42"/>
        <v>17</v>
      </c>
      <c r="S188" s="112">
        <f t="shared" si="42"/>
        <v>262</v>
      </c>
      <c r="T188" s="113">
        <f t="shared" si="42"/>
        <v>90</v>
      </c>
      <c r="U188" s="113">
        <f t="shared" si="42"/>
        <v>352</v>
      </c>
      <c r="V188" s="121">
        <f>'Табл 1000'!C183</f>
        <v>352</v>
      </c>
      <c r="W188" s="14"/>
    </row>
    <row r="189" spans="1:23" ht="12.75">
      <c r="A189" s="46">
        <v>26</v>
      </c>
      <c r="B189" s="55" t="s">
        <v>77</v>
      </c>
      <c r="C189" s="93">
        <f aca="true" t="shared" si="43" ref="C189:U189">C33+C72+C111+C150</f>
        <v>0</v>
      </c>
      <c r="D189" s="91">
        <f t="shared" si="43"/>
        <v>0</v>
      </c>
      <c r="E189" s="92">
        <f t="shared" si="43"/>
        <v>0</v>
      </c>
      <c r="F189" s="89">
        <f t="shared" si="43"/>
        <v>0</v>
      </c>
      <c r="G189" s="90">
        <f t="shared" si="43"/>
        <v>2</v>
      </c>
      <c r="H189" s="91">
        <f t="shared" si="43"/>
        <v>0</v>
      </c>
      <c r="I189" s="92">
        <f t="shared" si="43"/>
        <v>20</v>
      </c>
      <c r="J189" s="89">
        <f t="shared" si="43"/>
        <v>2</v>
      </c>
      <c r="K189" s="90">
        <f t="shared" si="43"/>
        <v>27</v>
      </c>
      <c r="L189" s="91">
        <f t="shared" si="43"/>
        <v>4</v>
      </c>
      <c r="M189" s="92">
        <f t="shared" si="43"/>
        <v>21</v>
      </c>
      <c r="N189" s="89">
        <f t="shared" si="43"/>
        <v>0</v>
      </c>
      <c r="O189" s="90">
        <f t="shared" si="43"/>
        <v>4</v>
      </c>
      <c r="P189" s="83">
        <f t="shared" si="43"/>
        <v>2</v>
      </c>
      <c r="Q189" s="92">
        <f t="shared" si="43"/>
        <v>2</v>
      </c>
      <c r="R189" s="89">
        <f t="shared" si="43"/>
        <v>0</v>
      </c>
      <c r="S189" s="114">
        <f t="shared" si="43"/>
        <v>76</v>
      </c>
      <c r="T189" s="115">
        <f t="shared" si="43"/>
        <v>8</v>
      </c>
      <c r="U189" s="113">
        <f t="shared" si="43"/>
        <v>84</v>
      </c>
      <c r="V189" s="121">
        <f>'Табл 1000'!C184</f>
        <v>84</v>
      </c>
      <c r="W189" s="14"/>
    </row>
    <row r="190" spans="1:23" ht="12.75">
      <c r="A190" s="45">
        <v>27</v>
      </c>
      <c r="B190" s="55" t="s">
        <v>81</v>
      </c>
      <c r="C190" s="93">
        <f aca="true" t="shared" si="44" ref="C190:U190">C34+C73+C112+C151</f>
        <v>0</v>
      </c>
      <c r="D190" s="91">
        <f t="shared" si="44"/>
        <v>0</v>
      </c>
      <c r="E190" s="92">
        <f t="shared" si="44"/>
        <v>0</v>
      </c>
      <c r="F190" s="89">
        <f t="shared" si="44"/>
        <v>0</v>
      </c>
      <c r="G190" s="90">
        <f t="shared" si="44"/>
        <v>0</v>
      </c>
      <c r="H190" s="91">
        <f t="shared" si="44"/>
        <v>0</v>
      </c>
      <c r="I190" s="92">
        <f t="shared" si="44"/>
        <v>4</v>
      </c>
      <c r="J190" s="89">
        <f t="shared" si="44"/>
        <v>0</v>
      </c>
      <c r="K190" s="90">
        <f t="shared" si="44"/>
        <v>5</v>
      </c>
      <c r="L190" s="91">
        <f t="shared" si="44"/>
        <v>0</v>
      </c>
      <c r="M190" s="92">
        <f t="shared" si="44"/>
        <v>4</v>
      </c>
      <c r="N190" s="89">
        <f t="shared" si="44"/>
        <v>0</v>
      </c>
      <c r="O190" s="90">
        <f t="shared" si="44"/>
        <v>0</v>
      </c>
      <c r="P190" s="83">
        <f t="shared" si="44"/>
        <v>0</v>
      </c>
      <c r="Q190" s="92">
        <f t="shared" si="44"/>
        <v>0</v>
      </c>
      <c r="R190" s="89">
        <f t="shared" si="44"/>
        <v>0</v>
      </c>
      <c r="S190" s="114">
        <f t="shared" si="44"/>
        <v>13</v>
      </c>
      <c r="T190" s="115">
        <f t="shared" si="44"/>
        <v>0</v>
      </c>
      <c r="U190" s="113">
        <f t="shared" si="44"/>
        <v>13</v>
      </c>
      <c r="V190" s="121">
        <f>'Табл 1000'!C185</f>
        <v>13</v>
      </c>
      <c r="W190" s="14"/>
    </row>
    <row r="191" spans="1:23" ht="12.75">
      <c r="A191" s="46">
        <v>28</v>
      </c>
      <c r="B191" s="55" t="s">
        <v>82</v>
      </c>
      <c r="C191" s="93">
        <f aca="true" t="shared" si="45" ref="C191:U191">C35+C74+C113+C152</f>
        <v>0</v>
      </c>
      <c r="D191" s="91">
        <f t="shared" si="45"/>
        <v>0</v>
      </c>
      <c r="E191" s="92">
        <f t="shared" si="45"/>
        <v>0</v>
      </c>
      <c r="F191" s="89">
        <f t="shared" si="45"/>
        <v>0</v>
      </c>
      <c r="G191" s="90">
        <f t="shared" si="45"/>
        <v>0</v>
      </c>
      <c r="H191" s="91">
        <f t="shared" si="45"/>
        <v>0</v>
      </c>
      <c r="I191" s="92">
        <f t="shared" si="45"/>
        <v>0</v>
      </c>
      <c r="J191" s="89">
        <f t="shared" si="45"/>
        <v>0</v>
      </c>
      <c r="K191" s="90">
        <f t="shared" si="45"/>
        <v>0</v>
      </c>
      <c r="L191" s="91">
        <f t="shared" si="45"/>
        <v>0</v>
      </c>
      <c r="M191" s="92">
        <f t="shared" si="45"/>
        <v>0</v>
      </c>
      <c r="N191" s="89">
        <f t="shared" si="45"/>
        <v>0</v>
      </c>
      <c r="O191" s="90">
        <f t="shared" si="45"/>
        <v>0</v>
      </c>
      <c r="P191" s="83">
        <f t="shared" si="45"/>
        <v>0</v>
      </c>
      <c r="Q191" s="92">
        <f t="shared" si="45"/>
        <v>0</v>
      </c>
      <c r="R191" s="89">
        <f t="shared" si="45"/>
        <v>0</v>
      </c>
      <c r="S191" s="114">
        <f t="shared" si="45"/>
        <v>0</v>
      </c>
      <c r="T191" s="115">
        <f t="shared" si="45"/>
        <v>0</v>
      </c>
      <c r="U191" s="113">
        <f t="shared" si="45"/>
        <v>0</v>
      </c>
      <c r="V191" s="121">
        <f>'Табл 1000'!C186</f>
        <v>0</v>
      </c>
      <c r="W191" s="14"/>
    </row>
    <row r="192" spans="1:23" ht="15" customHeight="1" thickBot="1">
      <c r="A192" s="45">
        <v>29</v>
      </c>
      <c r="B192" s="48" t="s">
        <v>80</v>
      </c>
      <c r="C192" s="93">
        <f aca="true" t="shared" si="46" ref="C192:U192">C36+C75+C114+C153</f>
        <v>0</v>
      </c>
      <c r="D192" s="91">
        <f t="shared" si="46"/>
        <v>0</v>
      </c>
      <c r="E192" s="92">
        <f t="shared" si="46"/>
        <v>0</v>
      </c>
      <c r="F192" s="89">
        <f t="shared" si="46"/>
        <v>0</v>
      </c>
      <c r="G192" s="90">
        <f t="shared" si="46"/>
        <v>0</v>
      </c>
      <c r="H192" s="91">
        <f t="shared" si="46"/>
        <v>0</v>
      </c>
      <c r="I192" s="92">
        <f t="shared" si="46"/>
        <v>1</v>
      </c>
      <c r="J192" s="89">
        <f t="shared" si="46"/>
        <v>0</v>
      </c>
      <c r="K192" s="90">
        <f t="shared" si="46"/>
        <v>0</v>
      </c>
      <c r="L192" s="91">
        <f t="shared" si="46"/>
        <v>0</v>
      </c>
      <c r="M192" s="92">
        <f t="shared" si="46"/>
        <v>0</v>
      </c>
      <c r="N192" s="89">
        <f t="shared" si="46"/>
        <v>0</v>
      </c>
      <c r="O192" s="90">
        <f t="shared" si="46"/>
        <v>0</v>
      </c>
      <c r="P192" s="83">
        <f t="shared" si="46"/>
        <v>0</v>
      </c>
      <c r="Q192" s="92">
        <f t="shared" si="46"/>
        <v>0</v>
      </c>
      <c r="R192" s="89">
        <f t="shared" si="46"/>
        <v>0</v>
      </c>
      <c r="S192" s="114">
        <f t="shared" si="46"/>
        <v>1</v>
      </c>
      <c r="T192" s="115">
        <f t="shared" si="46"/>
        <v>0</v>
      </c>
      <c r="U192" s="113">
        <f t="shared" si="46"/>
        <v>1</v>
      </c>
      <c r="V192" s="121">
        <f>'Табл 1000'!C187</f>
        <v>1</v>
      </c>
      <c r="W192" s="14"/>
    </row>
    <row r="193" spans="1:22" ht="16.5" thickBot="1">
      <c r="A193" s="330" t="s">
        <v>3</v>
      </c>
      <c r="B193" s="331"/>
      <c r="C193" s="116">
        <f>SUM(C164:C192)</f>
        <v>1</v>
      </c>
      <c r="D193" s="116">
        <f aca="true" t="shared" si="47" ref="D193:O193">SUM(D164:D192)</f>
        <v>2</v>
      </c>
      <c r="E193" s="116">
        <f t="shared" si="47"/>
        <v>13</v>
      </c>
      <c r="F193" s="116">
        <f t="shared" si="47"/>
        <v>11</v>
      </c>
      <c r="G193" s="116">
        <f t="shared" si="47"/>
        <v>102</v>
      </c>
      <c r="H193" s="116">
        <f t="shared" si="47"/>
        <v>72</v>
      </c>
      <c r="I193" s="116">
        <f t="shared" si="47"/>
        <v>547</v>
      </c>
      <c r="J193" s="116">
        <f t="shared" si="47"/>
        <v>225</v>
      </c>
      <c r="K193" s="116">
        <f t="shared" si="47"/>
        <v>1339</v>
      </c>
      <c r="L193" s="116">
        <f t="shared" si="47"/>
        <v>297</v>
      </c>
      <c r="M193" s="116">
        <f t="shared" si="47"/>
        <v>1064</v>
      </c>
      <c r="N193" s="116">
        <f t="shared" si="47"/>
        <v>186</v>
      </c>
      <c r="O193" s="116">
        <f t="shared" si="47"/>
        <v>607</v>
      </c>
      <c r="P193" s="116">
        <f aca="true" t="shared" si="48" ref="P193:U193">SUM(P164:P192)</f>
        <v>124</v>
      </c>
      <c r="Q193" s="116">
        <f t="shared" si="48"/>
        <v>305</v>
      </c>
      <c r="R193" s="116">
        <f t="shared" si="48"/>
        <v>215</v>
      </c>
      <c r="S193" s="116">
        <f t="shared" si="48"/>
        <v>3978</v>
      </c>
      <c r="T193" s="116">
        <f t="shared" si="48"/>
        <v>1132</v>
      </c>
      <c r="U193" s="116">
        <f t="shared" si="48"/>
        <v>5110</v>
      </c>
      <c r="V193" s="123">
        <f>'Табл 1000'!C188</f>
        <v>5087</v>
      </c>
    </row>
    <row r="194" ht="13.5" thickBot="1"/>
    <row r="195" spans="3:21" ht="16.5" thickBot="1">
      <c r="C195" s="154">
        <f aca="true" t="shared" si="49" ref="C195:R195">C154+C115+C76+C37</f>
        <v>1</v>
      </c>
      <c r="D195" s="154">
        <f t="shared" si="49"/>
        <v>2</v>
      </c>
      <c r="E195" s="154">
        <f t="shared" si="49"/>
        <v>13</v>
      </c>
      <c r="F195" s="154">
        <f t="shared" si="49"/>
        <v>11</v>
      </c>
      <c r="G195" s="154">
        <f t="shared" si="49"/>
        <v>102</v>
      </c>
      <c r="H195" s="154">
        <f t="shared" si="49"/>
        <v>72</v>
      </c>
      <c r="I195" s="154">
        <f t="shared" si="49"/>
        <v>547</v>
      </c>
      <c r="J195" s="154">
        <f t="shared" si="49"/>
        <v>225</v>
      </c>
      <c r="K195" s="154">
        <f t="shared" si="49"/>
        <v>1339</v>
      </c>
      <c r="L195" s="154">
        <f t="shared" si="49"/>
        <v>297</v>
      </c>
      <c r="M195" s="154">
        <f t="shared" si="49"/>
        <v>1064</v>
      </c>
      <c r="N195" s="154">
        <f t="shared" si="49"/>
        <v>186</v>
      </c>
      <c r="O195" s="154">
        <f t="shared" si="49"/>
        <v>607</v>
      </c>
      <c r="P195" s="154">
        <f t="shared" si="49"/>
        <v>124</v>
      </c>
      <c r="Q195" s="154">
        <f t="shared" si="49"/>
        <v>305</v>
      </c>
      <c r="R195" s="154">
        <f t="shared" si="49"/>
        <v>215</v>
      </c>
      <c r="S195" s="65">
        <f>S39+S78+S117+S156</f>
        <v>3978</v>
      </c>
      <c r="T195" s="65">
        <f>T39+T78+T117+T156</f>
        <v>1132</v>
      </c>
      <c r="U195" s="154">
        <f>U39+U78+U117+U156</f>
        <v>5110</v>
      </c>
    </row>
    <row r="196" spans="1:21" ht="12.75">
      <c r="A196" s="56"/>
      <c r="B196" s="57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5"/>
      <c r="T196" s="105"/>
      <c r="U196" s="105"/>
    </row>
    <row r="197" spans="1:21" ht="12.75">
      <c r="A197" s="56"/>
      <c r="B197" s="58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5"/>
      <c r="T197" s="105"/>
      <c r="U197" s="105"/>
    </row>
    <row r="198" spans="1:21" ht="12.75">
      <c r="A198" s="56"/>
      <c r="B198" s="57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5"/>
      <c r="T198" s="105"/>
      <c r="U198" s="105"/>
    </row>
    <row r="199" spans="1:21" ht="12.75">
      <c r="A199" s="56"/>
      <c r="B199" s="58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5"/>
      <c r="T199" s="105"/>
      <c r="U199" s="105"/>
    </row>
    <row r="200" spans="1:21" ht="12.75">
      <c r="A200" s="56"/>
      <c r="B200" s="57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5"/>
      <c r="T200" s="105"/>
      <c r="U200" s="105"/>
    </row>
    <row r="201" spans="1:21" ht="12.75">
      <c r="A201" s="56"/>
      <c r="B201" s="58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5"/>
      <c r="T201" s="105"/>
      <c r="U201" s="105"/>
    </row>
    <row r="202" spans="1:21" ht="12.75">
      <c r="A202" s="21"/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8"/>
      <c r="T202" s="108"/>
      <c r="U202" s="108"/>
    </row>
    <row r="203" spans="1:2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8">
      <c r="A205" s="21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</row>
  </sheetData>
  <sheetProtection/>
  <protectedRanges>
    <protectedRange sqref="C86:R114 C8:R36 C125:R153 C47:R75" name="Діапазон1"/>
  </protectedRanges>
  <mergeCells count="80">
    <mergeCell ref="A2:U2"/>
    <mergeCell ref="A41:U41"/>
    <mergeCell ref="A80:U80"/>
    <mergeCell ref="A119:U119"/>
    <mergeCell ref="S83:U84"/>
    <mergeCell ref="C84:D84"/>
    <mergeCell ref="E84:F84"/>
    <mergeCell ref="G84:H84"/>
    <mergeCell ref="I84:J84"/>
    <mergeCell ref="K84:L84"/>
    <mergeCell ref="A158:U158"/>
    <mergeCell ref="S161:U162"/>
    <mergeCell ref="C162:D162"/>
    <mergeCell ref="E162:F162"/>
    <mergeCell ref="G162:H162"/>
    <mergeCell ref="I162:J162"/>
    <mergeCell ref="K162:L162"/>
    <mergeCell ref="A160:B160"/>
    <mergeCell ref="C159:R160"/>
    <mergeCell ref="A193:B193"/>
    <mergeCell ref="A161:A163"/>
    <mergeCell ref="B161:B163"/>
    <mergeCell ref="C161:R161"/>
    <mergeCell ref="M162:N162"/>
    <mergeCell ref="O162:P162"/>
    <mergeCell ref="Q162:R162"/>
    <mergeCell ref="S122:U123"/>
    <mergeCell ref="C123:D123"/>
    <mergeCell ref="E123:F123"/>
    <mergeCell ref="G123:H123"/>
    <mergeCell ref="I123:J123"/>
    <mergeCell ref="A154:B154"/>
    <mergeCell ref="A121:B121"/>
    <mergeCell ref="Q123:R123"/>
    <mergeCell ref="A122:A124"/>
    <mergeCell ref="B122:B124"/>
    <mergeCell ref="C122:R122"/>
    <mergeCell ref="K123:L123"/>
    <mergeCell ref="M123:N123"/>
    <mergeCell ref="O123:P123"/>
    <mergeCell ref="C120:R121"/>
    <mergeCell ref="M84:N84"/>
    <mergeCell ref="O84:P84"/>
    <mergeCell ref="Q84:R84"/>
    <mergeCell ref="M45:N45"/>
    <mergeCell ref="C44:R44"/>
    <mergeCell ref="Q45:R45"/>
    <mergeCell ref="O45:P45"/>
    <mergeCell ref="E45:F45"/>
    <mergeCell ref="G45:H45"/>
    <mergeCell ref="I45:J45"/>
    <mergeCell ref="K45:L45"/>
    <mergeCell ref="A4:B4"/>
    <mergeCell ref="A5:A7"/>
    <mergeCell ref="B5:B7"/>
    <mergeCell ref="C3:R4"/>
    <mergeCell ref="I6:J6"/>
    <mergeCell ref="C5:R5"/>
    <mergeCell ref="Q6:R6"/>
    <mergeCell ref="G6:H6"/>
    <mergeCell ref="A115:B115"/>
    <mergeCell ref="A37:B37"/>
    <mergeCell ref="C42:R43"/>
    <mergeCell ref="A44:A46"/>
    <mergeCell ref="B44:B46"/>
    <mergeCell ref="C81:R82"/>
    <mergeCell ref="B83:B85"/>
    <mergeCell ref="C83:R83"/>
    <mergeCell ref="A43:B43"/>
    <mergeCell ref="A76:B76"/>
    <mergeCell ref="A82:B82"/>
    <mergeCell ref="A83:A85"/>
    <mergeCell ref="S5:U6"/>
    <mergeCell ref="O6:P6"/>
    <mergeCell ref="M6:N6"/>
    <mergeCell ref="K6:L6"/>
    <mergeCell ref="E6:F6"/>
    <mergeCell ref="C6:D6"/>
    <mergeCell ref="S44:U45"/>
    <mergeCell ref="C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D215"/>
  <sheetViews>
    <sheetView workbookViewId="0" topLeftCell="A114">
      <selection activeCell="AD141" sqref="AD141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7.421875" style="0" customWidth="1"/>
    <col min="4" max="4" width="6.8515625" style="0" customWidth="1"/>
    <col min="5" max="5" width="6.57421875" style="0" customWidth="1"/>
    <col min="6" max="6" width="7.421875" style="0" customWidth="1"/>
    <col min="7" max="7" width="8.00390625" style="0" customWidth="1"/>
    <col min="8" max="8" width="6.7109375" style="0" customWidth="1"/>
    <col min="9" max="9" width="6.57421875" style="0" customWidth="1"/>
    <col min="10" max="10" width="9.421875" style="0" customWidth="1"/>
    <col min="11" max="11" width="7.7109375" style="0" customWidth="1"/>
    <col min="12" max="12" width="7.00390625" style="0" customWidth="1"/>
    <col min="13" max="13" width="6.57421875" style="0" customWidth="1"/>
    <col min="14" max="14" width="8.57421875" style="0" customWidth="1"/>
    <col min="15" max="15" width="7.57421875" style="0" customWidth="1"/>
    <col min="16" max="16" width="7.7109375" style="0" customWidth="1"/>
    <col min="17" max="17" width="9.00390625" style="0" customWidth="1"/>
  </cols>
  <sheetData>
    <row r="2" spans="1:17" ht="27" customHeight="1">
      <c r="A2" s="343" t="s">
        <v>51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</row>
    <row r="3" spans="1:17" ht="18.75" customHeight="1" thickBot="1">
      <c r="A3" s="311" t="s">
        <v>71</v>
      </c>
      <c r="B3" s="311"/>
      <c r="C3" s="342" t="s">
        <v>96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</row>
    <row r="4" spans="1:17" ht="18" customHeight="1" thickBot="1">
      <c r="A4" s="302" t="s">
        <v>1</v>
      </c>
      <c r="B4" s="302" t="s">
        <v>2</v>
      </c>
      <c r="C4" s="300" t="s">
        <v>42</v>
      </c>
      <c r="D4" s="301"/>
      <c r="E4" s="301"/>
      <c r="F4" s="301"/>
      <c r="G4" s="301"/>
      <c r="H4" s="301"/>
      <c r="I4" s="301"/>
      <c r="J4" s="301"/>
      <c r="K4" s="305" t="s">
        <v>46</v>
      </c>
      <c r="L4" s="296"/>
      <c r="M4" s="296"/>
      <c r="N4" s="297"/>
      <c r="O4" s="296" t="s">
        <v>47</v>
      </c>
      <c r="P4" s="296"/>
      <c r="Q4" s="297"/>
    </row>
    <row r="5" spans="1:17" ht="13.5" customHeight="1" thickBot="1">
      <c r="A5" s="303"/>
      <c r="B5" s="303"/>
      <c r="C5" s="300" t="s">
        <v>39</v>
      </c>
      <c r="D5" s="301"/>
      <c r="E5" s="301"/>
      <c r="F5" s="301"/>
      <c r="G5" s="300" t="s">
        <v>40</v>
      </c>
      <c r="H5" s="301"/>
      <c r="I5" s="301"/>
      <c r="J5" s="301"/>
      <c r="K5" s="306"/>
      <c r="L5" s="307"/>
      <c r="M5" s="307"/>
      <c r="N5" s="308"/>
      <c r="O5" s="298"/>
      <c r="P5" s="298"/>
      <c r="Q5" s="299"/>
    </row>
    <row r="6" spans="1:17" ht="27.75" customHeight="1" thickBot="1">
      <c r="A6" s="304"/>
      <c r="B6" s="304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</row>
    <row r="7" spans="1:17" s="13" customFormat="1" ht="12.75">
      <c r="A7" s="127">
        <v>1</v>
      </c>
      <c r="B7" s="236" t="s">
        <v>4</v>
      </c>
      <c r="C7" s="27">
        <v>103</v>
      </c>
      <c r="D7" s="28">
        <v>30</v>
      </c>
      <c r="E7" s="28">
        <v>7</v>
      </c>
      <c r="F7" s="128">
        <f aca="true" t="shared" si="0" ref="F7:F35">C7+D7+E7</f>
        <v>140</v>
      </c>
      <c r="G7" s="29">
        <v>60</v>
      </c>
      <c r="H7" s="26">
        <v>5</v>
      </c>
      <c r="I7" s="32">
        <v>2</v>
      </c>
      <c r="J7" s="128">
        <f aca="true" t="shared" si="1" ref="J7:J35">G7+H7+I7</f>
        <v>67</v>
      </c>
      <c r="K7" s="29">
        <v>34</v>
      </c>
      <c r="L7" s="26">
        <v>3</v>
      </c>
      <c r="M7" s="32">
        <v>0</v>
      </c>
      <c r="N7" s="128">
        <f>K7+L7+M7</f>
        <v>37</v>
      </c>
      <c r="O7" s="51">
        <v>185</v>
      </c>
      <c r="P7" s="53">
        <v>59</v>
      </c>
      <c r="Q7" s="43">
        <f aca="true" t="shared" si="2" ref="Q7:Q35">O7+P7</f>
        <v>244</v>
      </c>
    </row>
    <row r="8" spans="1:17" s="13" customFormat="1" ht="12.75">
      <c r="A8" s="45">
        <v>2</v>
      </c>
      <c r="B8" s="237" t="s">
        <v>5</v>
      </c>
      <c r="C8" s="27">
        <v>132</v>
      </c>
      <c r="D8" s="28">
        <v>37</v>
      </c>
      <c r="E8" s="28">
        <v>15</v>
      </c>
      <c r="F8" s="128">
        <f t="shared" si="0"/>
        <v>184</v>
      </c>
      <c r="G8" s="29">
        <v>23</v>
      </c>
      <c r="H8" s="26">
        <v>3</v>
      </c>
      <c r="I8" s="32">
        <v>0</v>
      </c>
      <c r="J8" s="128">
        <f t="shared" si="1"/>
        <v>26</v>
      </c>
      <c r="K8" s="29">
        <v>36</v>
      </c>
      <c r="L8" s="26">
        <v>4</v>
      </c>
      <c r="M8" s="32">
        <v>1</v>
      </c>
      <c r="N8" s="128">
        <f aca="true" t="shared" si="3" ref="N8:N35">K8+L8+M8</f>
        <v>41</v>
      </c>
      <c r="O8" s="51">
        <v>188</v>
      </c>
      <c r="P8" s="53">
        <v>63</v>
      </c>
      <c r="Q8" s="43">
        <f t="shared" si="2"/>
        <v>251</v>
      </c>
    </row>
    <row r="9" spans="1:17" s="13" customFormat="1" ht="12.75">
      <c r="A9" s="45">
        <v>3</v>
      </c>
      <c r="B9" s="237" t="s">
        <v>6</v>
      </c>
      <c r="C9" s="27">
        <v>395</v>
      </c>
      <c r="D9" s="28">
        <v>124</v>
      </c>
      <c r="E9" s="28">
        <v>47</v>
      </c>
      <c r="F9" s="128">
        <f t="shared" si="0"/>
        <v>566</v>
      </c>
      <c r="G9" s="29">
        <v>200</v>
      </c>
      <c r="H9" s="26">
        <v>37</v>
      </c>
      <c r="I9" s="32">
        <v>23</v>
      </c>
      <c r="J9" s="128">
        <f t="shared" si="1"/>
        <v>260</v>
      </c>
      <c r="K9" s="29">
        <v>23</v>
      </c>
      <c r="L9" s="26">
        <v>5</v>
      </c>
      <c r="M9" s="32">
        <v>1</v>
      </c>
      <c r="N9" s="128">
        <f t="shared" si="3"/>
        <v>29</v>
      </c>
      <c r="O9" s="51">
        <v>674</v>
      </c>
      <c r="P9" s="53">
        <v>181</v>
      </c>
      <c r="Q9" s="43">
        <f t="shared" si="2"/>
        <v>855</v>
      </c>
    </row>
    <row r="10" spans="1:17" s="13" customFormat="1" ht="12.75">
      <c r="A10" s="45">
        <v>4</v>
      </c>
      <c r="B10" s="237" t="s">
        <v>7</v>
      </c>
      <c r="C10" s="27">
        <v>44</v>
      </c>
      <c r="D10" s="28">
        <v>12</v>
      </c>
      <c r="E10" s="28">
        <v>1</v>
      </c>
      <c r="F10" s="128">
        <f t="shared" si="0"/>
        <v>57</v>
      </c>
      <c r="G10" s="29">
        <v>8</v>
      </c>
      <c r="H10" s="26">
        <v>1</v>
      </c>
      <c r="I10" s="32">
        <v>2</v>
      </c>
      <c r="J10" s="128">
        <f t="shared" si="1"/>
        <v>11</v>
      </c>
      <c r="K10" s="29">
        <v>3</v>
      </c>
      <c r="L10" s="26">
        <v>0</v>
      </c>
      <c r="M10" s="32">
        <v>0</v>
      </c>
      <c r="N10" s="128">
        <f t="shared" si="3"/>
        <v>3</v>
      </c>
      <c r="O10" s="51">
        <v>52</v>
      </c>
      <c r="P10" s="53">
        <v>19</v>
      </c>
      <c r="Q10" s="43">
        <f t="shared" si="2"/>
        <v>71</v>
      </c>
    </row>
    <row r="11" spans="1:17" ht="12.75">
      <c r="A11" s="45">
        <v>5</v>
      </c>
      <c r="B11" s="237" t="s">
        <v>8</v>
      </c>
      <c r="C11" s="27">
        <v>97</v>
      </c>
      <c r="D11" s="28">
        <v>21</v>
      </c>
      <c r="E11" s="28">
        <v>11</v>
      </c>
      <c r="F11" s="128">
        <f t="shared" si="0"/>
        <v>129</v>
      </c>
      <c r="G11" s="29">
        <v>29</v>
      </c>
      <c r="H11" s="26">
        <v>3</v>
      </c>
      <c r="I11" s="32">
        <v>0</v>
      </c>
      <c r="J11" s="128">
        <f t="shared" si="1"/>
        <v>32</v>
      </c>
      <c r="K11" s="29">
        <v>25</v>
      </c>
      <c r="L11" s="26">
        <v>1</v>
      </c>
      <c r="M11" s="32">
        <v>1</v>
      </c>
      <c r="N11" s="128">
        <f t="shared" si="3"/>
        <v>27</v>
      </c>
      <c r="O11" s="51">
        <v>138</v>
      </c>
      <c r="P11" s="53">
        <v>50</v>
      </c>
      <c r="Q11" s="43">
        <f t="shared" si="2"/>
        <v>188</v>
      </c>
    </row>
    <row r="12" spans="1:17" s="13" customFormat="1" ht="12.75">
      <c r="A12" s="45">
        <v>6</v>
      </c>
      <c r="B12" s="237" t="s">
        <v>9</v>
      </c>
      <c r="C12" s="27">
        <v>201</v>
      </c>
      <c r="D12" s="28">
        <v>56</v>
      </c>
      <c r="E12" s="28">
        <v>30</v>
      </c>
      <c r="F12" s="128">
        <f t="shared" si="0"/>
        <v>287</v>
      </c>
      <c r="G12" s="29">
        <v>27</v>
      </c>
      <c r="H12" s="26">
        <v>6</v>
      </c>
      <c r="I12" s="32">
        <v>2</v>
      </c>
      <c r="J12" s="128">
        <f t="shared" si="1"/>
        <v>35</v>
      </c>
      <c r="K12" s="29">
        <v>14</v>
      </c>
      <c r="L12" s="26">
        <v>3</v>
      </c>
      <c r="M12" s="32">
        <v>0</v>
      </c>
      <c r="N12" s="128">
        <f t="shared" si="3"/>
        <v>17</v>
      </c>
      <c r="O12" s="51">
        <v>249</v>
      </c>
      <c r="P12" s="53">
        <v>90</v>
      </c>
      <c r="Q12" s="43">
        <f t="shared" si="2"/>
        <v>339</v>
      </c>
    </row>
    <row r="13" spans="1:17" s="13" customFormat="1" ht="12.75">
      <c r="A13" s="45">
        <v>7</v>
      </c>
      <c r="B13" s="237" t="s">
        <v>10</v>
      </c>
      <c r="C13" s="27">
        <v>69</v>
      </c>
      <c r="D13" s="28">
        <v>17</v>
      </c>
      <c r="E13" s="28">
        <v>1</v>
      </c>
      <c r="F13" s="128">
        <f t="shared" si="0"/>
        <v>87</v>
      </c>
      <c r="G13" s="29">
        <v>46</v>
      </c>
      <c r="H13" s="26">
        <v>7</v>
      </c>
      <c r="I13" s="32">
        <v>0</v>
      </c>
      <c r="J13" s="128">
        <f t="shared" si="1"/>
        <v>53</v>
      </c>
      <c r="K13" s="29">
        <v>13</v>
      </c>
      <c r="L13" s="26">
        <v>3</v>
      </c>
      <c r="M13" s="32">
        <v>0</v>
      </c>
      <c r="N13" s="128">
        <f t="shared" si="3"/>
        <v>16</v>
      </c>
      <c r="O13" s="51">
        <v>118</v>
      </c>
      <c r="P13" s="53">
        <v>38</v>
      </c>
      <c r="Q13" s="43">
        <f t="shared" si="2"/>
        <v>156</v>
      </c>
    </row>
    <row r="14" spans="1:17" s="13" customFormat="1" ht="12.75">
      <c r="A14" s="45">
        <v>8</v>
      </c>
      <c r="B14" s="237" t="s">
        <v>11</v>
      </c>
      <c r="C14" s="27">
        <v>105</v>
      </c>
      <c r="D14" s="28">
        <v>19</v>
      </c>
      <c r="E14" s="28">
        <v>4</v>
      </c>
      <c r="F14" s="128">
        <f t="shared" si="0"/>
        <v>128</v>
      </c>
      <c r="G14" s="29">
        <v>23</v>
      </c>
      <c r="H14" s="26">
        <v>5</v>
      </c>
      <c r="I14" s="32">
        <v>1</v>
      </c>
      <c r="J14" s="128">
        <f t="shared" si="1"/>
        <v>29</v>
      </c>
      <c r="K14" s="29">
        <v>8</v>
      </c>
      <c r="L14" s="26">
        <v>1</v>
      </c>
      <c r="M14" s="32">
        <v>0</v>
      </c>
      <c r="N14" s="128">
        <f t="shared" si="3"/>
        <v>9</v>
      </c>
      <c r="O14" s="51">
        <v>135</v>
      </c>
      <c r="P14" s="53">
        <v>31</v>
      </c>
      <c r="Q14" s="43">
        <f t="shared" si="2"/>
        <v>166</v>
      </c>
    </row>
    <row r="15" spans="1:17" s="13" customFormat="1" ht="12.75">
      <c r="A15" s="45">
        <v>9</v>
      </c>
      <c r="B15" s="237" t="s">
        <v>12</v>
      </c>
      <c r="C15" s="27">
        <v>134</v>
      </c>
      <c r="D15" s="28">
        <v>21</v>
      </c>
      <c r="E15" s="28">
        <v>13</v>
      </c>
      <c r="F15" s="128">
        <f t="shared" si="0"/>
        <v>168</v>
      </c>
      <c r="G15" s="29">
        <v>61</v>
      </c>
      <c r="H15" s="26">
        <v>1</v>
      </c>
      <c r="I15" s="32">
        <v>2</v>
      </c>
      <c r="J15" s="128">
        <f t="shared" si="1"/>
        <v>64</v>
      </c>
      <c r="K15" s="29">
        <v>23</v>
      </c>
      <c r="L15" s="26">
        <v>3</v>
      </c>
      <c r="M15" s="32">
        <v>0</v>
      </c>
      <c r="N15" s="128">
        <f t="shared" si="3"/>
        <v>26</v>
      </c>
      <c r="O15" s="51">
        <v>198</v>
      </c>
      <c r="P15" s="53">
        <v>60</v>
      </c>
      <c r="Q15" s="43">
        <f t="shared" si="2"/>
        <v>258</v>
      </c>
    </row>
    <row r="16" spans="1:17" s="13" customFormat="1" ht="12.75">
      <c r="A16" s="45">
        <v>10</v>
      </c>
      <c r="B16" s="237" t="s">
        <v>13</v>
      </c>
      <c r="C16" s="27">
        <v>107</v>
      </c>
      <c r="D16" s="28">
        <v>29</v>
      </c>
      <c r="E16" s="28">
        <v>14</v>
      </c>
      <c r="F16" s="128">
        <f t="shared" si="0"/>
        <v>150</v>
      </c>
      <c r="G16" s="29">
        <v>57</v>
      </c>
      <c r="H16" s="26">
        <v>7</v>
      </c>
      <c r="I16" s="32">
        <v>1</v>
      </c>
      <c r="J16" s="128">
        <f t="shared" si="1"/>
        <v>65</v>
      </c>
      <c r="K16" s="29">
        <v>10</v>
      </c>
      <c r="L16" s="26">
        <v>1</v>
      </c>
      <c r="M16" s="32">
        <v>0</v>
      </c>
      <c r="N16" s="128">
        <f t="shared" si="3"/>
        <v>11</v>
      </c>
      <c r="O16" s="51">
        <v>172</v>
      </c>
      <c r="P16" s="53">
        <v>54</v>
      </c>
      <c r="Q16" s="43">
        <f t="shared" si="2"/>
        <v>226</v>
      </c>
    </row>
    <row r="17" spans="1:17" s="13" customFormat="1" ht="12.75">
      <c r="A17" s="45">
        <v>11</v>
      </c>
      <c r="B17" s="237" t="s">
        <v>14</v>
      </c>
      <c r="C17" s="27">
        <v>0</v>
      </c>
      <c r="D17" s="28">
        <v>0</v>
      </c>
      <c r="E17" s="28">
        <v>0</v>
      </c>
      <c r="F17" s="128">
        <f t="shared" si="0"/>
        <v>0</v>
      </c>
      <c r="G17" s="29">
        <v>0</v>
      </c>
      <c r="H17" s="26">
        <v>0</v>
      </c>
      <c r="I17" s="32">
        <v>0</v>
      </c>
      <c r="J17" s="128">
        <f t="shared" si="1"/>
        <v>0</v>
      </c>
      <c r="K17" s="29">
        <v>0</v>
      </c>
      <c r="L17" s="26">
        <v>0</v>
      </c>
      <c r="M17" s="32">
        <v>0</v>
      </c>
      <c r="N17" s="128">
        <f t="shared" si="3"/>
        <v>0</v>
      </c>
      <c r="O17" s="51">
        <v>0</v>
      </c>
      <c r="P17" s="53">
        <v>0</v>
      </c>
      <c r="Q17" s="43">
        <f t="shared" si="2"/>
        <v>0</v>
      </c>
    </row>
    <row r="18" spans="1:17" s="13" customFormat="1" ht="12.75">
      <c r="A18" s="45">
        <v>12</v>
      </c>
      <c r="B18" s="237" t="s">
        <v>15</v>
      </c>
      <c r="C18" s="27">
        <v>210</v>
      </c>
      <c r="D18" s="28">
        <v>58</v>
      </c>
      <c r="E18" s="28">
        <v>16</v>
      </c>
      <c r="F18" s="128">
        <f t="shared" si="0"/>
        <v>284</v>
      </c>
      <c r="G18" s="29">
        <v>63</v>
      </c>
      <c r="H18" s="26">
        <v>9</v>
      </c>
      <c r="I18" s="32">
        <v>3</v>
      </c>
      <c r="J18" s="128">
        <f t="shared" si="1"/>
        <v>75</v>
      </c>
      <c r="K18" s="29">
        <v>27</v>
      </c>
      <c r="L18" s="26">
        <v>7</v>
      </c>
      <c r="M18" s="32">
        <v>0</v>
      </c>
      <c r="N18" s="128">
        <f t="shared" si="3"/>
        <v>34</v>
      </c>
      <c r="O18" s="51">
        <v>297</v>
      </c>
      <c r="P18" s="53">
        <v>96</v>
      </c>
      <c r="Q18" s="43">
        <f t="shared" si="2"/>
        <v>393</v>
      </c>
    </row>
    <row r="19" spans="1:17" s="13" customFormat="1" ht="12.75">
      <c r="A19" s="45">
        <v>13</v>
      </c>
      <c r="B19" s="237" t="s">
        <v>16</v>
      </c>
      <c r="C19" s="27">
        <v>113</v>
      </c>
      <c r="D19" s="28">
        <v>26</v>
      </c>
      <c r="E19" s="28">
        <v>11</v>
      </c>
      <c r="F19" s="128">
        <f t="shared" si="0"/>
        <v>150</v>
      </c>
      <c r="G19" s="29">
        <v>28</v>
      </c>
      <c r="H19" s="26">
        <v>1</v>
      </c>
      <c r="I19" s="32">
        <v>6</v>
      </c>
      <c r="J19" s="128">
        <f t="shared" si="1"/>
        <v>35</v>
      </c>
      <c r="K19" s="29">
        <v>8</v>
      </c>
      <c r="L19" s="26">
        <v>2</v>
      </c>
      <c r="M19" s="32">
        <v>0</v>
      </c>
      <c r="N19" s="128">
        <f t="shared" si="3"/>
        <v>10</v>
      </c>
      <c r="O19" s="51">
        <v>152</v>
      </c>
      <c r="P19" s="53">
        <v>43</v>
      </c>
      <c r="Q19" s="43">
        <f t="shared" si="2"/>
        <v>195</v>
      </c>
    </row>
    <row r="20" spans="1:17" s="13" customFormat="1" ht="12.75">
      <c r="A20" s="45">
        <v>14</v>
      </c>
      <c r="B20" s="237" t="s">
        <v>17</v>
      </c>
      <c r="C20" s="27">
        <v>256</v>
      </c>
      <c r="D20" s="28">
        <v>108</v>
      </c>
      <c r="E20" s="28">
        <v>14</v>
      </c>
      <c r="F20" s="128">
        <f t="shared" si="0"/>
        <v>378</v>
      </c>
      <c r="G20" s="29">
        <v>140</v>
      </c>
      <c r="H20" s="26">
        <v>49</v>
      </c>
      <c r="I20" s="32">
        <v>12</v>
      </c>
      <c r="J20" s="128">
        <f t="shared" si="1"/>
        <v>201</v>
      </c>
      <c r="K20" s="29">
        <v>57</v>
      </c>
      <c r="L20" s="26">
        <v>5</v>
      </c>
      <c r="M20" s="32">
        <v>0</v>
      </c>
      <c r="N20" s="128">
        <f t="shared" si="3"/>
        <v>62</v>
      </c>
      <c r="O20" s="51">
        <v>483</v>
      </c>
      <c r="P20" s="53">
        <v>158</v>
      </c>
      <c r="Q20" s="43">
        <f t="shared" si="2"/>
        <v>641</v>
      </c>
    </row>
    <row r="21" spans="1:17" s="13" customFormat="1" ht="12.75">
      <c r="A21" s="45">
        <v>15</v>
      </c>
      <c r="B21" s="237" t="s">
        <v>18</v>
      </c>
      <c r="C21" s="30">
        <v>151</v>
      </c>
      <c r="D21" s="31">
        <v>33</v>
      </c>
      <c r="E21" s="32">
        <v>4</v>
      </c>
      <c r="F21" s="128">
        <f t="shared" si="0"/>
        <v>188</v>
      </c>
      <c r="G21" s="29">
        <v>45</v>
      </c>
      <c r="H21" s="26">
        <v>3</v>
      </c>
      <c r="I21" s="32">
        <v>5</v>
      </c>
      <c r="J21" s="128">
        <f t="shared" si="1"/>
        <v>53</v>
      </c>
      <c r="K21" s="29">
        <v>9</v>
      </c>
      <c r="L21" s="26">
        <v>1</v>
      </c>
      <c r="M21" s="32">
        <v>0</v>
      </c>
      <c r="N21" s="128">
        <f t="shared" si="3"/>
        <v>10</v>
      </c>
      <c r="O21" s="51">
        <v>195</v>
      </c>
      <c r="P21" s="53">
        <v>56</v>
      </c>
      <c r="Q21" s="43">
        <f t="shared" si="2"/>
        <v>251</v>
      </c>
    </row>
    <row r="22" spans="1:17" s="13" customFormat="1" ht="12.75">
      <c r="A22" s="45">
        <v>16</v>
      </c>
      <c r="B22" s="237" t="s">
        <v>19</v>
      </c>
      <c r="C22" s="33">
        <v>81</v>
      </c>
      <c r="D22" s="34">
        <v>36</v>
      </c>
      <c r="E22" s="35">
        <v>1</v>
      </c>
      <c r="F22" s="128">
        <f t="shared" si="0"/>
        <v>118</v>
      </c>
      <c r="G22" s="33">
        <v>25</v>
      </c>
      <c r="H22" s="34">
        <v>6</v>
      </c>
      <c r="I22" s="35">
        <v>0</v>
      </c>
      <c r="J22" s="128">
        <f t="shared" si="1"/>
        <v>31</v>
      </c>
      <c r="K22" s="33">
        <v>7</v>
      </c>
      <c r="L22" s="34">
        <v>0</v>
      </c>
      <c r="M22" s="35">
        <v>0</v>
      </c>
      <c r="N22" s="128">
        <f t="shared" si="3"/>
        <v>7</v>
      </c>
      <c r="O22" s="51">
        <v>125</v>
      </c>
      <c r="P22" s="53">
        <v>31</v>
      </c>
      <c r="Q22" s="43">
        <f t="shared" si="2"/>
        <v>156</v>
      </c>
    </row>
    <row r="23" spans="1:17" s="13" customFormat="1" ht="12.75">
      <c r="A23" s="45">
        <v>17</v>
      </c>
      <c r="B23" s="237" t="s">
        <v>20</v>
      </c>
      <c r="C23" s="27">
        <v>77</v>
      </c>
      <c r="D23" s="28">
        <v>31</v>
      </c>
      <c r="E23" s="28">
        <v>3</v>
      </c>
      <c r="F23" s="128">
        <f t="shared" si="0"/>
        <v>111</v>
      </c>
      <c r="G23" s="29">
        <v>30</v>
      </c>
      <c r="H23" s="26">
        <v>6</v>
      </c>
      <c r="I23" s="32">
        <v>1</v>
      </c>
      <c r="J23" s="128">
        <f t="shared" si="1"/>
        <v>37</v>
      </c>
      <c r="K23" s="29">
        <v>11</v>
      </c>
      <c r="L23" s="26">
        <v>1</v>
      </c>
      <c r="M23" s="32">
        <v>0</v>
      </c>
      <c r="N23" s="128">
        <f t="shared" si="3"/>
        <v>12</v>
      </c>
      <c r="O23" s="51">
        <v>114</v>
      </c>
      <c r="P23" s="53">
        <v>46</v>
      </c>
      <c r="Q23" s="43">
        <f t="shared" si="2"/>
        <v>160</v>
      </c>
    </row>
    <row r="24" spans="1:17" s="13" customFormat="1" ht="12.75">
      <c r="A24" s="45">
        <v>18</v>
      </c>
      <c r="B24" s="237" t="s">
        <v>21</v>
      </c>
      <c r="C24" s="27">
        <v>40</v>
      </c>
      <c r="D24" s="28">
        <v>10</v>
      </c>
      <c r="E24" s="28">
        <v>4</v>
      </c>
      <c r="F24" s="128">
        <f t="shared" si="0"/>
        <v>54</v>
      </c>
      <c r="G24" s="29">
        <v>19</v>
      </c>
      <c r="H24" s="26">
        <v>1</v>
      </c>
      <c r="I24" s="32">
        <v>0</v>
      </c>
      <c r="J24" s="128">
        <f t="shared" si="1"/>
        <v>20</v>
      </c>
      <c r="K24" s="29">
        <v>8</v>
      </c>
      <c r="L24" s="26">
        <v>0</v>
      </c>
      <c r="M24" s="32">
        <v>0</v>
      </c>
      <c r="N24" s="128">
        <f t="shared" si="3"/>
        <v>8</v>
      </c>
      <c r="O24" s="51">
        <v>60</v>
      </c>
      <c r="P24" s="53">
        <v>22</v>
      </c>
      <c r="Q24" s="43">
        <f t="shared" si="2"/>
        <v>82</v>
      </c>
    </row>
    <row r="25" spans="1:17" s="13" customFormat="1" ht="12.75">
      <c r="A25" s="45">
        <v>19</v>
      </c>
      <c r="B25" s="237" t="s">
        <v>22</v>
      </c>
      <c r="C25" s="27">
        <v>137</v>
      </c>
      <c r="D25" s="28">
        <v>32</v>
      </c>
      <c r="E25" s="28">
        <v>12</v>
      </c>
      <c r="F25" s="128">
        <f t="shared" si="0"/>
        <v>181</v>
      </c>
      <c r="G25" s="29">
        <v>37</v>
      </c>
      <c r="H25" s="26">
        <v>4</v>
      </c>
      <c r="I25" s="32">
        <v>1</v>
      </c>
      <c r="J25" s="128">
        <f t="shared" si="1"/>
        <v>42</v>
      </c>
      <c r="K25" s="29">
        <v>20</v>
      </c>
      <c r="L25" s="26">
        <v>2</v>
      </c>
      <c r="M25" s="32">
        <v>0</v>
      </c>
      <c r="N25" s="128">
        <f t="shared" si="3"/>
        <v>22</v>
      </c>
      <c r="O25" s="51">
        <v>208</v>
      </c>
      <c r="P25" s="53">
        <v>37</v>
      </c>
      <c r="Q25" s="43">
        <f t="shared" si="2"/>
        <v>245</v>
      </c>
    </row>
    <row r="26" spans="1:17" s="13" customFormat="1" ht="12.75">
      <c r="A26" s="45">
        <v>20</v>
      </c>
      <c r="B26" s="237" t="s">
        <v>23</v>
      </c>
      <c r="C26" s="27">
        <v>11</v>
      </c>
      <c r="D26" s="28">
        <v>16</v>
      </c>
      <c r="E26" s="28">
        <v>1</v>
      </c>
      <c r="F26" s="128">
        <f t="shared" si="0"/>
        <v>28</v>
      </c>
      <c r="G26" s="29">
        <v>2</v>
      </c>
      <c r="H26" s="26">
        <v>3</v>
      </c>
      <c r="I26" s="32">
        <v>1</v>
      </c>
      <c r="J26" s="128">
        <f t="shared" si="1"/>
        <v>6</v>
      </c>
      <c r="K26" s="29">
        <v>1</v>
      </c>
      <c r="L26" s="26">
        <v>0</v>
      </c>
      <c r="M26" s="32">
        <v>0</v>
      </c>
      <c r="N26" s="128">
        <f t="shared" si="3"/>
        <v>1</v>
      </c>
      <c r="O26" s="51">
        <v>31</v>
      </c>
      <c r="P26" s="53">
        <v>4</v>
      </c>
      <c r="Q26" s="43">
        <f t="shared" si="2"/>
        <v>35</v>
      </c>
    </row>
    <row r="27" spans="1:17" s="13" customFormat="1" ht="12.75">
      <c r="A27" s="45">
        <v>21</v>
      </c>
      <c r="B27" s="237" t="s">
        <v>24</v>
      </c>
      <c r="C27" s="27">
        <v>73</v>
      </c>
      <c r="D27" s="28">
        <v>22</v>
      </c>
      <c r="E27" s="28">
        <v>2</v>
      </c>
      <c r="F27" s="128">
        <f t="shared" si="0"/>
        <v>97</v>
      </c>
      <c r="G27" s="29">
        <v>39</v>
      </c>
      <c r="H27" s="26">
        <v>7</v>
      </c>
      <c r="I27" s="32">
        <v>1</v>
      </c>
      <c r="J27" s="128">
        <f t="shared" si="1"/>
        <v>47</v>
      </c>
      <c r="K27" s="29">
        <v>12</v>
      </c>
      <c r="L27" s="26">
        <v>2</v>
      </c>
      <c r="M27" s="32">
        <v>0</v>
      </c>
      <c r="N27" s="128">
        <f t="shared" si="3"/>
        <v>14</v>
      </c>
      <c r="O27" s="51">
        <v>118</v>
      </c>
      <c r="P27" s="53">
        <v>40</v>
      </c>
      <c r="Q27" s="43">
        <f t="shared" si="2"/>
        <v>158</v>
      </c>
    </row>
    <row r="28" spans="1:17" s="13" customFormat="1" ht="12.75">
      <c r="A28" s="45">
        <v>22</v>
      </c>
      <c r="B28" s="237" t="s">
        <v>25</v>
      </c>
      <c r="C28" s="27">
        <v>67</v>
      </c>
      <c r="D28" s="28">
        <v>27</v>
      </c>
      <c r="E28" s="28">
        <v>7</v>
      </c>
      <c r="F28" s="128">
        <f t="shared" si="0"/>
        <v>101</v>
      </c>
      <c r="G28" s="29">
        <v>30</v>
      </c>
      <c r="H28" s="26">
        <v>7</v>
      </c>
      <c r="I28" s="32">
        <v>0</v>
      </c>
      <c r="J28" s="128">
        <f t="shared" si="1"/>
        <v>37</v>
      </c>
      <c r="K28" s="29">
        <v>10</v>
      </c>
      <c r="L28" s="26">
        <v>2</v>
      </c>
      <c r="M28" s="32">
        <v>1</v>
      </c>
      <c r="N28" s="128">
        <f t="shared" si="3"/>
        <v>13</v>
      </c>
      <c r="O28" s="51">
        <v>123</v>
      </c>
      <c r="P28" s="53">
        <v>28</v>
      </c>
      <c r="Q28" s="43">
        <f t="shared" si="2"/>
        <v>151</v>
      </c>
    </row>
    <row r="29" spans="1:17" s="13" customFormat="1" ht="12.75">
      <c r="A29" s="45">
        <v>23</v>
      </c>
      <c r="B29" s="237" t="s">
        <v>26</v>
      </c>
      <c r="C29" s="27">
        <v>63</v>
      </c>
      <c r="D29" s="28">
        <v>29</v>
      </c>
      <c r="E29" s="28">
        <v>13</v>
      </c>
      <c r="F29" s="128">
        <f t="shared" si="0"/>
        <v>105</v>
      </c>
      <c r="G29" s="29">
        <v>4</v>
      </c>
      <c r="H29" s="26">
        <v>1</v>
      </c>
      <c r="I29" s="32">
        <v>0</v>
      </c>
      <c r="J29" s="128">
        <f t="shared" si="1"/>
        <v>5</v>
      </c>
      <c r="K29" s="29">
        <v>1</v>
      </c>
      <c r="L29" s="26">
        <v>0</v>
      </c>
      <c r="M29" s="32">
        <v>1</v>
      </c>
      <c r="N29" s="128">
        <f t="shared" si="3"/>
        <v>2</v>
      </c>
      <c r="O29" s="51">
        <v>101</v>
      </c>
      <c r="P29" s="53">
        <v>11</v>
      </c>
      <c r="Q29" s="43">
        <f t="shared" si="2"/>
        <v>112</v>
      </c>
    </row>
    <row r="30" spans="1:17" s="13" customFormat="1" ht="12.75">
      <c r="A30" s="45">
        <v>24</v>
      </c>
      <c r="B30" s="237" t="s">
        <v>27</v>
      </c>
      <c r="C30" s="27">
        <v>59</v>
      </c>
      <c r="D30" s="28">
        <v>17</v>
      </c>
      <c r="E30" s="28">
        <v>8</v>
      </c>
      <c r="F30" s="128">
        <f t="shared" si="0"/>
        <v>84</v>
      </c>
      <c r="G30" s="29">
        <v>23</v>
      </c>
      <c r="H30" s="26">
        <v>3</v>
      </c>
      <c r="I30" s="32">
        <v>7</v>
      </c>
      <c r="J30" s="128">
        <f t="shared" si="1"/>
        <v>33</v>
      </c>
      <c r="K30" s="29">
        <v>9</v>
      </c>
      <c r="L30" s="26">
        <v>1</v>
      </c>
      <c r="M30" s="32">
        <v>0</v>
      </c>
      <c r="N30" s="128">
        <f t="shared" si="3"/>
        <v>10</v>
      </c>
      <c r="O30" s="51">
        <v>96</v>
      </c>
      <c r="P30" s="53">
        <v>31</v>
      </c>
      <c r="Q30" s="43">
        <f t="shared" si="2"/>
        <v>127</v>
      </c>
    </row>
    <row r="31" spans="1:17" s="13" customFormat="1" ht="12.75">
      <c r="A31" s="45">
        <v>25</v>
      </c>
      <c r="B31" s="237" t="s">
        <v>28</v>
      </c>
      <c r="C31" s="27">
        <v>135</v>
      </c>
      <c r="D31" s="28">
        <v>31</v>
      </c>
      <c r="E31" s="28">
        <v>4</v>
      </c>
      <c r="F31" s="128">
        <f t="shared" si="0"/>
        <v>170</v>
      </c>
      <c r="G31" s="29">
        <v>47</v>
      </c>
      <c r="H31" s="26">
        <v>9</v>
      </c>
      <c r="I31" s="32">
        <v>4</v>
      </c>
      <c r="J31" s="128">
        <f t="shared" si="1"/>
        <v>60</v>
      </c>
      <c r="K31" s="29">
        <v>17</v>
      </c>
      <c r="L31" s="26">
        <v>3</v>
      </c>
      <c r="M31" s="32">
        <v>0</v>
      </c>
      <c r="N31" s="128">
        <f t="shared" si="3"/>
        <v>20</v>
      </c>
      <c r="O31" s="51">
        <v>175</v>
      </c>
      <c r="P31" s="53">
        <v>75</v>
      </c>
      <c r="Q31" s="43">
        <f t="shared" si="2"/>
        <v>250</v>
      </c>
    </row>
    <row r="32" spans="1:17" s="13" customFormat="1" ht="13.5" customHeight="1">
      <c r="A32" s="46">
        <v>26</v>
      </c>
      <c r="B32" s="238" t="s">
        <v>78</v>
      </c>
      <c r="C32" s="41">
        <v>62</v>
      </c>
      <c r="D32" s="36">
        <v>38</v>
      </c>
      <c r="E32" s="37">
        <v>17</v>
      </c>
      <c r="F32" s="128">
        <f t="shared" si="0"/>
        <v>117</v>
      </c>
      <c r="G32" s="41">
        <v>16</v>
      </c>
      <c r="H32" s="36">
        <v>5</v>
      </c>
      <c r="I32" s="37">
        <v>1</v>
      </c>
      <c r="J32" s="128">
        <f t="shared" si="1"/>
        <v>22</v>
      </c>
      <c r="K32" s="41">
        <v>2</v>
      </c>
      <c r="L32" s="36">
        <v>0</v>
      </c>
      <c r="M32" s="37">
        <v>0</v>
      </c>
      <c r="N32" s="128">
        <f t="shared" si="3"/>
        <v>2</v>
      </c>
      <c r="O32" s="52">
        <v>134</v>
      </c>
      <c r="P32" s="54">
        <v>7</v>
      </c>
      <c r="Q32" s="43">
        <f t="shared" si="2"/>
        <v>141</v>
      </c>
    </row>
    <row r="33" spans="1:17" s="13" customFormat="1" ht="13.5" customHeight="1">
      <c r="A33" s="45">
        <v>27</v>
      </c>
      <c r="B33" s="238" t="s">
        <v>83</v>
      </c>
      <c r="C33" s="41">
        <v>27</v>
      </c>
      <c r="D33" s="36">
        <v>2</v>
      </c>
      <c r="E33" s="37">
        <v>0</v>
      </c>
      <c r="F33" s="128">
        <f t="shared" si="0"/>
        <v>29</v>
      </c>
      <c r="G33" s="41">
        <v>1</v>
      </c>
      <c r="H33" s="36">
        <v>0</v>
      </c>
      <c r="I33" s="37">
        <v>0</v>
      </c>
      <c r="J33" s="128">
        <f t="shared" si="1"/>
        <v>1</v>
      </c>
      <c r="K33" s="41">
        <v>1</v>
      </c>
      <c r="L33" s="36">
        <v>0</v>
      </c>
      <c r="M33" s="37">
        <v>0</v>
      </c>
      <c r="N33" s="128">
        <f t="shared" si="3"/>
        <v>1</v>
      </c>
      <c r="O33" s="52">
        <v>31</v>
      </c>
      <c r="P33" s="54">
        <v>0</v>
      </c>
      <c r="Q33" s="43">
        <f t="shared" si="2"/>
        <v>31</v>
      </c>
    </row>
    <row r="34" spans="1:17" s="13" customFormat="1" ht="13.5" customHeight="1">
      <c r="A34" s="46">
        <v>28</v>
      </c>
      <c r="B34" s="238" t="s">
        <v>82</v>
      </c>
      <c r="C34" s="41">
        <v>0</v>
      </c>
      <c r="D34" s="36">
        <v>0</v>
      </c>
      <c r="E34" s="37">
        <v>0</v>
      </c>
      <c r="F34" s="128">
        <f t="shared" si="0"/>
        <v>0</v>
      </c>
      <c r="G34" s="41">
        <v>0</v>
      </c>
      <c r="H34" s="36">
        <v>0</v>
      </c>
      <c r="I34" s="37">
        <v>0</v>
      </c>
      <c r="J34" s="128">
        <f t="shared" si="1"/>
        <v>0</v>
      </c>
      <c r="K34" s="41">
        <v>0</v>
      </c>
      <c r="L34" s="36">
        <v>0</v>
      </c>
      <c r="M34" s="37">
        <v>0</v>
      </c>
      <c r="N34" s="128">
        <f t="shared" si="3"/>
        <v>0</v>
      </c>
      <c r="O34" s="52">
        <v>0</v>
      </c>
      <c r="P34" s="54">
        <v>0</v>
      </c>
      <c r="Q34" s="43">
        <f t="shared" si="2"/>
        <v>0</v>
      </c>
    </row>
    <row r="35" spans="1:17" s="13" customFormat="1" ht="13.5" customHeight="1" thickBot="1">
      <c r="A35" s="49">
        <v>27</v>
      </c>
      <c r="B35" s="239" t="s">
        <v>80</v>
      </c>
      <c r="C35" s="41">
        <v>1</v>
      </c>
      <c r="D35" s="36">
        <v>0</v>
      </c>
      <c r="E35" s="37">
        <v>0</v>
      </c>
      <c r="F35" s="128">
        <f t="shared" si="0"/>
        <v>1</v>
      </c>
      <c r="G35" s="41">
        <v>0</v>
      </c>
      <c r="H35" s="36">
        <v>0</v>
      </c>
      <c r="I35" s="37">
        <v>0</v>
      </c>
      <c r="J35" s="128">
        <f t="shared" si="1"/>
        <v>0</v>
      </c>
      <c r="K35" s="41">
        <v>0</v>
      </c>
      <c r="L35" s="36">
        <v>0</v>
      </c>
      <c r="M35" s="37">
        <v>0</v>
      </c>
      <c r="N35" s="128">
        <f t="shared" si="3"/>
        <v>0</v>
      </c>
      <c r="O35" s="52">
        <v>1</v>
      </c>
      <c r="P35" s="54">
        <v>0</v>
      </c>
      <c r="Q35" s="43">
        <f t="shared" si="2"/>
        <v>1</v>
      </c>
    </row>
    <row r="36" spans="1:17" ht="16.5" thickBot="1">
      <c r="A36" s="312" t="s">
        <v>3</v>
      </c>
      <c r="B36" s="313"/>
      <c r="C36" s="38">
        <f aca="true" t="shared" si="4" ref="C36:M36">SUM(C7:C35)</f>
        <v>2950</v>
      </c>
      <c r="D36" s="39">
        <f t="shared" si="4"/>
        <v>882</v>
      </c>
      <c r="E36" s="39">
        <f t="shared" si="4"/>
        <v>260</v>
      </c>
      <c r="F36" s="39">
        <f t="shared" si="4"/>
        <v>4092</v>
      </c>
      <c r="G36" s="39">
        <f t="shared" si="4"/>
        <v>1083</v>
      </c>
      <c r="H36" s="39">
        <f t="shared" si="4"/>
        <v>189</v>
      </c>
      <c r="I36" s="39">
        <f t="shared" si="4"/>
        <v>75</v>
      </c>
      <c r="J36" s="39">
        <f t="shared" si="4"/>
        <v>1347</v>
      </c>
      <c r="K36" s="39">
        <f>SUM(K7:K35)</f>
        <v>389</v>
      </c>
      <c r="L36" s="39">
        <f t="shared" si="4"/>
        <v>50</v>
      </c>
      <c r="M36" s="39">
        <f t="shared" si="4"/>
        <v>5</v>
      </c>
      <c r="N36" s="39">
        <f>K36+L36+M36</f>
        <v>444</v>
      </c>
      <c r="O36" s="39">
        <f>SUM(O7:O35)</f>
        <v>4553</v>
      </c>
      <c r="P36" s="39">
        <f>SUM(P7:P35)</f>
        <v>1330</v>
      </c>
      <c r="Q36" s="40">
        <f>SUM(Q7:Q35)</f>
        <v>5883</v>
      </c>
    </row>
    <row r="37" ht="9.75" customHeight="1"/>
    <row r="38" spans="5:17" ht="13.5" customHeight="1">
      <c r="E38" s="24"/>
      <c r="F38" s="25">
        <f>C36+D36+E36</f>
        <v>4092</v>
      </c>
      <c r="G38" s="24"/>
      <c r="H38" s="24"/>
      <c r="I38" s="24"/>
      <c r="J38" s="25">
        <f>G36+H36+I36</f>
        <v>1347</v>
      </c>
      <c r="K38" s="24"/>
      <c r="L38" s="24"/>
      <c r="M38" s="24"/>
      <c r="N38" s="25">
        <f>K36+L36+M36</f>
        <v>444</v>
      </c>
      <c r="O38" s="24"/>
      <c r="P38" s="24"/>
      <c r="Q38" s="25">
        <f>O36+P36</f>
        <v>5883</v>
      </c>
    </row>
    <row r="39" ht="12.75">
      <c r="C39">
        <f>C36+G36+K36</f>
        <v>4422</v>
      </c>
    </row>
    <row r="40" spans="1:17" ht="27.75" customHeight="1">
      <c r="A40" s="343" t="s">
        <v>51</v>
      </c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</row>
    <row r="41" spans="1:17" ht="18" customHeight="1" thickBot="1">
      <c r="A41" s="311" t="s">
        <v>71</v>
      </c>
      <c r="B41" s="311"/>
      <c r="C41" s="338" t="s">
        <v>97</v>
      </c>
      <c r="D41" s="338"/>
      <c r="E41" s="338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</row>
    <row r="42" spans="1:17" ht="18.75" customHeight="1" thickBot="1">
      <c r="A42" s="302" t="s">
        <v>1</v>
      </c>
      <c r="B42" s="302" t="s">
        <v>2</v>
      </c>
      <c r="C42" s="300" t="s">
        <v>42</v>
      </c>
      <c r="D42" s="301"/>
      <c r="E42" s="301"/>
      <c r="F42" s="301"/>
      <c r="G42" s="301"/>
      <c r="H42" s="301"/>
      <c r="I42" s="301"/>
      <c r="J42" s="301"/>
      <c r="K42" s="305" t="s">
        <v>46</v>
      </c>
      <c r="L42" s="296"/>
      <c r="M42" s="296"/>
      <c r="N42" s="297"/>
      <c r="O42" s="296" t="s">
        <v>47</v>
      </c>
      <c r="P42" s="296"/>
      <c r="Q42" s="297"/>
    </row>
    <row r="43" spans="1:17" ht="13.5" customHeight="1" thickBot="1">
      <c r="A43" s="303"/>
      <c r="B43" s="303"/>
      <c r="C43" s="300" t="s">
        <v>39</v>
      </c>
      <c r="D43" s="301"/>
      <c r="E43" s="301"/>
      <c r="F43" s="301"/>
      <c r="G43" s="300" t="s">
        <v>40</v>
      </c>
      <c r="H43" s="301"/>
      <c r="I43" s="301"/>
      <c r="J43" s="301"/>
      <c r="K43" s="306"/>
      <c r="L43" s="307"/>
      <c r="M43" s="307"/>
      <c r="N43" s="308"/>
      <c r="O43" s="298"/>
      <c r="P43" s="298"/>
      <c r="Q43" s="299"/>
    </row>
    <row r="44" spans="1:17" ht="32.25" customHeight="1" thickBot="1">
      <c r="A44" s="304"/>
      <c r="B44" s="304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4" t="s">
        <v>38</v>
      </c>
      <c r="K44" s="4" t="s">
        <v>43</v>
      </c>
      <c r="L44" s="4" t="s">
        <v>44</v>
      </c>
      <c r="M44" s="4" t="s">
        <v>45</v>
      </c>
      <c r="N44" s="4" t="s">
        <v>38</v>
      </c>
      <c r="O44" s="3" t="s">
        <v>29</v>
      </c>
      <c r="P44" s="4" t="s">
        <v>37</v>
      </c>
      <c r="Q44" s="4" t="s">
        <v>38</v>
      </c>
    </row>
    <row r="45" spans="1:17" ht="12.75">
      <c r="A45" s="127">
        <v>1</v>
      </c>
      <c r="B45" s="212" t="s">
        <v>4</v>
      </c>
      <c r="C45" s="27">
        <v>96</v>
      </c>
      <c r="D45" s="28">
        <v>28</v>
      </c>
      <c r="E45" s="28">
        <v>3</v>
      </c>
      <c r="F45" s="128">
        <f aca="true" t="shared" si="5" ref="F45:F70">C45+D45+E45</f>
        <v>127</v>
      </c>
      <c r="G45" s="173">
        <v>45</v>
      </c>
      <c r="H45" s="172">
        <v>6</v>
      </c>
      <c r="I45" s="28">
        <v>0</v>
      </c>
      <c r="J45" s="128">
        <f aca="true" t="shared" si="6" ref="J45:J70">G45+H45+I45</f>
        <v>51</v>
      </c>
      <c r="K45" s="173">
        <v>35</v>
      </c>
      <c r="L45" s="172">
        <v>1</v>
      </c>
      <c r="M45" s="28">
        <v>0</v>
      </c>
      <c r="N45" s="128">
        <f aca="true" t="shared" si="7" ref="N45:N70">K45+L45+M45</f>
        <v>36</v>
      </c>
      <c r="O45" s="174">
        <v>164</v>
      </c>
      <c r="P45" s="175">
        <v>50</v>
      </c>
      <c r="Q45" s="128">
        <f aca="true" t="shared" si="8" ref="Q45:Q70">O45+P45</f>
        <v>214</v>
      </c>
    </row>
    <row r="46" spans="1:17" ht="12.75">
      <c r="A46" s="45">
        <v>2</v>
      </c>
      <c r="B46" s="47" t="s">
        <v>5</v>
      </c>
      <c r="C46" s="27">
        <v>143</v>
      </c>
      <c r="D46" s="28">
        <v>32</v>
      </c>
      <c r="E46" s="28">
        <v>8</v>
      </c>
      <c r="F46" s="43">
        <f t="shared" si="5"/>
        <v>183</v>
      </c>
      <c r="G46" s="29">
        <v>26</v>
      </c>
      <c r="H46" s="26">
        <v>4</v>
      </c>
      <c r="I46" s="32">
        <v>1</v>
      </c>
      <c r="J46" s="43">
        <f t="shared" si="6"/>
        <v>31</v>
      </c>
      <c r="K46" s="29">
        <v>32</v>
      </c>
      <c r="L46" s="26">
        <v>2</v>
      </c>
      <c r="M46" s="32">
        <v>0</v>
      </c>
      <c r="N46" s="43">
        <f t="shared" si="7"/>
        <v>34</v>
      </c>
      <c r="O46" s="51">
        <v>172</v>
      </c>
      <c r="P46" s="53">
        <v>76</v>
      </c>
      <c r="Q46" s="43">
        <f t="shared" si="8"/>
        <v>248</v>
      </c>
    </row>
    <row r="47" spans="1:17" ht="12.75">
      <c r="A47" s="45">
        <v>3</v>
      </c>
      <c r="B47" s="47" t="s">
        <v>6</v>
      </c>
      <c r="C47" s="27">
        <v>329</v>
      </c>
      <c r="D47" s="28">
        <v>98</v>
      </c>
      <c r="E47" s="28">
        <v>22</v>
      </c>
      <c r="F47" s="43">
        <f t="shared" si="5"/>
        <v>449</v>
      </c>
      <c r="G47" s="29">
        <v>164</v>
      </c>
      <c r="H47" s="26">
        <v>22</v>
      </c>
      <c r="I47" s="32">
        <v>12</v>
      </c>
      <c r="J47" s="43">
        <f t="shared" si="6"/>
        <v>198</v>
      </c>
      <c r="K47" s="29">
        <v>19</v>
      </c>
      <c r="L47" s="26">
        <v>2</v>
      </c>
      <c r="M47" s="32">
        <v>0</v>
      </c>
      <c r="N47" s="43">
        <f t="shared" si="7"/>
        <v>21</v>
      </c>
      <c r="O47" s="51">
        <v>494</v>
      </c>
      <c r="P47" s="53">
        <v>174</v>
      </c>
      <c r="Q47" s="43">
        <f t="shared" si="8"/>
        <v>668</v>
      </c>
    </row>
    <row r="48" spans="1:17" ht="12.75">
      <c r="A48" s="45">
        <v>4</v>
      </c>
      <c r="B48" s="47" t="s">
        <v>7</v>
      </c>
      <c r="C48" s="27">
        <v>49</v>
      </c>
      <c r="D48" s="28">
        <v>8</v>
      </c>
      <c r="E48" s="28">
        <v>0</v>
      </c>
      <c r="F48" s="43">
        <f t="shared" si="5"/>
        <v>57</v>
      </c>
      <c r="G48" s="29">
        <v>10</v>
      </c>
      <c r="H48" s="26">
        <v>1</v>
      </c>
      <c r="I48" s="32">
        <v>3</v>
      </c>
      <c r="J48" s="43">
        <f t="shared" si="6"/>
        <v>14</v>
      </c>
      <c r="K48" s="29">
        <v>3</v>
      </c>
      <c r="L48" s="26">
        <v>1</v>
      </c>
      <c r="M48" s="32">
        <v>0</v>
      </c>
      <c r="N48" s="43">
        <f t="shared" si="7"/>
        <v>4</v>
      </c>
      <c r="O48" s="51">
        <v>50</v>
      </c>
      <c r="P48" s="53">
        <v>25</v>
      </c>
      <c r="Q48" s="43">
        <f t="shared" si="8"/>
        <v>75</v>
      </c>
    </row>
    <row r="49" spans="1:17" ht="12.75">
      <c r="A49" s="45">
        <v>5</v>
      </c>
      <c r="B49" s="47" t="s">
        <v>8</v>
      </c>
      <c r="C49" s="27">
        <v>88</v>
      </c>
      <c r="D49" s="28">
        <v>22</v>
      </c>
      <c r="E49" s="28">
        <v>4</v>
      </c>
      <c r="F49" s="43">
        <f t="shared" si="5"/>
        <v>114</v>
      </c>
      <c r="G49" s="29">
        <v>29</v>
      </c>
      <c r="H49" s="26">
        <v>5</v>
      </c>
      <c r="I49" s="32">
        <v>1</v>
      </c>
      <c r="J49" s="43">
        <f t="shared" si="6"/>
        <v>35</v>
      </c>
      <c r="K49" s="29">
        <v>21</v>
      </c>
      <c r="L49" s="26">
        <v>2</v>
      </c>
      <c r="M49" s="32">
        <v>1</v>
      </c>
      <c r="N49" s="43">
        <f t="shared" si="7"/>
        <v>24</v>
      </c>
      <c r="O49" s="51">
        <v>133</v>
      </c>
      <c r="P49" s="53">
        <v>40</v>
      </c>
      <c r="Q49" s="43">
        <f t="shared" si="8"/>
        <v>173</v>
      </c>
    </row>
    <row r="50" spans="1:17" ht="12.75">
      <c r="A50" s="45">
        <v>6</v>
      </c>
      <c r="B50" s="47" t="s">
        <v>9</v>
      </c>
      <c r="C50" s="27">
        <v>162</v>
      </c>
      <c r="D50" s="28">
        <v>33</v>
      </c>
      <c r="E50" s="28">
        <v>24</v>
      </c>
      <c r="F50" s="43">
        <f t="shared" si="5"/>
        <v>219</v>
      </c>
      <c r="G50" s="29">
        <v>27</v>
      </c>
      <c r="H50" s="26">
        <v>5</v>
      </c>
      <c r="I50" s="32">
        <v>3</v>
      </c>
      <c r="J50" s="43">
        <f t="shared" si="6"/>
        <v>35</v>
      </c>
      <c r="K50" s="29">
        <v>10</v>
      </c>
      <c r="L50" s="26">
        <v>1</v>
      </c>
      <c r="M50" s="32">
        <v>0</v>
      </c>
      <c r="N50" s="43">
        <f t="shared" si="7"/>
        <v>11</v>
      </c>
      <c r="O50" s="51">
        <v>201</v>
      </c>
      <c r="P50" s="53">
        <v>64</v>
      </c>
      <c r="Q50" s="43">
        <f t="shared" si="8"/>
        <v>265</v>
      </c>
    </row>
    <row r="51" spans="1:17" ht="12" customHeight="1">
      <c r="A51" s="45">
        <v>7</v>
      </c>
      <c r="B51" s="47" t="s">
        <v>10</v>
      </c>
      <c r="C51" s="27">
        <v>74</v>
      </c>
      <c r="D51" s="28">
        <v>14</v>
      </c>
      <c r="E51" s="28">
        <v>1</v>
      </c>
      <c r="F51" s="43">
        <f t="shared" si="5"/>
        <v>89</v>
      </c>
      <c r="G51" s="29">
        <v>64</v>
      </c>
      <c r="H51" s="26">
        <v>7</v>
      </c>
      <c r="I51" s="32">
        <v>0</v>
      </c>
      <c r="J51" s="43">
        <f t="shared" si="6"/>
        <v>71</v>
      </c>
      <c r="K51" s="29">
        <v>13</v>
      </c>
      <c r="L51" s="26">
        <v>3</v>
      </c>
      <c r="M51" s="32">
        <v>0</v>
      </c>
      <c r="N51" s="43">
        <f t="shared" si="7"/>
        <v>16</v>
      </c>
      <c r="O51" s="51">
        <v>143</v>
      </c>
      <c r="P51" s="53">
        <v>33</v>
      </c>
      <c r="Q51" s="43">
        <f t="shared" si="8"/>
        <v>176</v>
      </c>
    </row>
    <row r="52" spans="1:17" ht="12.75">
      <c r="A52" s="45">
        <v>8</v>
      </c>
      <c r="B52" s="47" t="s">
        <v>11</v>
      </c>
      <c r="C52" s="27">
        <v>82</v>
      </c>
      <c r="D52" s="28">
        <v>18</v>
      </c>
      <c r="E52" s="28">
        <v>0</v>
      </c>
      <c r="F52" s="43">
        <f t="shared" si="5"/>
        <v>100</v>
      </c>
      <c r="G52" s="29">
        <v>40</v>
      </c>
      <c r="H52" s="26">
        <v>5</v>
      </c>
      <c r="I52" s="32">
        <v>0</v>
      </c>
      <c r="J52" s="43">
        <f t="shared" si="6"/>
        <v>45</v>
      </c>
      <c r="K52" s="29">
        <v>17</v>
      </c>
      <c r="L52" s="26">
        <v>2</v>
      </c>
      <c r="M52" s="32">
        <v>0</v>
      </c>
      <c r="N52" s="43">
        <f t="shared" si="7"/>
        <v>19</v>
      </c>
      <c r="O52" s="51">
        <v>115</v>
      </c>
      <c r="P52" s="53">
        <v>49</v>
      </c>
      <c r="Q52" s="43">
        <f t="shared" si="8"/>
        <v>164</v>
      </c>
    </row>
    <row r="53" spans="1:17" ht="12.75">
      <c r="A53" s="45">
        <v>9</v>
      </c>
      <c r="B53" s="47" t="s">
        <v>12</v>
      </c>
      <c r="C53" s="27">
        <v>109</v>
      </c>
      <c r="D53" s="28">
        <v>22</v>
      </c>
      <c r="E53" s="28">
        <v>7</v>
      </c>
      <c r="F53" s="43">
        <f t="shared" si="5"/>
        <v>138</v>
      </c>
      <c r="G53" s="29">
        <v>61</v>
      </c>
      <c r="H53" s="26">
        <v>11</v>
      </c>
      <c r="I53" s="32">
        <v>4</v>
      </c>
      <c r="J53" s="43">
        <f t="shared" si="6"/>
        <v>76</v>
      </c>
      <c r="K53" s="29">
        <v>15</v>
      </c>
      <c r="L53" s="26">
        <v>2</v>
      </c>
      <c r="M53" s="32">
        <v>0</v>
      </c>
      <c r="N53" s="43">
        <f t="shared" si="7"/>
        <v>17</v>
      </c>
      <c r="O53" s="29">
        <v>173</v>
      </c>
      <c r="P53" s="32">
        <v>58</v>
      </c>
      <c r="Q53" s="43">
        <f t="shared" si="8"/>
        <v>231</v>
      </c>
    </row>
    <row r="54" spans="1:17" ht="12.75">
      <c r="A54" s="45">
        <v>10</v>
      </c>
      <c r="B54" s="47" t="s">
        <v>13</v>
      </c>
      <c r="C54" s="27">
        <v>86</v>
      </c>
      <c r="D54" s="28">
        <v>19</v>
      </c>
      <c r="E54" s="28">
        <v>27</v>
      </c>
      <c r="F54" s="43">
        <f t="shared" si="5"/>
        <v>132</v>
      </c>
      <c r="G54" s="29">
        <v>62</v>
      </c>
      <c r="H54" s="26">
        <v>6</v>
      </c>
      <c r="I54" s="32">
        <v>7</v>
      </c>
      <c r="J54" s="43">
        <f t="shared" si="6"/>
        <v>75</v>
      </c>
      <c r="K54" s="29">
        <v>13</v>
      </c>
      <c r="L54" s="26">
        <v>0</v>
      </c>
      <c r="M54" s="32">
        <v>0</v>
      </c>
      <c r="N54" s="43">
        <f t="shared" si="7"/>
        <v>13</v>
      </c>
      <c r="O54" s="51">
        <v>151</v>
      </c>
      <c r="P54" s="53">
        <v>69</v>
      </c>
      <c r="Q54" s="43">
        <f t="shared" si="8"/>
        <v>220</v>
      </c>
    </row>
    <row r="55" spans="1:17" ht="12.75">
      <c r="A55" s="45">
        <v>11</v>
      </c>
      <c r="B55" s="47" t="s">
        <v>14</v>
      </c>
      <c r="C55" s="27">
        <v>0</v>
      </c>
      <c r="D55" s="28">
        <v>0</v>
      </c>
      <c r="E55" s="28">
        <v>0</v>
      </c>
      <c r="F55" s="43">
        <f t="shared" si="5"/>
        <v>0</v>
      </c>
      <c r="G55" s="29">
        <v>0</v>
      </c>
      <c r="H55" s="26">
        <v>0</v>
      </c>
      <c r="I55" s="32">
        <v>0</v>
      </c>
      <c r="J55" s="43">
        <f t="shared" si="6"/>
        <v>0</v>
      </c>
      <c r="K55" s="29">
        <v>0</v>
      </c>
      <c r="L55" s="26">
        <v>0</v>
      </c>
      <c r="M55" s="32">
        <v>0</v>
      </c>
      <c r="N55" s="43">
        <f t="shared" si="7"/>
        <v>0</v>
      </c>
      <c r="O55" s="51">
        <v>0</v>
      </c>
      <c r="P55" s="53">
        <v>0</v>
      </c>
      <c r="Q55" s="43">
        <f t="shared" si="8"/>
        <v>0</v>
      </c>
    </row>
    <row r="56" spans="1:17" ht="12.75">
      <c r="A56" s="45">
        <v>12</v>
      </c>
      <c r="B56" s="47" t="s">
        <v>15</v>
      </c>
      <c r="C56" s="27">
        <v>228</v>
      </c>
      <c r="D56" s="28">
        <v>77</v>
      </c>
      <c r="E56" s="28">
        <v>6</v>
      </c>
      <c r="F56" s="43">
        <f t="shared" si="5"/>
        <v>311</v>
      </c>
      <c r="G56" s="29">
        <v>54</v>
      </c>
      <c r="H56" s="26">
        <v>9</v>
      </c>
      <c r="I56" s="32">
        <v>2</v>
      </c>
      <c r="J56" s="43">
        <f t="shared" si="6"/>
        <v>65</v>
      </c>
      <c r="K56" s="29">
        <v>37</v>
      </c>
      <c r="L56" s="26">
        <v>8</v>
      </c>
      <c r="M56" s="32">
        <v>0</v>
      </c>
      <c r="N56" s="43">
        <f t="shared" si="7"/>
        <v>45</v>
      </c>
      <c r="O56" s="51">
        <v>327</v>
      </c>
      <c r="P56" s="53">
        <v>94</v>
      </c>
      <c r="Q56" s="43">
        <f t="shared" si="8"/>
        <v>421</v>
      </c>
    </row>
    <row r="57" spans="1:17" ht="12.75">
      <c r="A57" s="45">
        <v>13</v>
      </c>
      <c r="B57" s="47" t="s">
        <v>16</v>
      </c>
      <c r="C57" s="280">
        <v>113</v>
      </c>
      <c r="D57" s="288">
        <v>22</v>
      </c>
      <c r="E57" s="281">
        <v>5</v>
      </c>
      <c r="F57" s="289">
        <f t="shared" si="5"/>
        <v>140</v>
      </c>
      <c r="G57" s="290">
        <v>20</v>
      </c>
      <c r="H57" s="291">
        <v>8</v>
      </c>
      <c r="I57" s="282">
        <v>0</v>
      </c>
      <c r="J57" s="43">
        <f t="shared" si="6"/>
        <v>28</v>
      </c>
      <c r="K57" s="29">
        <v>4</v>
      </c>
      <c r="L57" s="26">
        <v>0</v>
      </c>
      <c r="M57" s="32">
        <v>0</v>
      </c>
      <c r="N57" s="43">
        <f t="shared" si="7"/>
        <v>4</v>
      </c>
      <c r="O57" s="51">
        <v>139</v>
      </c>
      <c r="P57" s="53">
        <v>33</v>
      </c>
      <c r="Q57" s="43">
        <f t="shared" si="8"/>
        <v>172</v>
      </c>
    </row>
    <row r="58" spans="1:17" ht="12.75">
      <c r="A58" s="45">
        <v>14</v>
      </c>
      <c r="B58" s="47" t="s">
        <v>17</v>
      </c>
      <c r="C58" s="27">
        <v>270</v>
      </c>
      <c r="D58" s="28">
        <v>84</v>
      </c>
      <c r="E58" s="28">
        <v>14</v>
      </c>
      <c r="F58" s="43">
        <f t="shared" si="5"/>
        <v>368</v>
      </c>
      <c r="G58" s="29">
        <v>161</v>
      </c>
      <c r="H58" s="26">
        <v>34</v>
      </c>
      <c r="I58" s="32">
        <v>9</v>
      </c>
      <c r="J58" s="43">
        <f t="shared" si="6"/>
        <v>204</v>
      </c>
      <c r="K58" s="29">
        <v>83</v>
      </c>
      <c r="L58" s="26">
        <v>20</v>
      </c>
      <c r="M58" s="32">
        <v>0</v>
      </c>
      <c r="N58" s="43">
        <f t="shared" si="7"/>
        <v>103</v>
      </c>
      <c r="O58" s="51">
        <v>470</v>
      </c>
      <c r="P58" s="53">
        <v>205</v>
      </c>
      <c r="Q58" s="43">
        <f t="shared" si="8"/>
        <v>675</v>
      </c>
    </row>
    <row r="59" spans="1:17" ht="12.75">
      <c r="A59" s="45">
        <v>15</v>
      </c>
      <c r="B59" s="47" t="s">
        <v>18</v>
      </c>
      <c r="C59" s="30">
        <v>140</v>
      </c>
      <c r="D59" s="286">
        <v>25</v>
      </c>
      <c r="E59" s="287">
        <v>10</v>
      </c>
      <c r="F59" s="43">
        <f t="shared" si="5"/>
        <v>175</v>
      </c>
      <c r="G59" s="29">
        <v>39</v>
      </c>
      <c r="H59" s="26">
        <v>5</v>
      </c>
      <c r="I59" s="32">
        <v>2</v>
      </c>
      <c r="J59" s="43">
        <f t="shared" si="6"/>
        <v>46</v>
      </c>
      <c r="K59" s="29">
        <v>9</v>
      </c>
      <c r="L59" s="26">
        <v>2</v>
      </c>
      <c r="M59" s="32">
        <v>0</v>
      </c>
      <c r="N59" s="43">
        <f t="shared" si="7"/>
        <v>11</v>
      </c>
      <c r="O59" s="51">
        <v>167</v>
      </c>
      <c r="P59" s="53">
        <v>65</v>
      </c>
      <c r="Q59" s="43">
        <f t="shared" si="8"/>
        <v>232</v>
      </c>
    </row>
    <row r="60" spans="1:17" ht="12.75">
      <c r="A60" s="45">
        <v>16</v>
      </c>
      <c r="B60" s="47" t="s">
        <v>19</v>
      </c>
      <c r="C60" s="33">
        <v>86</v>
      </c>
      <c r="D60" s="34">
        <v>32</v>
      </c>
      <c r="E60" s="35">
        <v>0</v>
      </c>
      <c r="F60" s="43">
        <f t="shared" si="5"/>
        <v>118</v>
      </c>
      <c r="G60" s="33">
        <v>27</v>
      </c>
      <c r="H60" s="34">
        <v>3</v>
      </c>
      <c r="I60" s="35">
        <v>1</v>
      </c>
      <c r="J60" s="43">
        <f t="shared" si="6"/>
        <v>31</v>
      </c>
      <c r="K60" s="33">
        <v>9</v>
      </c>
      <c r="L60" s="34">
        <v>0</v>
      </c>
      <c r="M60" s="35">
        <v>0</v>
      </c>
      <c r="N60" s="43">
        <f t="shared" si="7"/>
        <v>9</v>
      </c>
      <c r="O60" s="51">
        <v>126</v>
      </c>
      <c r="P60" s="53">
        <v>32</v>
      </c>
      <c r="Q60" s="43">
        <f t="shared" si="8"/>
        <v>158</v>
      </c>
    </row>
    <row r="61" spans="1:17" ht="12.75">
      <c r="A61" s="45">
        <v>17</v>
      </c>
      <c r="B61" s="47" t="s">
        <v>20</v>
      </c>
      <c r="C61" s="27">
        <v>77</v>
      </c>
      <c r="D61" s="28">
        <v>31</v>
      </c>
      <c r="E61" s="28">
        <v>2</v>
      </c>
      <c r="F61" s="43">
        <f t="shared" si="5"/>
        <v>110</v>
      </c>
      <c r="G61" s="29">
        <v>32</v>
      </c>
      <c r="H61" s="26">
        <v>7</v>
      </c>
      <c r="I61" s="32">
        <v>0</v>
      </c>
      <c r="J61" s="43">
        <f t="shared" si="6"/>
        <v>39</v>
      </c>
      <c r="K61" s="29">
        <v>13</v>
      </c>
      <c r="L61" s="26">
        <v>0</v>
      </c>
      <c r="M61" s="32">
        <v>0</v>
      </c>
      <c r="N61" s="43">
        <f t="shared" si="7"/>
        <v>13</v>
      </c>
      <c r="O61" s="51">
        <v>130</v>
      </c>
      <c r="P61" s="53">
        <v>32</v>
      </c>
      <c r="Q61" s="43">
        <f t="shared" si="8"/>
        <v>162</v>
      </c>
    </row>
    <row r="62" spans="1:17" ht="12.75">
      <c r="A62" s="45">
        <v>18</v>
      </c>
      <c r="B62" s="47" t="s">
        <v>21</v>
      </c>
      <c r="C62" s="27">
        <v>28</v>
      </c>
      <c r="D62" s="28">
        <v>9</v>
      </c>
      <c r="E62" s="28">
        <v>0</v>
      </c>
      <c r="F62" s="43">
        <f t="shared" si="5"/>
        <v>37</v>
      </c>
      <c r="G62" s="29">
        <v>13</v>
      </c>
      <c r="H62" s="26">
        <v>1</v>
      </c>
      <c r="I62" s="32">
        <v>0</v>
      </c>
      <c r="J62" s="43">
        <f t="shared" si="6"/>
        <v>14</v>
      </c>
      <c r="K62" s="29">
        <v>7</v>
      </c>
      <c r="L62" s="26">
        <v>1</v>
      </c>
      <c r="M62" s="32">
        <v>0</v>
      </c>
      <c r="N62" s="43">
        <f t="shared" si="7"/>
        <v>8</v>
      </c>
      <c r="O62" s="51">
        <v>48</v>
      </c>
      <c r="P62" s="53">
        <v>11</v>
      </c>
      <c r="Q62" s="43">
        <f t="shared" si="8"/>
        <v>59</v>
      </c>
    </row>
    <row r="63" spans="1:17" ht="12.75">
      <c r="A63" s="45">
        <v>19</v>
      </c>
      <c r="B63" s="47" t="s">
        <v>22</v>
      </c>
      <c r="C63" s="27">
        <v>121</v>
      </c>
      <c r="D63" s="28">
        <v>28</v>
      </c>
      <c r="E63" s="28">
        <v>16</v>
      </c>
      <c r="F63" s="43">
        <f t="shared" si="5"/>
        <v>165</v>
      </c>
      <c r="G63" s="29">
        <v>42</v>
      </c>
      <c r="H63" s="26">
        <v>9</v>
      </c>
      <c r="I63" s="32">
        <v>2</v>
      </c>
      <c r="J63" s="43">
        <f t="shared" si="6"/>
        <v>53</v>
      </c>
      <c r="K63" s="29">
        <v>16</v>
      </c>
      <c r="L63" s="26">
        <v>3</v>
      </c>
      <c r="M63" s="32">
        <v>0</v>
      </c>
      <c r="N63" s="43">
        <f t="shared" si="7"/>
        <v>19</v>
      </c>
      <c r="O63" s="51">
        <v>187</v>
      </c>
      <c r="P63" s="53">
        <v>50</v>
      </c>
      <c r="Q63" s="43">
        <f t="shared" si="8"/>
        <v>237</v>
      </c>
    </row>
    <row r="64" spans="1:17" ht="12.75">
      <c r="A64" s="45">
        <v>20</v>
      </c>
      <c r="B64" s="47" t="s">
        <v>23</v>
      </c>
      <c r="C64" s="27">
        <v>12</v>
      </c>
      <c r="D64" s="28">
        <v>9</v>
      </c>
      <c r="E64" s="28">
        <v>2</v>
      </c>
      <c r="F64" s="43">
        <f t="shared" si="5"/>
        <v>23</v>
      </c>
      <c r="G64" s="29">
        <v>11</v>
      </c>
      <c r="H64" s="26">
        <v>3</v>
      </c>
      <c r="I64" s="32">
        <v>1</v>
      </c>
      <c r="J64" s="43">
        <f t="shared" si="6"/>
        <v>15</v>
      </c>
      <c r="K64" s="29">
        <v>0</v>
      </c>
      <c r="L64" s="26">
        <v>0</v>
      </c>
      <c r="M64" s="32">
        <v>1</v>
      </c>
      <c r="N64" s="43">
        <f t="shared" si="7"/>
        <v>1</v>
      </c>
      <c r="O64" s="51">
        <v>29</v>
      </c>
      <c r="P64" s="53">
        <v>10</v>
      </c>
      <c r="Q64" s="43">
        <f t="shared" si="8"/>
        <v>39</v>
      </c>
    </row>
    <row r="65" spans="1:17" ht="12.75">
      <c r="A65" s="45">
        <v>21</v>
      </c>
      <c r="B65" s="47" t="s">
        <v>24</v>
      </c>
      <c r="C65" s="27">
        <v>54</v>
      </c>
      <c r="D65" s="28">
        <v>23</v>
      </c>
      <c r="E65" s="28">
        <v>2</v>
      </c>
      <c r="F65" s="43">
        <f t="shared" si="5"/>
        <v>79</v>
      </c>
      <c r="G65" s="29">
        <v>41</v>
      </c>
      <c r="H65" s="26">
        <v>6</v>
      </c>
      <c r="I65" s="32">
        <v>0</v>
      </c>
      <c r="J65" s="43">
        <f t="shared" si="6"/>
        <v>47</v>
      </c>
      <c r="K65" s="29">
        <v>19</v>
      </c>
      <c r="L65" s="26">
        <v>0</v>
      </c>
      <c r="M65" s="32">
        <v>0</v>
      </c>
      <c r="N65" s="43">
        <f t="shared" si="7"/>
        <v>19</v>
      </c>
      <c r="O65" s="51">
        <v>115</v>
      </c>
      <c r="P65" s="53">
        <v>30</v>
      </c>
      <c r="Q65" s="43">
        <f t="shared" si="8"/>
        <v>145</v>
      </c>
    </row>
    <row r="66" spans="1:17" ht="12.75">
      <c r="A66" s="45">
        <v>22</v>
      </c>
      <c r="B66" s="47" t="s">
        <v>25</v>
      </c>
      <c r="C66" s="27">
        <v>86</v>
      </c>
      <c r="D66" s="28">
        <v>23</v>
      </c>
      <c r="E66" s="28">
        <v>1</v>
      </c>
      <c r="F66" s="43">
        <f t="shared" si="5"/>
        <v>110</v>
      </c>
      <c r="G66" s="29">
        <v>68</v>
      </c>
      <c r="H66" s="26">
        <v>8</v>
      </c>
      <c r="I66" s="32">
        <v>1</v>
      </c>
      <c r="J66" s="43">
        <f t="shared" si="6"/>
        <v>77</v>
      </c>
      <c r="K66" s="29">
        <v>20</v>
      </c>
      <c r="L66" s="26">
        <v>5</v>
      </c>
      <c r="M66" s="32">
        <v>0</v>
      </c>
      <c r="N66" s="43">
        <f t="shared" si="7"/>
        <v>25</v>
      </c>
      <c r="O66" s="51">
        <v>149</v>
      </c>
      <c r="P66" s="53">
        <v>63</v>
      </c>
      <c r="Q66" s="43">
        <f t="shared" si="8"/>
        <v>212</v>
      </c>
    </row>
    <row r="67" spans="1:17" ht="12.75">
      <c r="A67" s="45">
        <v>23</v>
      </c>
      <c r="B67" s="47" t="s">
        <v>26</v>
      </c>
      <c r="C67" s="27">
        <v>54</v>
      </c>
      <c r="D67" s="28">
        <v>16</v>
      </c>
      <c r="E67" s="28">
        <v>8</v>
      </c>
      <c r="F67" s="43">
        <f t="shared" si="5"/>
        <v>78</v>
      </c>
      <c r="G67" s="29">
        <v>10</v>
      </c>
      <c r="H67" s="26">
        <v>0</v>
      </c>
      <c r="I67" s="32">
        <v>0</v>
      </c>
      <c r="J67" s="43">
        <f t="shared" si="6"/>
        <v>10</v>
      </c>
      <c r="K67" s="29">
        <v>2</v>
      </c>
      <c r="L67" s="26">
        <v>0</v>
      </c>
      <c r="M67" s="32">
        <v>0</v>
      </c>
      <c r="N67" s="43">
        <f t="shared" si="7"/>
        <v>2</v>
      </c>
      <c r="O67" s="51">
        <v>77</v>
      </c>
      <c r="P67" s="53">
        <v>13</v>
      </c>
      <c r="Q67" s="43">
        <f t="shared" si="8"/>
        <v>90</v>
      </c>
    </row>
    <row r="68" spans="1:17" ht="12.75">
      <c r="A68" s="45">
        <v>24</v>
      </c>
      <c r="B68" s="47" t="s">
        <v>27</v>
      </c>
      <c r="C68" s="27">
        <v>67</v>
      </c>
      <c r="D68" s="28">
        <v>15</v>
      </c>
      <c r="E68" s="28">
        <v>6</v>
      </c>
      <c r="F68" s="43">
        <f>C68+D68+E68</f>
        <v>88</v>
      </c>
      <c r="G68" s="29">
        <v>19</v>
      </c>
      <c r="H68" s="26">
        <v>5</v>
      </c>
      <c r="I68" s="32">
        <v>4</v>
      </c>
      <c r="J68" s="43">
        <f>G68+H68+I68</f>
        <v>28</v>
      </c>
      <c r="K68" s="29">
        <v>4</v>
      </c>
      <c r="L68" s="26">
        <v>0</v>
      </c>
      <c r="M68" s="32">
        <v>0</v>
      </c>
      <c r="N68" s="43">
        <f>K68+L68+M68</f>
        <v>4</v>
      </c>
      <c r="O68" s="51">
        <v>97</v>
      </c>
      <c r="P68" s="53">
        <v>23</v>
      </c>
      <c r="Q68" s="43">
        <f>O68+P68</f>
        <v>120</v>
      </c>
    </row>
    <row r="69" spans="1:17" ht="12.75">
      <c r="A69" s="45">
        <v>25</v>
      </c>
      <c r="B69" s="47" t="s">
        <v>28</v>
      </c>
      <c r="C69" s="27">
        <v>137</v>
      </c>
      <c r="D69" s="28">
        <v>22</v>
      </c>
      <c r="E69" s="28">
        <v>5</v>
      </c>
      <c r="F69" s="43">
        <f t="shared" si="5"/>
        <v>164</v>
      </c>
      <c r="G69" s="29">
        <v>55</v>
      </c>
      <c r="H69" s="26">
        <v>8</v>
      </c>
      <c r="I69" s="32">
        <v>1</v>
      </c>
      <c r="J69" s="43">
        <f t="shared" si="6"/>
        <v>64</v>
      </c>
      <c r="K69" s="29">
        <v>20</v>
      </c>
      <c r="L69" s="26">
        <v>2</v>
      </c>
      <c r="M69" s="32">
        <v>0</v>
      </c>
      <c r="N69" s="43">
        <f t="shared" si="7"/>
        <v>22</v>
      </c>
      <c r="O69" s="51">
        <v>172</v>
      </c>
      <c r="P69" s="53">
        <v>78</v>
      </c>
      <c r="Q69" s="43">
        <f t="shared" si="8"/>
        <v>250</v>
      </c>
    </row>
    <row r="70" spans="1:17" ht="12.75">
      <c r="A70" s="46">
        <v>26</v>
      </c>
      <c r="B70" s="55" t="s">
        <v>78</v>
      </c>
      <c r="C70" s="41">
        <v>71</v>
      </c>
      <c r="D70" s="36">
        <v>47</v>
      </c>
      <c r="E70" s="37">
        <v>13</v>
      </c>
      <c r="F70" s="43">
        <f t="shared" si="5"/>
        <v>131</v>
      </c>
      <c r="G70" s="41">
        <v>19</v>
      </c>
      <c r="H70" s="36">
        <v>6</v>
      </c>
      <c r="I70" s="37">
        <v>1</v>
      </c>
      <c r="J70" s="43">
        <f t="shared" si="6"/>
        <v>26</v>
      </c>
      <c r="K70" s="41">
        <v>2</v>
      </c>
      <c r="L70" s="36">
        <v>1</v>
      </c>
      <c r="M70" s="37">
        <v>0</v>
      </c>
      <c r="N70" s="43">
        <f t="shared" si="7"/>
        <v>3</v>
      </c>
      <c r="O70" s="52">
        <v>154</v>
      </c>
      <c r="P70" s="54">
        <v>6</v>
      </c>
      <c r="Q70" s="43">
        <f t="shared" si="8"/>
        <v>160</v>
      </c>
    </row>
    <row r="71" spans="1:17" ht="12.75">
      <c r="A71" s="45">
        <v>27</v>
      </c>
      <c r="B71" s="55" t="s">
        <v>81</v>
      </c>
      <c r="C71" s="41">
        <v>1</v>
      </c>
      <c r="D71" s="36">
        <v>2</v>
      </c>
      <c r="E71" s="37">
        <v>0</v>
      </c>
      <c r="F71" s="43">
        <f>C71+D71+E71</f>
        <v>3</v>
      </c>
      <c r="G71" s="41">
        <v>2</v>
      </c>
      <c r="H71" s="36">
        <v>2</v>
      </c>
      <c r="I71" s="37">
        <v>0</v>
      </c>
      <c r="J71" s="43">
        <f>G71+H71+I71</f>
        <v>4</v>
      </c>
      <c r="K71" s="41">
        <v>0</v>
      </c>
      <c r="L71" s="36">
        <v>0</v>
      </c>
      <c r="M71" s="37">
        <v>0</v>
      </c>
      <c r="N71" s="43">
        <f>K71+L71+M71</f>
        <v>0</v>
      </c>
      <c r="O71" s="52">
        <v>7</v>
      </c>
      <c r="P71" s="54">
        <v>0</v>
      </c>
      <c r="Q71" s="43">
        <f>O71+P71</f>
        <v>7</v>
      </c>
    </row>
    <row r="72" spans="1:17" ht="12.75">
      <c r="A72" s="46">
        <v>28</v>
      </c>
      <c r="B72" s="55" t="s">
        <v>82</v>
      </c>
      <c r="C72" s="41">
        <v>0</v>
      </c>
      <c r="D72" s="36">
        <v>0</v>
      </c>
      <c r="E72" s="37">
        <v>0</v>
      </c>
      <c r="F72" s="43">
        <f>C72+D72+E72</f>
        <v>0</v>
      </c>
      <c r="G72" s="41">
        <v>0</v>
      </c>
      <c r="H72" s="36">
        <v>0</v>
      </c>
      <c r="I72" s="37">
        <v>0</v>
      </c>
      <c r="J72" s="43">
        <f>G72+H72+I72</f>
        <v>0</v>
      </c>
      <c r="K72" s="41">
        <v>0</v>
      </c>
      <c r="L72" s="36">
        <v>0</v>
      </c>
      <c r="M72" s="37">
        <v>0</v>
      </c>
      <c r="N72" s="43">
        <f>K72+L72+M72</f>
        <v>0</v>
      </c>
      <c r="O72" s="52">
        <v>0</v>
      </c>
      <c r="P72" s="54">
        <v>0</v>
      </c>
      <c r="Q72" s="43">
        <f>O72+P72</f>
        <v>0</v>
      </c>
    </row>
    <row r="73" spans="1:17" ht="13.5" thickBot="1">
      <c r="A73" s="45">
        <v>29</v>
      </c>
      <c r="B73" s="50" t="s">
        <v>80</v>
      </c>
      <c r="C73" s="41">
        <v>0</v>
      </c>
      <c r="D73" s="36">
        <v>0</v>
      </c>
      <c r="E73" s="37">
        <v>0</v>
      </c>
      <c r="F73" s="43">
        <f>C73+D73+E73</f>
        <v>0</v>
      </c>
      <c r="G73" s="41">
        <v>0</v>
      </c>
      <c r="H73" s="36">
        <v>0</v>
      </c>
      <c r="I73" s="37">
        <v>0</v>
      </c>
      <c r="J73" s="43">
        <f>G73+H73+I73</f>
        <v>0</v>
      </c>
      <c r="K73" s="41">
        <v>0</v>
      </c>
      <c r="L73" s="36">
        <v>0</v>
      </c>
      <c r="M73" s="37">
        <v>0</v>
      </c>
      <c r="N73" s="43">
        <f>K73+L73+M73</f>
        <v>0</v>
      </c>
      <c r="O73" s="52">
        <v>0</v>
      </c>
      <c r="P73" s="54">
        <v>0</v>
      </c>
      <c r="Q73" s="43">
        <f>O73+P73</f>
        <v>0</v>
      </c>
    </row>
    <row r="74" spans="1:17" ht="16.5" thickBot="1">
      <c r="A74" s="312" t="s">
        <v>3</v>
      </c>
      <c r="B74" s="313"/>
      <c r="C74" s="38">
        <f aca="true" t="shared" si="9" ref="C74:M74">SUM(C45:C73)</f>
        <v>2763</v>
      </c>
      <c r="D74" s="39">
        <f t="shared" si="9"/>
        <v>759</v>
      </c>
      <c r="E74" s="39">
        <f t="shared" si="9"/>
        <v>186</v>
      </c>
      <c r="F74" s="39">
        <f t="shared" si="9"/>
        <v>3708</v>
      </c>
      <c r="G74" s="39">
        <f t="shared" si="9"/>
        <v>1141</v>
      </c>
      <c r="H74" s="39">
        <f t="shared" si="9"/>
        <v>186</v>
      </c>
      <c r="I74" s="39">
        <f t="shared" si="9"/>
        <v>55</v>
      </c>
      <c r="J74" s="39">
        <f t="shared" si="9"/>
        <v>1382</v>
      </c>
      <c r="K74" s="39">
        <f t="shared" si="9"/>
        <v>423</v>
      </c>
      <c r="L74" s="39">
        <f t="shared" si="9"/>
        <v>58</v>
      </c>
      <c r="M74" s="39">
        <f t="shared" si="9"/>
        <v>2</v>
      </c>
      <c r="N74" s="39">
        <f>K74+L74+M74</f>
        <v>483</v>
      </c>
      <c r="O74" s="39">
        <f>SUM(O45:O73)</f>
        <v>4190</v>
      </c>
      <c r="P74" s="39">
        <f>SUM(P45:P73)</f>
        <v>1383</v>
      </c>
      <c r="Q74" s="40">
        <f>SUM(Q45:Q73)</f>
        <v>5573</v>
      </c>
    </row>
    <row r="75" ht="9.75" customHeight="1"/>
    <row r="76" spans="5:17" ht="15.75">
      <c r="E76" s="24"/>
      <c r="F76" s="25">
        <f>C74+D74+E74</f>
        <v>3708</v>
      </c>
      <c r="G76" s="24"/>
      <c r="H76" s="24"/>
      <c r="I76" s="24"/>
      <c r="J76" s="25">
        <f>G74+H74+I74</f>
        <v>1382</v>
      </c>
      <c r="K76" s="24"/>
      <c r="L76" s="24"/>
      <c r="M76" s="24"/>
      <c r="N76" s="25">
        <f>K74+L74+M74</f>
        <v>483</v>
      </c>
      <c r="O76" s="24"/>
      <c r="P76" s="24"/>
      <c r="Q76" s="25">
        <f>O74+P74</f>
        <v>5573</v>
      </c>
    </row>
    <row r="78" spans="1:17" ht="27.75" customHeight="1">
      <c r="A78" s="343" t="s">
        <v>51</v>
      </c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</row>
    <row r="79" spans="1:17" ht="18" customHeight="1" thickBot="1">
      <c r="A79" s="311" t="s">
        <v>71</v>
      </c>
      <c r="B79" s="311"/>
      <c r="C79" s="338" t="s">
        <v>98</v>
      </c>
      <c r="D79" s="338"/>
      <c r="E79" s="338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</row>
    <row r="80" spans="1:17" ht="18" customHeight="1" thickBot="1">
      <c r="A80" s="302" t="s">
        <v>1</v>
      </c>
      <c r="B80" s="302" t="s">
        <v>2</v>
      </c>
      <c r="C80" s="300" t="s">
        <v>42</v>
      </c>
      <c r="D80" s="301"/>
      <c r="E80" s="301"/>
      <c r="F80" s="301"/>
      <c r="G80" s="301"/>
      <c r="H80" s="301"/>
      <c r="I80" s="301"/>
      <c r="J80" s="301"/>
      <c r="K80" s="305" t="s">
        <v>46</v>
      </c>
      <c r="L80" s="296"/>
      <c r="M80" s="296"/>
      <c r="N80" s="297"/>
      <c r="O80" s="296" t="s">
        <v>47</v>
      </c>
      <c r="P80" s="296"/>
      <c r="Q80" s="297"/>
    </row>
    <row r="81" spans="1:17" ht="13.5" customHeight="1" thickBot="1">
      <c r="A81" s="303"/>
      <c r="B81" s="303"/>
      <c r="C81" s="300" t="s">
        <v>39</v>
      </c>
      <c r="D81" s="301"/>
      <c r="E81" s="301"/>
      <c r="F81" s="301"/>
      <c r="G81" s="300" t="s">
        <v>40</v>
      </c>
      <c r="H81" s="301"/>
      <c r="I81" s="301"/>
      <c r="J81" s="301"/>
      <c r="K81" s="306"/>
      <c r="L81" s="307"/>
      <c r="M81" s="307"/>
      <c r="N81" s="308"/>
      <c r="O81" s="298"/>
      <c r="P81" s="298"/>
      <c r="Q81" s="299"/>
    </row>
    <row r="82" spans="1:17" ht="28.5" customHeight="1" thickBot="1">
      <c r="A82" s="304"/>
      <c r="B82" s="304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4" t="s">
        <v>38</v>
      </c>
      <c r="K82" s="4" t="s">
        <v>43</v>
      </c>
      <c r="L82" s="4" t="s">
        <v>44</v>
      </c>
      <c r="M82" s="4" t="s">
        <v>45</v>
      </c>
      <c r="N82" s="4" t="s">
        <v>38</v>
      </c>
      <c r="O82" s="3" t="s">
        <v>29</v>
      </c>
      <c r="P82" s="4" t="s">
        <v>37</v>
      </c>
      <c r="Q82" s="4" t="s">
        <v>38</v>
      </c>
    </row>
    <row r="83" spans="1:17" ht="12.75">
      <c r="A83" s="127">
        <v>1</v>
      </c>
      <c r="B83" s="212" t="s">
        <v>4</v>
      </c>
      <c r="C83" s="27">
        <v>84</v>
      </c>
      <c r="D83" s="28">
        <v>29</v>
      </c>
      <c r="E83" s="28">
        <v>3</v>
      </c>
      <c r="F83" s="43">
        <f aca="true" t="shared" si="10" ref="F83:F110">C83+D83+E83</f>
        <v>116</v>
      </c>
      <c r="G83" s="29">
        <v>29</v>
      </c>
      <c r="H83" s="26">
        <v>8</v>
      </c>
      <c r="I83" s="32">
        <v>0</v>
      </c>
      <c r="J83" s="43">
        <f aca="true" t="shared" si="11" ref="J83:J108">G83+H83+I83</f>
        <v>37</v>
      </c>
      <c r="K83" s="29">
        <v>18</v>
      </c>
      <c r="L83" s="26">
        <v>0</v>
      </c>
      <c r="M83" s="32">
        <v>1</v>
      </c>
      <c r="N83" s="43">
        <f aca="true" t="shared" si="12" ref="N83:N108">K83+L83+M83</f>
        <v>19</v>
      </c>
      <c r="O83" s="51">
        <v>132</v>
      </c>
      <c r="P83" s="53">
        <v>40</v>
      </c>
      <c r="Q83" s="43">
        <f aca="true" t="shared" si="13" ref="Q83:Q108">O83+P83</f>
        <v>172</v>
      </c>
    </row>
    <row r="84" spans="1:17" ht="12.75">
      <c r="A84" s="45">
        <v>2</v>
      </c>
      <c r="B84" s="47" t="s">
        <v>5</v>
      </c>
      <c r="C84" s="27">
        <v>88</v>
      </c>
      <c r="D84" s="28">
        <v>24</v>
      </c>
      <c r="E84" s="28">
        <v>5</v>
      </c>
      <c r="F84" s="43">
        <f>C84+D84+E84</f>
        <v>117</v>
      </c>
      <c r="G84" s="29">
        <v>7</v>
      </c>
      <c r="H84" s="26">
        <v>1</v>
      </c>
      <c r="I84" s="32">
        <v>0</v>
      </c>
      <c r="J84" s="43">
        <f t="shared" si="11"/>
        <v>8</v>
      </c>
      <c r="K84" s="29">
        <v>13</v>
      </c>
      <c r="L84" s="26">
        <v>1</v>
      </c>
      <c r="M84" s="32">
        <v>0</v>
      </c>
      <c r="N84" s="43">
        <f t="shared" si="12"/>
        <v>14</v>
      </c>
      <c r="O84" s="51">
        <v>104</v>
      </c>
      <c r="P84" s="53">
        <v>35</v>
      </c>
      <c r="Q84" s="43">
        <f t="shared" si="13"/>
        <v>139</v>
      </c>
    </row>
    <row r="85" spans="1:17" ht="12.75">
      <c r="A85" s="45">
        <v>3</v>
      </c>
      <c r="B85" s="47" t="s">
        <v>6</v>
      </c>
      <c r="C85" s="27">
        <v>285</v>
      </c>
      <c r="D85" s="28">
        <v>80</v>
      </c>
      <c r="E85" s="28">
        <v>28</v>
      </c>
      <c r="F85" s="43">
        <f t="shared" si="10"/>
        <v>393</v>
      </c>
      <c r="G85" s="29">
        <v>129</v>
      </c>
      <c r="H85" s="26">
        <v>19</v>
      </c>
      <c r="I85" s="32">
        <v>9</v>
      </c>
      <c r="J85" s="43">
        <f t="shared" si="11"/>
        <v>157</v>
      </c>
      <c r="K85" s="29">
        <v>26</v>
      </c>
      <c r="L85" s="26">
        <v>6</v>
      </c>
      <c r="M85" s="32">
        <v>0</v>
      </c>
      <c r="N85" s="43">
        <f t="shared" si="12"/>
        <v>32</v>
      </c>
      <c r="O85" s="51">
        <v>434</v>
      </c>
      <c r="P85" s="53">
        <v>148</v>
      </c>
      <c r="Q85" s="43">
        <f t="shared" si="13"/>
        <v>582</v>
      </c>
    </row>
    <row r="86" spans="1:17" ht="12.75">
      <c r="A86" s="45">
        <v>4</v>
      </c>
      <c r="B86" s="47" t="s">
        <v>7</v>
      </c>
      <c r="C86" s="27">
        <v>57</v>
      </c>
      <c r="D86" s="28">
        <v>14</v>
      </c>
      <c r="E86" s="28">
        <v>1</v>
      </c>
      <c r="F86" s="43">
        <f t="shared" si="10"/>
        <v>72</v>
      </c>
      <c r="G86" s="29">
        <v>11</v>
      </c>
      <c r="H86" s="26">
        <v>0</v>
      </c>
      <c r="I86" s="32">
        <v>2</v>
      </c>
      <c r="J86" s="43">
        <f t="shared" si="11"/>
        <v>13</v>
      </c>
      <c r="K86" s="29">
        <v>4</v>
      </c>
      <c r="L86" s="26">
        <v>1</v>
      </c>
      <c r="M86" s="32">
        <v>0</v>
      </c>
      <c r="N86" s="43">
        <f t="shared" si="12"/>
        <v>5</v>
      </c>
      <c r="O86" s="51">
        <v>63</v>
      </c>
      <c r="P86" s="53">
        <v>27</v>
      </c>
      <c r="Q86" s="43">
        <f t="shared" si="13"/>
        <v>90</v>
      </c>
    </row>
    <row r="87" spans="1:17" ht="12.75">
      <c r="A87" s="45">
        <v>5</v>
      </c>
      <c r="B87" s="47" t="s">
        <v>8</v>
      </c>
      <c r="C87" s="27">
        <v>86</v>
      </c>
      <c r="D87" s="28">
        <v>16</v>
      </c>
      <c r="E87" s="28">
        <v>2</v>
      </c>
      <c r="F87" s="43">
        <f t="shared" si="10"/>
        <v>104</v>
      </c>
      <c r="G87" s="29">
        <v>41</v>
      </c>
      <c r="H87" s="26">
        <v>2</v>
      </c>
      <c r="I87" s="32">
        <v>0</v>
      </c>
      <c r="J87" s="43">
        <f t="shared" si="11"/>
        <v>43</v>
      </c>
      <c r="K87" s="29">
        <v>25</v>
      </c>
      <c r="L87" s="26">
        <v>1</v>
      </c>
      <c r="M87" s="32">
        <v>0</v>
      </c>
      <c r="N87" s="43">
        <f t="shared" si="12"/>
        <v>26</v>
      </c>
      <c r="O87" s="51">
        <v>118</v>
      </c>
      <c r="P87" s="53">
        <v>55</v>
      </c>
      <c r="Q87" s="43">
        <f t="shared" si="13"/>
        <v>173</v>
      </c>
    </row>
    <row r="88" spans="1:17" ht="12.75">
      <c r="A88" s="45">
        <v>6</v>
      </c>
      <c r="B88" s="47" t="s">
        <v>9</v>
      </c>
      <c r="C88" s="27">
        <v>128</v>
      </c>
      <c r="D88" s="28">
        <v>30</v>
      </c>
      <c r="E88" s="28">
        <v>20</v>
      </c>
      <c r="F88" s="43">
        <f t="shared" si="10"/>
        <v>178</v>
      </c>
      <c r="G88" s="29">
        <v>12</v>
      </c>
      <c r="H88" s="26">
        <v>1</v>
      </c>
      <c r="I88" s="32">
        <v>0</v>
      </c>
      <c r="J88" s="43">
        <f t="shared" si="11"/>
        <v>13</v>
      </c>
      <c r="K88" s="29">
        <v>1</v>
      </c>
      <c r="L88" s="26">
        <v>2</v>
      </c>
      <c r="M88" s="32">
        <v>0</v>
      </c>
      <c r="N88" s="43">
        <f t="shared" si="12"/>
        <v>3</v>
      </c>
      <c r="O88" s="51">
        <v>141</v>
      </c>
      <c r="P88" s="53">
        <v>53</v>
      </c>
      <c r="Q88" s="43">
        <f t="shared" si="13"/>
        <v>194</v>
      </c>
    </row>
    <row r="89" spans="1:17" ht="12.75">
      <c r="A89" s="45">
        <v>7</v>
      </c>
      <c r="B89" s="47" t="s">
        <v>10</v>
      </c>
      <c r="C89" s="27">
        <v>56</v>
      </c>
      <c r="D89" s="28">
        <v>15</v>
      </c>
      <c r="E89" s="28">
        <v>0</v>
      </c>
      <c r="F89" s="43">
        <f t="shared" si="10"/>
        <v>71</v>
      </c>
      <c r="G89" s="29">
        <v>38</v>
      </c>
      <c r="H89" s="26">
        <v>5</v>
      </c>
      <c r="I89" s="32">
        <v>0</v>
      </c>
      <c r="J89" s="43">
        <f t="shared" si="11"/>
        <v>43</v>
      </c>
      <c r="K89" s="29">
        <v>5</v>
      </c>
      <c r="L89" s="26">
        <v>0</v>
      </c>
      <c r="M89" s="32">
        <v>0</v>
      </c>
      <c r="N89" s="43">
        <f t="shared" si="12"/>
        <v>5</v>
      </c>
      <c r="O89" s="51">
        <v>102</v>
      </c>
      <c r="P89" s="53">
        <v>17</v>
      </c>
      <c r="Q89" s="43">
        <f>O89+P89</f>
        <v>119</v>
      </c>
    </row>
    <row r="90" spans="1:17" ht="12.75">
      <c r="A90" s="45">
        <v>8</v>
      </c>
      <c r="B90" s="47" t="s">
        <v>11</v>
      </c>
      <c r="C90" s="27">
        <v>89</v>
      </c>
      <c r="D90" s="28">
        <v>21</v>
      </c>
      <c r="E90" s="28">
        <v>4</v>
      </c>
      <c r="F90" s="43">
        <f t="shared" si="10"/>
        <v>114</v>
      </c>
      <c r="G90" s="29">
        <v>19</v>
      </c>
      <c r="H90" s="26">
        <v>5</v>
      </c>
      <c r="I90" s="32">
        <v>0</v>
      </c>
      <c r="J90" s="43">
        <f t="shared" si="11"/>
        <v>24</v>
      </c>
      <c r="K90" s="29">
        <v>11</v>
      </c>
      <c r="L90" s="26">
        <v>0</v>
      </c>
      <c r="M90" s="32">
        <v>0</v>
      </c>
      <c r="N90" s="43">
        <f t="shared" si="12"/>
        <v>11</v>
      </c>
      <c r="O90" s="51">
        <v>103</v>
      </c>
      <c r="P90" s="53">
        <v>46</v>
      </c>
      <c r="Q90" s="43">
        <f t="shared" si="13"/>
        <v>149</v>
      </c>
    </row>
    <row r="91" spans="1:17" ht="12.75">
      <c r="A91" s="45">
        <v>9</v>
      </c>
      <c r="B91" s="47" t="s">
        <v>12</v>
      </c>
      <c r="C91" s="27">
        <v>135</v>
      </c>
      <c r="D91" s="28">
        <v>26</v>
      </c>
      <c r="E91" s="28">
        <v>7</v>
      </c>
      <c r="F91" s="43">
        <f t="shared" si="10"/>
        <v>168</v>
      </c>
      <c r="G91" s="29">
        <v>33</v>
      </c>
      <c r="H91" s="26">
        <v>5</v>
      </c>
      <c r="I91" s="32">
        <v>1</v>
      </c>
      <c r="J91" s="43">
        <f t="shared" si="11"/>
        <v>39</v>
      </c>
      <c r="K91" s="29">
        <v>14</v>
      </c>
      <c r="L91" s="26">
        <v>0</v>
      </c>
      <c r="M91" s="32">
        <v>0</v>
      </c>
      <c r="N91" s="43">
        <f t="shared" si="12"/>
        <v>14</v>
      </c>
      <c r="O91" s="51">
        <v>154</v>
      </c>
      <c r="P91" s="53">
        <v>67</v>
      </c>
      <c r="Q91" s="43">
        <f t="shared" si="13"/>
        <v>221</v>
      </c>
    </row>
    <row r="92" spans="1:17" ht="12.75">
      <c r="A92" s="45">
        <v>10</v>
      </c>
      <c r="B92" s="47" t="s">
        <v>13</v>
      </c>
      <c r="C92" s="27">
        <v>73</v>
      </c>
      <c r="D92" s="28">
        <v>22</v>
      </c>
      <c r="E92" s="28">
        <v>16</v>
      </c>
      <c r="F92" s="43">
        <f t="shared" si="10"/>
        <v>111</v>
      </c>
      <c r="G92" s="29">
        <v>46</v>
      </c>
      <c r="H92" s="26">
        <v>3</v>
      </c>
      <c r="I92" s="32">
        <v>1</v>
      </c>
      <c r="J92" s="43">
        <f t="shared" si="11"/>
        <v>50</v>
      </c>
      <c r="K92" s="29">
        <v>7</v>
      </c>
      <c r="L92" s="26">
        <v>0</v>
      </c>
      <c r="M92" s="32">
        <v>1</v>
      </c>
      <c r="N92" s="43">
        <f t="shared" si="12"/>
        <v>8</v>
      </c>
      <c r="O92" s="51">
        <v>117</v>
      </c>
      <c r="P92" s="53">
        <v>52</v>
      </c>
      <c r="Q92" s="43">
        <f t="shared" si="13"/>
        <v>169</v>
      </c>
    </row>
    <row r="93" spans="1:17" ht="12.75">
      <c r="A93" s="45">
        <v>11</v>
      </c>
      <c r="B93" s="47" t="s">
        <v>14</v>
      </c>
      <c r="C93" s="27">
        <v>0</v>
      </c>
      <c r="D93" s="28">
        <v>0</v>
      </c>
      <c r="E93" s="28">
        <v>0</v>
      </c>
      <c r="F93" s="43">
        <f t="shared" si="10"/>
        <v>0</v>
      </c>
      <c r="G93" s="29">
        <v>0</v>
      </c>
      <c r="H93" s="26">
        <v>0</v>
      </c>
      <c r="I93" s="32">
        <v>0</v>
      </c>
      <c r="J93" s="43">
        <f t="shared" si="11"/>
        <v>0</v>
      </c>
      <c r="K93" s="29">
        <v>0</v>
      </c>
      <c r="L93" s="26">
        <v>0</v>
      </c>
      <c r="M93" s="32">
        <v>0</v>
      </c>
      <c r="N93" s="43">
        <f t="shared" si="12"/>
        <v>0</v>
      </c>
      <c r="O93" s="51">
        <v>0</v>
      </c>
      <c r="P93" s="53">
        <v>0</v>
      </c>
      <c r="Q93" s="43">
        <f t="shared" si="13"/>
        <v>0</v>
      </c>
    </row>
    <row r="94" spans="1:17" ht="12.75">
      <c r="A94" s="45">
        <v>12</v>
      </c>
      <c r="B94" s="47" t="s">
        <v>15</v>
      </c>
      <c r="C94" s="27">
        <v>188</v>
      </c>
      <c r="D94" s="28">
        <v>75</v>
      </c>
      <c r="E94" s="28">
        <v>8</v>
      </c>
      <c r="F94" s="43">
        <f t="shared" si="10"/>
        <v>271</v>
      </c>
      <c r="G94" s="29">
        <v>41</v>
      </c>
      <c r="H94" s="26">
        <v>4</v>
      </c>
      <c r="I94" s="32">
        <v>5</v>
      </c>
      <c r="J94" s="43">
        <f t="shared" si="11"/>
        <v>50</v>
      </c>
      <c r="K94" s="29">
        <v>30</v>
      </c>
      <c r="L94" s="26">
        <v>6</v>
      </c>
      <c r="M94" s="32">
        <v>1</v>
      </c>
      <c r="N94" s="43">
        <f t="shared" si="12"/>
        <v>37</v>
      </c>
      <c r="O94" s="51">
        <v>263</v>
      </c>
      <c r="P94" s="53">
        <v>95</v>
      </c>
      <c r="Q94" s="43">
        <f t="shared" si="13"/>
        <v>358</v>
      </c>
    </row>
    <row r="95" spans="1:17" ht="12.75">
      <c r="A95" s="45">
        <v>13</v>
      </c>
      <c r="B95" s="47" t="s">
        <v>16</v>
      </c>
      <c r="C95" s="27">
        <v>113</v>
      </c>
      <c r="D95" s="28">
        <v>27</v>
      </c>
      <c r="E95" s="28">
        <v>8</v>
      </c>
      <c r="F95" s="43">
        <f t="shared" si="10"/>
        <v>148</v>
      </c>
      <c r="G95" s="29">
        <v>41</v>
      </c>
      <c r="H95" s="26">
        <v>4</v>
      </c>
      <c r="I95" s="32">
        <v>1</v>
      </c>
      <c r="J95" s="43">
        <f t="shared" si="11"/>
        <v>46</v>
      </c>
      <c r="K95" s="29">
        <v>7</v>
      </c>
      <c r="L95" s="26">
        <v>0</v>
      </c>
      <c r="M95" s="32">
        <v>0</v>
      </c>
      <c r="N95" s="43">
        <f t="shared" si="12"/>
        <v>7</v>
      </c>
      <c r="O95" s="51">
        <v>145</v>
      </c>
      <c r="P95" s="53">
        <v>56</v>
      </c>
      <c r="Q95" s="43">
        <f>O95+P95</f>
        <v>201</v>
      </c>
    </row>
    <row r="96" spans="1:17" ht="12.75">
      <c r="A96" s="45">
        <v>14</v>
      </c>
      <c r="B96" s="47" t="s">
        <v>17</v>
      </c>
      <c r="C96" s="27">
        <v>262</v>
      </c>
      <c r="D96" s="28">
        <v>92</v>
      </c>
      <c r="E96" s="28">
        <v>19</v>
      </c>
      <c r="F96" s="43">
        <f t="shared" si="10"/>
        <v>373</v>
      </c>
      <c r="G96" s="29">
        <v>108</v>
      </c>
      <c r="H96" s="26">
        <v>20</v>
      </c>
      <c r="I96" s="32">
        <v>2</v>
      </c>
      <c r="J96" s="43">
        <f t="shared" si="11"/>
        <v>130</v>
      </c>
      <c r="K96" s="29">
        <v>85</v>
      </c>
      <c r="L96" s="26">
        <v>17</v>
      </c>
      <c r="M96" s="32">
        <v>3</v>
      </c>
      <c r="N96" s="43">
        <f t="shared" si="12"/>
        <v>105</v>
      </c>
      <c r="O96" s="51">
        <v>419</v>
      </c>
      <c r="P96" s="53">
        <v>189</v>
      </c>
      <c r="Q96" s="43">
        <f t="shared" si="13"/>
        <v>608</v>
      </c>
    </row>
    <row r="97" spans="1:17" ht="13.5" customHeight="1">
      <c r="A97" s="45">
        <v>15</v>
      </c>
      <c r="B97" s="47" t="s">
        <v>18</v>
      </c>
      <c r="C97" s="30">
        <v>72</v>
      </c>
      <c r="D97" s="31">
        <v>20</v>
      </c>
      <c r="E97" s="32">
        <v>7</v>
      </c>
      <c r="F97" s="43">
        <f t="shared" si="10"/>
        <v>99</v>
      </c>
      <c r="G97" s="29">
        <v>53</v>
      </c>
      <c r="H97" s="26">
        <v>5</v>
      </c>
      <c r="I97" s="32">
        <v>2</v>
      </c>
      <c r="J97" s="43">
        <f t="shared" si="11"/>
        <v>60</v>
      </c>
      <c r="K97" s="29">
        <v>4</v>
      </c>
      <c r="L97" s="26">
        <v>0</v>
      </c>
      <c r="M97" s="32">
        <v>0</v>
      </c>
      <c r="N97" s="43">
        <f t="shared" si="12"/>
        <v>4</v>
      </c>
      <c r="O97" s="51">
        <v>124</v>
      </c>
      <c r="P97" s="53">
        <v>39</v>
      </c>
      <c r="Q97" s="43">
        <f t="shared" si="13"/>
        <v>163</v>
      </c>
    </row>
    <row r="98" spans="1:17" ht="12.75">
      <c r="A98" s="45">
        <v>16</v>
      </c>
      <c r="B98" s="47" t="s">
        <v>19</v>
      </c>
      <c r="C98" s="33">
        <v>85</v>
      </c>
      <c r="D98" s="34">
        <v>26</v>
      </c>
      <c r="E98" s="35">
        <v>1</v>
      </c>
      <c r="F98" s="43">
        <f t="shared" si="10"/>
        <v>112</v>
      </c>
      <c r="G98" s="33">
        <v>36</v>
      </c>
      <c r="H98" s="34">
        <v>2</v>
      </c>
      <c r="I98" s="35">
        <v>0</v>
      </c>
      <c r="J98" s="43">
        <f t="shared" si="11"/>
        <v>38</v>
      </c>
      <c r="K98" s="33">
        <v>6</v>
      </c>
      <c r="L98" s="34">
        <v>0</v>
      </c>
      <c r="M98" s="35">
        <v>0</v>
      </c>
      <c r="N98" s="43">
        <f t="shared" si="12"/>
        <v>6</v>
      </c>
      <c r="O98" s="51">
        <v>114</v>
      </c>
      <c r="P98" s="53">
        <v>42</v>
      </c>
      <c r="Q98" s="43">
        <f t="shared" si="13"/>
        <v>156</v>
      </c>
    </row>
    <row r="99" spans="1:17" ht="12.75">
      <c r="A99" s="45">
        <v>17</v>
      </c>
      <c r="B99" s="47" t="s">
        <v>20</v>
      </c>
      <c r="C99" s="27">
        <v>65</v>
      </c>
      <c r="D99" s="28">
        <v>16</v>
      </c>
      <c r="E99" s="28">
        <v>3</v>
      </c>
      <c r="F99" s="43">
        <f t="shared" si="10"/>
        <v>84</v>
      </c>
      <c r="G99" s="29">
        <v>26</v>
      </c>
      <c r="H99" s="26">
        <v>6</v>
      </c>
      <c r="I99" s="32">
        <v>0</v>
      </c>
      <c r="J99" s="43">
        <f t="shared" si="11"/>
        <v>32</v>
      </c>
      <c r="K99" s="29">
        <v>12</v>
      </c>
      <c r="L99" s="26">
        <v>2</v>
      </c>
      <c r="M99" s="32">
        <v>0</v>
      </c>
      <c r="N99" s="43">
        <f>K99+L99+M99</f>
        <v>14</v>
      </c>
      <c r="O99" s="51">
        <v>98</v>
      </c>
      <c r="P99" s="53">
        <v>32</v>
      </c>
      <c r="Q99" s="43">
        <f t="shared" si="13"/>
        <v>130</v>
      </c>
    </row>
    <row r="100" spans="1:17" ht="12.75">
      <c r="A100" s="45">
        <v>18</v>
      </c>
      <c r="B100" s="47" t="s">
        <v>21</v>
      </c>
      <c r="C100" s="27">
        <v>38</v>
      </c>
      <c r="D100" s="28">
        <v>9</v>
      </c>
      <c r="E100" s="28">
        <v>0</v>
      </c>
      <c r="F100" s="43">
        <f t="shared" si="10"/>
        <v>47</v>
      </c>
      <c r="G100" s="29">
        <v>22</v>
      </c>
      <c r="H100" s="26">
        <v>0</v>
      </c>
      <c r="I100" s="32">
        <v>0</v>
      </c>
      <c r="J100" s="43">
        <f t="shared" si="11"/>
        <v>22</v>
      </c>
      <c r="K100" s="29">
        <v>9</v>
      </c>
      <c r="L100" s="26">
        <v>1</v>
      </c>
      <c r="M100" s="32">
        <v>0</v>
      </c>
      <c r="N100" s="43">
        <f t="shared" si="12"/>
        <v>10</v>
      </c>
      <c r="O100" s="51">
        <v>65</v>
      </c>
      <c r="P100" s="53">
        <v>14</v>
      </c>
      <c r="Q100" s="43">
        <f t="shared" si="13"/>
        <v>79</v>
      </c>
    </row>
    <row r="101" spans="1:17" ht="12.75">
      <c r="A101" s="45">
        <v>19</v>
      </c>
      <c r="B101" s="47" t="s">
        <v>22</v>
      </c>
      <c r="C101" s="27">
        <v>148</v>
      </c>
      <c r="D101" s="28">
        <v>27</v>
      </c>
      <c r="E101" s="28">
        <v>10</v>
      </c>
      <c r="F101" s="43">
        <f t="shared" si="10"/>
        <v>185</v>
      </c>
      <c r="G101" s="29">
        <v>57</v>
      </c>
      <c r="H101" s="26">
        <v>8</v>
      </c>
      <c r="I101" s="32">
        <v>7</v>
      </c>
      <c r="J101" s="43">
        <f t="shared" si="11"/>
        <v>72</v>
      </c>
      <c r="K101" s="29">
        <v>15</v>
      </c>
      <c r="L101" s="26">
        <v>2</v>
      </c>
      <c r="M101" s="32">
        <v>2</v>
      </c>
      <c r="N101" s="43">
        <f t="shared" si="12"/>
        <v>19</v>
      </c>
      <c r="O101" s="51">
        <v>217</v>
      </c>
      <c r="P101" s="53">
        <v>59</v>
      </c>
      <c r="Q101" s="43">
        <f>O101+P101</f>
        <v>276</v>
      </c>
    </row>
    <row r="102" spans="1:17" ht="12.75">
      <c r="A102" s="45">
        <v>20</v>
      </c>
      <c r="B102" s="47" t="s">
        <v>23</v>
      </c>
      <c r="C102" s="27">
        <v>19</v>
      </c>
      <c r="D102" s="28">
        <v>11</v>
      </c>
      <c r="E102" s="28">
        <v>3</v>
      </c>
      <c r="F102" s="43">
        <f t="shared" si="10"/>
        <v>33</v>
      </c>
      <c r="G102" s="29">
        <v>7</v>
      </c>
      <c r="H102" s="26">
        <v>1</v>
      </c>
      <c r="I102" s="32">
        <v>1</v>
      </c>
      <c r="J102" s="43">
        <f t="shared" si="11"/>
        <v>9</v>
      </c>
      <c r="K102" s="29">
        <v>0</v>
      </c>
      <c r="L102" s="26">
        <v>0</v>
      </c>
      <c r="M102" s="32">
        <v>0</v>
      </c>
      <c r="N102" s="43">
        <f t="shared" si="12"/>
        <v>0</v>
      </c>
      <c r="O102" s="51">
        <v>34</v>
      </c>
      <c r="P102" s="53">
        <v>8</v>
      </c>
      <c r="Q102" s="43">
        <f t="shared" si="13"/>
        <v>42</v>
      </c>
    </row>
    <row r="103" spans="1:17" ht="12.75">
      <c r="A103" s="45">
        <v>21</v>
      </c>
      <c r="B103" s="47" t="s">
        <v>24</v>
      </c>
      <c r="C103" s="27">
        <v>51</v>
      </c>
      <c r="D103" s="28">
        <v>15</v>
      </c>
      <c r="E103" s="28">
        <v>2</v>
      </c>
      <c r="F103" s="43">
        <f t="shared" si="10"/>
        <v>68</v>
      </c>
      <c r="G103" s="29">
        <v>30</v>
      </c>
      <c r="H103" s="26">
        <v>19</v>
      </c>
      <c r="I103" s="32">
        <v>0</v>
      </c>
      <c r="J103" s="43">
        <f t="shared" si="11"/>
        <v>49</v>
      </c>
      <c r="K103" s="29">
        <v>20</v>
      </c>
      <c r="L103" s="26">
        <v>2</v>
      </c>
      <c r="M103" s="32">
        <v>0</v>
      </c>
      <c r="N103" s="43">
        <f t="shared" si="12"/>
        <v>22</v>
      </c>
      <c r="O103" s="51">
        <v>100</v>
      </c>
      <c r="P103" s="53">
        <v>39</v>
      </c>
      <c r="Q103" s="43">
        <f t="shared" si="13"/>
        <v>139</v>
      </c>
    </row>
    <row r="104" spans="1:17" ht="12.75">
      <c r="A104" s="45">
        <v>22</v>
      </c>
      <c r="B104" s="47" t="s">
        <v>25</v>
      </c>
      <c r="C104" s="27">
        <v>94</v>
      </c>
      <c r="D104" s="28">
        <v>22</v>
      </c>
      <c r="E104" s="28">
        <v>2</v>
      </c>
      <c r="F104" s="43">
        <f t="shared" si="10"/>
        <v>118</v>
      </c>
      <c r="G104" s="29">
        <v>25</v>
      </c>
      <c r="H104" s="26">
        <v>6</v>
      </c>
      <c r="I104" s="32">
        <v>1</v>
      </c>
      <c r="J104" s="43">
        <f t="shared" si="11"/>
        <v>32</v>
      </c>
      <c r="K104" s="29">
        <v>19</v>
      </c>
      <c r="L104" s="26">
        <v>5</v>
      </c>
      <c r="M104" s="32">
        <v>0</v>
      </c>
      <c r="N104" s="43">
        <f t="shared" si="12"/>
        <v>24</v>
      </c>
      <c r="O104" s="51">
        <v>124</v>
      </c>
      <c r="P104" s="53">
        <v>50</v>
      </c>
      <c r="Q104" s="43">
        <f t="shared" si="13"/>
        <v>174</v>
      </c>
    </row>
    <row r="105" spans="1:17" ht="12.75">
      <c r="A105" s="45">
        <v>23</v>
      </c>
      <c r="B105" s="47" t="s">
        <v>26</v>
      </c>
      <c r="C105" s="27">
        <v>34</v>
      </c>
      <c r="D105" s="28">
        <v>12</v>
      </c>
      <c r="E105" s="28">
        <v>7</v>
      </c>
      <c r="F105" s="43">
        <f t="shared" si="10"/>
        <v>53</v>
      </c>
      <c r="G105" s="29">
        <v>14</v>
      </c>
      <c r="H105" s="26">
        <v>2</v>
      </c>
      <c r="I105" s="32">
        <v>0</v>
      </c>
      <c r="J105" s="43">
        <f t="shared" si="11"/>
        <v>16</v>
      </c>
      <c r="K105" s="29">
        <v>8</v>
      </c>
      <c r="L105" s="26">
        <v>1</v>
      </c>
      <c r="M105" s="32">
        <v>0</v>
      </c>
      <c r="N105" s="43">
        <f t="shared" si="12"/>
        <v>9</v>
      </c>
      <c r="O105" s="51">
        <v>56</v>
      </c>
      <c r="P105" s="53">
        <v>22</v>
      </c>
      <c r="Q105" s="43">
        <f t="shared" si="13"/>
        <v>78</v>
      </c>
    </row>
    <row r="106" spans="1:17" ht="12.75">
      <c r="A106" s="45">
        <v>24</v>
      </c>
      <c r="B106" s="47" t="s">
        <v>27</v>
      </c>
      <c r="C106" s="292">
        <v>47</v>
      </c>
      <c r="D106" s="293">
        <v>12</v>
      </c>
      <c r="E106" s="293">
        <v>6</v>
      </c>
      <c r="F106" s="43">
        <f t="shared" si="10"/>
        <v>65</v>
      </c>
      <c r="G106" s="283">
        <v>17</v>
      </c>
      <c r="H106" s="284">
        <v>5</v>
      </c>
      <c r="I106" s="285">
        <v>5</v>
      </c>
      <c r="J106" s="43">
        <f t="shared" si="11"/>
        <v>27</v>
      </c>
      <c r="K106" s="283">
        <v>10</v>
      </c>
      <c r="L106" s="284">
        <v>1</v>
      </c>
      <c r="M106" s="285">
        <v>0</v>
      </c>
      <c r="N106" s="43">
        <f t="shared" si="12"/>
        <v>11</v>
      </c>
      <c r="O106" s="283">
        <v>77</v>
      </c>
      <c r="P106" s="285">
        <v>26</v>
      </c>
      <c r="Q106" s="43">
        <f t="shared" si="13"/>
        <v>103</v>
      </c>
    </row>
    <row r="107" spans="1:17" ht="12.75">
      <c r="A107" s="45">
        <v>25</v>
      </c>
      <c r="B107" s="47" t="s">
        <v>28</v>
      </c>
      <c r="C107" s="27">
        <v>131</v>
      </c>
      <c r="D107" s="28">
        <v>21</v>
      </c>
      <c r="E107" s="28">
        <v>0</v>
      </c>
      <c r="F107" s="43">
        <f t="shared" si="10"/>
        <v>152</v>
      </c>
      <c r="G107" s="29">
        <v>37</v>
      </c>
      <c r="H107" s="26">
        <v>9</v>
      </c>
      <c r="I107" s="32">
        <v>0</v>
      </c>
      <c r="J107" s="43">
        <f t="shared" si="11"/>
        <v>46</v>
      </c>
      <c r="K107" s="29">
        <v>9</v>
      </c>
      <c r="L107" s="26">
        <v>6</v>
      </c>
      <c r="M107" s="32">
        <v>0</v>
      </c>
      <c r="N107" s="43">
        <f t="shared" si="12"/>
        <v>15</v>
      </c>
      <c r="O107" s="51">
        <v>148</v>
      </c>
      <c r="P107" s="53">
        <v>65</v>
      </c>
      <c r="Q107" s="43">
        <f t="shared" si="13"/>
        <v>213</v>
      </c>
    </row>
    <row r="108" spans="1:17" ht="12.75" customHeight="1">
      <c r="A108" s="46">
        <v>26</v>
      </c>
      <c r="B108" s="55" t="s">
        <v>78</v>
      </c>
      <c r="C108" s="41">
        <v>66</v>
      </c>
      <c r="D108" s="36">
        <v>60</v>
      </c>
      <c r="E108" s="37">
        <v>11</v>
      </c>
      <c r="F108" s="43">
        <f t="shared" si="10"/>
        <v>137</v>
      </c>
      <c r="G108" s="41">
        <v>18</v>
      </c>
      <c r="H108" s="36">
        <v>11</v>
      </c>
      <c r="I108" s="37">
        <v>2</v>
      </c>
      <c r="J108" s="43">
        <f t="shared" si="11"/>
        <v>31</v>
      </c>
      <c r="K108" s="41">
        <v>2</v>
      </c>
      <c r="L108" s="36">
        <v>1</v>
      </c>
      <c r="M108" s="37">
        <v>0</v>
      </c>
      <c r="N108" s="43">
        <f t="shared" si="12"/>
        <v>3</v>
      </c>
      <c r="O108" s="52">
        <v>160</v>
      </c>
      <c r="P108" s="54">
        <v>11</v>
      </c>
      <c r="Q108" s="43">
        <f t="shared" si="13"/>
        <v>171</v>
      </c>
    </row>
    <row r="109" spans="1:17" ht="12.75" customHeight="1">
      <c r="A109" s="45">
        <v>27</v>
      </c>
      <c r="B109" s="55" t="s">
        <v>81</v>
      </c>
      <c r="C109" s="41">
        <v>0</v>
      </c>
      <c r="D109" s="36">
        <v>0</v>
      </c>
      <c r="E109" s="37">
        <v>0</v>
      </c>
      <c r="F109" s="43">
        <f t="shared" si="10"/>
        <v>0</v>
      </c>
      <c r="G109" s="41">
        <v>0</v>
      </c>
      <c r="H109" s="36">
        <v>0</v>
      </c>
      <c r="I109" s="37">
        <v>0</v>
      </c>
      <c r="J109" s="43">
        <f>G109+H109+I109</f>
        <v>0</v>
      </c>
      <c r="K109" s="41">
        <v>0</v>
      </c>
      <c r="L109" s="36">
        <v>0</v>
      </c>
      <c r="M109" s="37">
        <v>0</v>
      </c>
      <c r="N109" s="43">
        <f>K109+L109+M109</f>
        <v>0</v>
      </c>
      <c r="O109" s="52">
        <v>0</v>
      </c>
      <c r="P109" s="54">
        <v>0</v>
      </c>
      <c r="Q109" s="43">
        <f>O109+P109</f>
        <v>0</v>
      </c>
    </row>
    <row r="110" spans="1:17" ht="12.75" customHeight="1">
      <c r="A110" s="46">
        <v>28</v>
      </c>
      <c r="B110" s="55" t="s">
        <v>82</v>
      </c>
      <c r="C110" s="41">
        <v>0</v>
      </c>
      <c r="D110" s="36">
        <v>0</v>
      </c>
      <c r="E110" s="37">
        <v>0</v>
      </c>
      <c r="F110" s="43">
        <f t="shared" si="10"/>
        <v>0</v>
      </c>
      <c r="G110" s="41">
        <v>0</v>
      </c>
      <c r="H110" s="36">
        <v>0</v>
      </c>
      <c r="I110" s="37">
        <v>0</v>
      </c>
      <c r="J110" s="43">
        <f>G110+H110+I110</f>
        <v>0</v>
      </c>
      <c r="K110" s="41">
        <v>0</v>
      </c>
      <c r="L110" s="36">
        <v>0</v>
      </c>
      <c r="M110" s="37">
        <v>0</v>
      </c>
      <c r="N110" s="43">
        <f>K110+L110+M110</f>
        <v>0</v>
      </c>
      <c r="O110" s="52">
        <v>0</v>
      </c>
      <c r="P110" s="54">
        <v>0</v>
      </c>
      <c r="Q110" s="43">
        <f>O110+P110</f>
        <v>0</v>
      </c>
    </row>
    <row r="111" spans="1:17" ht="15.75" customHeight="1" thickBot="1">
      <c r="A111" s="45">
        <v>29</v>
      </c>
      <c r="B111" s="50" t="s">
        <v>80</v>
      </c>
      <c r="C111" s="41">
        <v>0</v>
      </c>
      <c r="D111" s="36">
        <v>0</v>
      </c>
      <c r="E111" s="37">
        <v>0</v>
      </c>
      <c r="F111" s="43">
        <f>C111+D111+E111</f>
        <v>0</v>
      </c>
      <c r="G111" s="41">
        <v>1</v>
      </c>
      <c r="H111" s="36">
        <v>0</v>
      </c>
      <c r="I111" s="37">
        <v>0</v>
      </c>
      <c r="J111" s="43">
        <f>G111+H111+I111</f>
        <v>1</v>
      </c>
      <c r="K111" s="41">
        <v>0</v>
      </c>
      <c r="L111" s="36">
        <v>0</v>
      </c>
      <c r="M111" s="37">
        <v>0</v>
      </c>
      <c r="N111" s="43">
        <f>K111+L111+M111</f>
        <v>0</v>
      </c>
      <c r="O111" s="52">
        <v>1</v>
      </c>
      <c r="P111" s="54">
        <v>0</v>
      </c>
      <c r="Q111" s="43">
        <f>O111+P111</f>
        <v>1</v>
      </c>
    </row>
    <row r="112" spans="1:17" ht="16.5" thickBot="1">
      <c r="A112" s="312" t="s">
        <v>3</v>
      </c>
      <c r="B112" s="313"/>
      <c r="C112" s="38">
        <f aca="true" t="shared" si="14" ref="C112:M112">SUM(C83:C111)</f>
        <v>2494</v>
      </c>
      <c r="D112" s="39">
        <f t="shared" si="14"/>
        <v>722</v>
      </c>
      <c r="E112" s="39">
        <f t="shared" si="14"/>
        <v>173</v>
      </c>
      <c r="F112" s="39">
        <f t="shared" si="14"/>
        <v>3389</v>
      </c>
      <c r="G112" s="39">
        <f t="shared" si="14"/>
        <v>898</v>
      </c>
      <c r="H112" s="39">
        <f t="shared" si="14"/>
        <v>151</v>
      </c>
      <c r="I112" s="39">
        <f t="shared" si="14"/>
        <v>39</v>
      </c>
      <c r="J112" s="39">
        <f t="shared" si="14"/>
        <v>1088</v>
      </c>
      <c r="K112" s="39">
        <f t="shared" si="14"/>
        <v>360</v>
      </c>
      <c r="L112" s="39">
        <f t="shared" si="14"/>
        <v>55</v>
      </c>
      <c r="M112" s="39">
        <f t="shared" si="14"/>
        <v>8</v>
      </c>
      <c r="N112" s="39">
        <f>K112+L112+M112</f>
        <v>423</v>
      </c>
      <c r="O112" s="39">
        <f>SUM(O83:O111)</f>
        <v>3613</v>
      </c>
      <c r="P112" s="39">
        <f>SUM(P83:P111)</f>
        <v>1287</v>
      </c>
      <c r="Q112" s="40">
        <f>SUM(Q83:Q111)</f>
        <v>4900</v>
      </c>
    </row>
    <row r="114" spans="5:238" ht="15.75">
      <c r="E114" s="24"/>
      <c r="F114" s="25">
        <f>C112+D112+E112</f>
        <v>3389</v>
      </c>
      <c r="G114" s="24"/>
      <c r="H114" s="24"/>
      <c r="I114" s="24"/>
      <c r="J114" s="25">
        <f>G112+H112+I112</f>
        <v>1088</v>
      </c>
      <c r="K114" s="24"/>
      <c r="L114" s="24"/>
      <c r="M114" s="24"/>
      <c r="N114" s="25">
        <f>K112+L112+M112</f>
        <v>423</v>
      </c>
      <c r="O114" s="24"/>
      <c r="P114" s="24"/>
      <c r="Q114" s="25">
        <f>O112+P112</f>
        <v>4900</v>
      </c>
      <c r="ID114" t="s">
        <v>62</v>
      </c>
    </row>
    <row r="116" spans="1:17" ht="27.75" customHeight="1">
      <c r="A116" s="343" t="s">
        <v>51</v>
      </c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</row>
    <row r="117" spans="1:17" ht="19.5" customHeight="1" thickBot="1">
      <c r="A117" s="311" t="s">
        <v>71</v>
      </c>
      <c r="B117" s="311"/>
      <c r="C117" s="338" t="s">
        <v>99</v>
      </c>
      <c r="D117" s="338"/>
      <c r="E117" s="338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</row>
    <row r="118" spans="1:17" ht="19.5" customHeight="1" thickBot="1">
      <c r="A118" s="302" t="s">
        <v>1</v>
      </c>
      <c r="B118" s="302" t="s">
        <v>2</v>
      </c>
      <c r="C118" s="300" t="s">
        <v>42</v>
      </c>
      <c r="D118" s="301"/>
      <c r="E118" s="301"/>
      <c r="F118" s="301"/>
      <c r="G118" s="301"/>
      <c r="H118" s="301"/>
      <c r="I118" s="301"/>
      <c r="J118" s="301"/>
      <c r="K118" s="305" t="s">
        <v>46</v>
      </c>
      <c r="L118" s="296"/>
      <c r="M118" s="296"/>
      <c r="N118" s="297"/>
      <c r="O118" s="296" t="s">
        <v>47</v>
      </c>
      <c r="P118" s="296"/>
      <c r="Q118" s="297"/>
    </row>
    <row r="119" spans="1:17" ht="18.75" customHeight="1" thickBot="1">
      <c r="A119" s="303"/>
      <c r="B119" s="303"/>
      <c r="C119" s="300" t="s">
        <v>39</v>
      </c>
      <c r="D119" s="301"/>
      <c r="E119" s="301"/>
      <c r="F119" s="301"/>
      <c r="G119" s="300" t="s">
        <v>40</v>
      </c>
      <c r="H119" s="301"/>
      <c r="I119" s="301"/>
      <c r="J119" s="301"/>
      <c r="K119" s="306"/>
      <c r="L119" s="307"/>
      <c r="M119" s="307"/>
      <c r="N119" s="308"/>
      <c r="O119" s="298"/>
      <c r="P119" s="298"/>
      <c r="Q119" s="299"/>
    </row>
    <row r="120" spans="1:17" ht="34.5" thickBot="1">
      <c r="A120" s="304"/>
      <c r="B120" s="304"/>
      <c r="C120" s="4" t="s">
        <v>43</v>
      </c>
      <c r="D120" s="4" t="s">
        <v>44</v>
      </c>
      <c r="E120" s="4" t="s">
        <v>45</v>
      </c>
      <c r="F120" s="2" t="s">
        <v>38</v>
      </c>
      <c r="G120" s="4" t="s">
        <v>43</v>
      </c>
      <c r="H120" s="4" t="s">
        <v>44</v>
      </c>
      <c r="I120" s="4" t="s">
        <v>45</v>
      </c>
      <c r="J120" s="4" t="s">
        <v>38</v>
      </c>
      <c r="K120" s="4" t="s">
        <v>43</v>
      </c>
      <c r="L120" s="4" t="s">
        <v>44</v>
      </c>
      <c r="M120" s="4" t="s">
        <v>45</v>
      </c>
      <c r="N120" s="4" t="s">
        <v>38</v>
      </c>
      <c r="O120" s="3" t="s">
        <v>29</v>
      </c>
      <c r="P120" s="4" t="s">
        <v>37</v>
      </c>
      <c r="Q120" s="4" t="s">
        <v>38</v>
      </c>
    </row>
    <row r="121" spans="1:17" ht="12.75">
      <c r="A121" s="127">
        <v>1</v>
      </c>
      <c r="B121" s="212" t="s">
        <v>4</v>
      </c>
      <c r="C121" s="27">
        <v>71</v>
      </c>
      <c r="D121" s="28">
        <v>27</v>
      </c>
      <c r="E121" s="28">
        <v>11</v>
      </c>
      <c r="F121" s="43">
        <f aca="true" t="shared" si="15" ref="F121:F145">C121+D121+E121</f>
        <v>109</v>
      </c>
      <c r="G121" s="29">
        <v>46</v>
      </c>
      <c r="H121" s="26">
        <v>9</v>
      </c>
      <c r="I121" s="32">
        <v>1</v>
      </c>
      <c r="J121" s="43">
        <f aca="true" t="shared" si="16" ref="J121:J146">G121+H121+I121</f>
        <v>56</v>
      </c>
      <c r="K121" s="29">
        <v>29</v>
      </c>
      <c r="L121" s="26">
        <v>2</v>
      </c>
      <c r="M121" s="32">
        <v>2</v>
      </c>
      <c r="N121" s="43">
        <f>K121+L121+M121</f>
        <v>33</v>
      </c>
      <c r="O121" s="51">
        <v>156</v>
      </c>
      <c r="P121" s="53">
        <v>42</v>
      </c>
      <c r="Q121" s="43">
        <f aca="true" t="shared" si="17" ref="Q121:Q146">O121+P121</f>
        <v>198</v>
      </c>
    </row>
    <row r="122" spans="1:17" ht="12.75">
      <c r="A122" s="45">
        <v>2</v>
      </c>
      <c r="B122" s="47" t="s">
        <v>5</v>
      </c>
      <c r="C122" s="27">
        <v>87</v>
      </c>
      <c r="D122" s="28">
        <v>14</v>
      </c>
      <c r="E122" s="28">
        <v>7</v>
      </c>
      <c r="F122" s="43">
        <f t="shared" si="15"/>
        <v>108</v>
      </c>
      <c r="G122" s="29">
        <v>4</v>
      </c>
      <c r="H122" s="26">
        <v>0</v>
      </c>
      <c r="I122" s="32">
        <v>0</v>
      </c>
      <c r="J122" s="43">
        <f t="shared" si="16"/>
        <v>4</v>
      </c>
      <c r="K122" s="29">
        <v>15</v>
      </c>
      <c r="L122" s="26">
        <v>1</v>
      </c>
      <c r="M122" s="32">
        <v>0</v>
      </c>
      <c r="N122" s="43">
        <f aca="true" t="shared" si="18" ref="N122:N146">K122+L122+M122</f>
        <v>16</v>
      </c>
      <c r="O122" s="51">
        <v>104</v>
      </c>
      <c r="P122" s="53">
        <v>24</v>
      </c>
      <c r="Q122" s="43">
        <f t="shared" si="17"/>
        <v>128</v>
      </c>
    </row>
    <row r="123" spans="1:17" ht="12.75">
      <c r="A123" s="45">
        <v>3</v>
      </c>
      <c r="B123" s="47" t="s">
        <v>6</v>
      </c>
      <c r="C123" s="27">
        <v>290</v>
      </c>
      <c r="D123" s="28">
        <v>82</v>
      </c>
      <c r="E123" s="28">
        <v>19</v>
      </c>
      <c r="F123" s="43">
        <f t="shared" si="15"/>
        <v>391</v>
      </c>
      <c r="G123" s="29">
        <v>158</v>
      </c>
      <c r="H123" s="26">
        <v>35</v>
      </c>
      <c r="I123" s="32">
        <v>10</v>
      </c>
      <c r="J123" s="43">
        <f t="shared" si="16"/>
        <v>203</v>
      </c>
      <c r="K123" s="29">
        <v>29</v>
      </c>
      <c r="L123" s="26">
        <v>11</v>
      </c>
      <c r="M123" s="32">
        <v>1</v>
      </c>
      <c r="N123" s="43">
        <f t="shared" si="18"/>
        <v>41</v>
      </c>
      <c r="O123" s="51">
        <v>468</v>
      </c>
      <c r="P123" s="53">
        <v>167</v>
      </c>
      <c r="Q123" s="43">
        <f t="shared" si="17"/>
        <v>635</v>
      </c>
    </row>
    <row r="124" spans="1:17" ht="12.75">
      <c r="A124" s="45">
        <v>4</v>
      </c>
      <c r="B124" s="47" t="s">
        <v>7</v>
      </c>
      <c r="C124" s="27">
        <v>52</v>
      </c>
      <c r="D124" s="28">
        <v>11</v>
      </c>
      <c r="E124" s="28">
        <v>1</v>
      </c>
      <c r="F124" s="43">
        <f t="shared" si="15"/>
        <v>64</v>
      </c>
      <c r="G124" s="29">
        <v>2</v>
      </c>
      <c r="H124" s="26">
        <v>2</v>
      </c>
      <c r="I124" s="32">
        <v>1</v>
      </c>
      <c r="J124" s="43">
        <f t="shared" si="16"/>
        <v>5</v>
      </c>
      <c r="K124" s="29">
        <v>4</v>
      </c>
      <c r="L124" s="26">
        <v>0</v>
      </c>
      <c r="M124" s="32">
        <v>0</v>
      </c>
      <c r="N124" s="43">
        <f t="shared" si="18"/>
        <v>4</v>
      </c>
      <c r="O124" s="51">
        <v>52</v>
      </c>
      <c r="P124" s="53">
        <v>21</v>
      </c>
      <c r="Q124" s="43">
        <f t="shared" si="17"/>
        <v>73</v>
      </c>
    </row>
    <row r="125" spans="1:17" ht="12.75">
      <c r="A125" s="45">
        <v>5</v>
      </c>
      <c r="B125" s="47" t="s">
        <v>8</v>
      </c>
      <c r="C125" s="27">
        <v>69</v>
      </c>
      <c r="D125" s="28">
        <v>23</v>
      </c>
      <c r="E125" s="28">
        <v>4</v>
      </c>
      <c r="F125" s="43">
        <f t="shared" si="15"/>
        <v>96</v>
      </c>
      <c r="G125" s="29">
        <v>39</v>
      </c>
      <c r="H125" s="26">
        <v>1</v>
      </c>
      <c r="I125" s="32">
        <v>0</v>
      </c>
      <c r="J125" s="43">
        <f t="shared" si="16"/>
        <v>40</v>
      </c>
      <c r="K125" s="29">
        <v>21</v>
      </c>
      <c r="L125" s="26">
        <v>1</v>
      </c>
      <c r="M125" s="32">
        <v>0</v>
      </c>
      <c r="N125" s="43">
        <f t="shared" si="18"/>
        <v>22</v>
      </c>
      <c r="O125" s="51">
        <v>111</v>
      </c>
      <c r="P125" s="53">
        <v>47</v>
      </c>
      <c r="Q125" s="43">
        <f t="shared" si="17"/>
        <v>158</v>
      </c>
    </row>
    <row r="126" spans="1:17" ht="12.75">
      <c r="A126" s="45">
        <v>6</v>
      </c>
      <c r="B126" s="47" t="s">
        <v>9</v>
      </c>
      <c r="C126" s="27">
        <v>118</v>
      </c>
      <c r="D126" s="28">
        <v>36</v>
      </c>
      <c r="E126" s="28">
        <v>17</v>
      </c>
      <c r="F126" s="43">
        <f t="shared" si="15"/>
        <v>171</v>
      </c>
      <c r="G126" s="29">
        <v>32</v>
      </c>
      <c r="H126" s="26">
        <v>2</v>
      </c>
      <c r="I126" s="32">
        <v>1</v>
      </c>
      <c r="J126" s="43">
        <f t="shared" si="16"/>
        <v>35</v>
      </c>
      <c r="K126" s="29">
        <v>10</v>
      </c>
      <c r="L126" s="26">
        <v>0</v>
      </c>
      <c r="M126" s="32">
        <v>0</v>
      </c>
      <c r="N126" s="43">
        <f t="shared" si="18"/>
        <v>10</v>
      </c>
      <c r="O126" s="51">
        <v>151</v>
      </c>
      <c r="P126" s="53">
        <v>65</v>
      </c>
      <c r="Q126" s="43">
        <f t="shared" si="17"/>
        <v>216</v>
      </c>
    </row>
    <row r="127" spans="1:17" ht="12.75">
      <c r="A127" s="45">
        <v>7</v>
      </c>
      <c r="B127" s="47" t="s">
        <v>10</v>
      </c>
      <c r="C127" s="27">
        <v>57</v>
      </c>
      <c r="D127" s="28">
        <v>21</v>
      </c>
      <c r="E127" s="28">
        <v>3</v>
      </c>
      <c r="F127" s="43">
        <f t="shared" si="15"/>
        <v>81</v>
      </c>
      <c r="G127" s="29">
        <v>24</v>
      </c>
      <c r="H127" s="26">
        <v>5</v>
      </c>
      <c r="I127" s="32">
        <v>0</v>
      </c>
      <c r="J127" s="43">
        <f t="shared" si="16"/>
        <v>29</v>
      </c>
      <c r="K127" s="29">
        <v>11</v>
      </c>
      <c r="L127" s="26">
        <v>2</v>
      </c>
      <c r="M127" s="32">
        <v>0</v>
      </c>
      <c r="N127" s="43">
        <f t="shared" si="18"/>
        <v>13</v>
      </c>
      <c r="O127" s="51">
        <v>97</v>
      </c>
      <c r="P127" s="53">
        <v>26</v>
      </c>
      <c r="Q127" s="43">
        <f t="shared" si="17"/>
        <v>123</v>
      </c>
    </row>
    <row r="128" spans="1:17" ht="12.75">
      <c r="A128" s="45">
        <v>8</v>
      </c>
      <c r="B128" s="47" t="s">
        <v>11</v>
      </c>
      <c r="C128" s="27">
        <v>72</v>
      </c>
      <c r="D128" s="28">
        <v>14</v>
      </c>
      <c r="E128" s="28">
        <v>0</v>
      </c>
      <c r="F128" s="43">
        <f t="shared" si="15"/>
        <v>86</v>
      </c>
      <c r="G128" s="29">
        <v>14</v>
      </c>
      <c r="H128" s="26">
        <v>0</v>
      </c>
      <c r="I128" s="32">
        <v>0</v>
      </c>
      <c r="J128" s="43">
        <f t="shared" si="16"/>
        <v>14</v>
      </c>
      <c r="K128" s="29">
        <v>8</v>
      </c>
      <c r="L128" s="26">
        <v>2</v>
      </c>
      <c r="M128" s="32">
        <v>0</v>
      </c>
      <c r="N128" s="43">
        <f t="shared" si="18"/>
        <v>10</v>
      </c>
      <c r="O128" s="51">
        <v>81</v>
      </c>
      <c r="P128" s="53">
        <v>29</v>
      </c>
      <c r="Q128" s="43">
        <f t="shared" si="17"/>
        <v>110</v>
      </c>
    </row>
    <row r="129" spans="1:17" ht="12.75">
      <c r="A129" s="45">
        <v>9</v>
      </c>
      <c r="B129" s="47" t="s">
        <v>12</v>
      </c>
      <c r="C129" s="27">
        <v>78</v>
      </c>
      <c r="D129" s="28">
        <v>30</v>
      </c>
      <c r="E129" s="28">
        <v>11</v>
      </c>
      <c r="F129" s="43">
        <f t="shared" si="15"/>
        <v>119</v>
      </c>
      <c r="G129" s="29">
        <v>34</v>
      </c>
      <c r="H129" s="26">
        <v>4</v>
      </c>
      <c r="I129" s="32">
        <v>1</v>
      </c>
      <c r="J129" s="43">
        <f t="shared" si="16"/>
        <v>39</v>
      </c>
      <c r="K129" s="29">
        <v>14</v>
      </c>
      <c r="L129" s="26">
        <v>2</v>
      </c>
      <c r="M129" s="32">
        <v>0</v>
      </c>
      <c r="N129" s="43">
        <f>K129+L129+M129</f>
        <v>16</v>
      </c>
      <c r="O129" s="51">
        <v>120</v>
      </c>
      <c r="P129" s="53">
        <v>54</v>
      </c>
      <c r="Q129" s="43">
        <f t="shared" si="17"/>
        <v>174</v>
      </c>
    </row>
    <row r="130" spans="1:17" ht="12.75">
      <c r="A130" s="45">
        <v>10</v>
      </c>
      <c r="B130" s="47" t="s">
        <v>13</v>
      </c>
      <c r="C130" s="27">
        <v>98</v>
      </c>
      <c r="D130" s="28">
        <v>32</v>
      </c>
      <c r="E130" s="28">
        <v>19</v>
      </c>
      <c r="F130" s="43">
        <f t="shared" si="15"/>
        <v>149</v>
      </c>
      <c r="G130" s="29">
        <v>100</v>
      </c>
      <c r="H130" s="26">
        <v>2</v>
      </c>
      <c r="I130" s="32">
        <v>2</v>
      </c>
      <c r="J130" s="43">
        <f t="shared" si="16"/>
        <v>104</v>
      </c>
      <c r="K130" s="29">
        <v>15</v>
      </c>
      <c r="L130" s="26">
        <v>0</v>
      </c>
      <c r="M130" s="32">
        <v>0</v>
      </c>
      <c r="N130" s="43">
        <f t="shared" si="18"/>
        <v>15</v>
      </c>
      <c r="O130" s="51">
        <v>163</v>
      </c>
      <c r="P130" s="53">
        <v>105</v>
      </c>
      <c r="Q130" s="43">
        <f t="shared" si="17"/>
        <v>268</v>
      </c>
    </row>
    <row r="131" spans="1:17" ht="12.75">
      <c r="A131" s="45">
        <v>11</v>
      </c>
      <c r="B131" s="47" t="s">
        <v>14</v>
      </c>
      <c r="C131" s="27">
        <v>0</v>
      </c>
      <c r="D131" s="28">
        <v>0</v>
      </c>
      <c r="E131" s="28">
        <v>0</v>
      </c>
      <c r="F131" s="43">
        <f t="shared" si="15"/>
        <v>0</v>
      </c>
      <c r="G131" s="29">
        <v>0</v>
      </c>
      <c r="H131" s="26">
        <v>0</v>
      </c>
      <c r="I131" s="32">
        <v>0</v>
      </c>
      <c r="J131" s="43">
        <f t="shared" si="16"/>
        <v>0</v>
      </c>
      <c r="K131" s="29">
        <v>0</v>
      </c>
      <c r="L131" s="26">
        <v>0</v>
      </c>
      <c r="M131" s="32">
        <v>0</v>
      </c>
      <c r="N131" s="43">
        <f t="shared" si="18"/>
        <v>0</v>
      </c>
      <c r="O131" s="51">
        <v>0</v>
      </c>
      <c r="P131" s="53">
        <v>0</v>
      </c>
      <c r="Q131" s="43">
        <f t="shared" si="17"/>
        <v>0</v>
      </c>
    </row>
    <row r="132" spans="1:17" ht="12.75">
      <c r="A132" s="45">
        <v>12</v>
      </c>
      <c r="B132" s="47" t="s">
        <v>15</v>
      </c>
      <c r="C132" s="27">
        <v>150</v>
      </c>
      <c r="D132" s="28">
        <v>41</v>
      </c>
      <c r="E132" s="28">
        <v>10</v>
      </c>
      <c r="F132" s="43">
        <f t="shared" si="15"/>
        <v>201</v>
      </c>
      <c r="G132" s="29">
        <v>27</v>
      </c>
      <c r="H132" s="26">
        <v>4</v>
      </c>
      <c r="I132" s="32">
        <v>1</v>
      </c>
      <c r="J132" s="43">
        <f t="shared" si="16"/>
        <v>32</v>
      </c>
      <c r="K132" s="29">
        <v>21</v>
      </c>
      <c r="L132" s="26">
        <v>4</v>
      </c>
      <c r="M132" s="32">
        <v>1</v>
      </c>
      <c r="N132" s="43">
        <f t="shared" si="18"/>
        <v>26</v>
      </c>
      <c r="O132" s="51">
        <v>191</v>
      </c>
      <c r="P132" s="53">
        <v>68</v>
      </c>
      <c r="Q132" s="43">
        <f t="shared" si="17"/>
        <v>259</v>
      </c>
    </row>
    <row r="133" spans="1:17" ht="12.75">
      <c r="A133" s="45">
        <v>13</v>
      </c>
      <c r="B133" s="47" t="s">
        <v>16</v>
      </c>
      <c r="C133" s="27">
        <v>85</v>
      </c>
      <c r="D133" s="28">
        <v>31</v>
      </c>
      <c r="E133" s="28">
        <v>8</v>
      </c>
      <c r="F133" s="43">
        <f t="shared" si="15"/>
        <v>124</v>
      </c>
      <c r="G133" s="29">
        <v>24</v>
      </c>
      <c r="H133" s="26">
        <v>3</v>
      </c>
      <c r="I133" s="32">
        <v>7</v>
      </c>
      <c r="J133" s="43">
        <f t="shared" si="16"/>
        <v>34</v>
      </c>
      <c r="K133" s="29">
        <v>10</v>
      </c>
      <c r="L133" s="26">
        <v>3</v>
      </c>
      <c r="M133" s="32">
        <v>0</v>
      </c>
      <c r="N133" s="43">
        <f t="shared" si="18"/>
        <v>13</v>
      </c>
      <c r="O133" s="51">
        <v>128</v>
      </c>
      <c r="P133" s="53">
        <v>43</v>
      </c>
      <c r="Q133" s="43">
        <f t="shared" si="17"/>
        <v>171</v>
      </c>
    </row>
    <row r="134" spans="1:17" ht="12.75">
      <c r="A134" s="45">
        <v>14</v>
      </c>
      <c r="B134" s="47" t="s">
        <v>17</v>
      </c>
      <c r="C134" s="27">
        <v>217</v>
      </c>
      <c r="D134" s="28">
        <v>65</v>
      </c>
      <c r="E134" s="28">
        <v>18</v>
      </c>
      <c r="F134" s="43">
        <f t="shared" si="15"/>
        <v>300</v>
      </c>
      <c r="G134" s="29">
        <v>83</v>
      </c>
      <c r="H134" s="26">
        <v>15</v>
      </c>
      <c r="I134" s="32">
        <v>7</v>
      </c>
      <c r="J134" s="43">
        <f t="shared" si="16"/>
        <v>105</v>
      </c>
      <c r="K134" s="29">
        <v>56</v>
      </c>
      <c r="L134" s="26">
        <v>5</v>
      </c>
      <c r="M134" s="32">
        <v>3</v>
      </c>
      <c r="N134" s="43">
        <f t="shared" si="18"/>
        <v>64</v>
      </c>
      <c r="O134" s="51">
        <v>307</v>
      </c>
      <c r="P134" s="53">
        <v>162</v>
      </c>
      <c r="Q134" s="43">
        <f t="shared" si="17"/>
        <v>469</v>
      </c>
    </row>
    <row r="135" spans="1:17" ht="12.75">
      <c r="A135" s="45">
        <v>15</v>
      </c>
      <c r="B135" s="47" t="s">
        <v>18</v>
      </c>
      <c r="C135" s="30">
        <v>81</v>
      </c>
      <c r="D135" s="31">
        <v>25</v>
      </c>
      <c r="E135" s="32">
        <v>2</v>
      </c>
      <c r="F135" s="43">
        <f t="shared" si="15"/>
        <v>108</v>
      </c>
      <c r="G135" s="29">
        <v>55</v>
      </c>
      <c r="H135" s="26">
        <v>8</v>
      </c>
      <c r="I135" s="32">
        <v>0</v>
      </c>
      <c r="J135" s="43">
        <f t="shared" si="16"/>
        <v>63</v>
      </c>
      <c r="K135" s="29">
        <v>1</v>
      </c>
      <c r="L135" s="26">
        <v>0</v>
      </c>
      <c r="M135" s="32">
        <v>1</v>
      </c>
      <c r="N135" s="43">
        <f t="shared" si="18"/>
        <v>2</v>
      </c>
      <c r="O135" s="51">
        <v>123</v>
      </c>
      <c r="P135" s="53">
        <v>50</v>
      </c>
      <c r="Q135" s="43">
        <f t="shared" si="17"/>
        <v>173</v>
      </c>
    </row>
    <row r="136" spans="1:17" ht="12.75">
      <c r="A136" s="45">
        <v>16</v>
      </c>
      <c r="B136" s="47" t="s">
        <v>19</v>
      </c>
      <c r="C136" s="33">
        <v>59</v>
      </c>
      <c r="D136" s="34">
        <v>24</v>
      </c>
      <c r="E136" s="35">
        <v>0</v>
      </c>
      <c r="F136" s="43">
        <f t="shared" si="15"/>
        <v>83</v>
      </c>
      <c r="G136" s="33">
        <v>16</v>
      </c>
      <c r="H136" s="34">
        <v>4</v>
      </c>
      <c r="I136" s="35">
        <v>1</v>
      </c>
      <c r="J136" s="43">
        <f t="shared" si="16"/>
        <v>21</v>
      </c>
      <c r="K136" s="33">
        <v>12</v>
      </c>
      <c r="L136" s="34">
        <v>1</v>
      </c>
      <c r="M136" s="35">
        <v>0</v>
      </c>
      <c r="N136" s="43">
        <f t="shared" si="18"/>
        <v>13</v>
      </c>
      <c r="O136" s="51">
        <v>94</v>
      </c>
      <c r="P136" s="53">
        <v>23</v>
      </c>
      <c r="Q136" s="43">
        <f t="shared" si="17"/>
        <v>117</v>
      </c>
    </row>
    <row r="137" spans="1:17" ht="12.75">
      <c r="A137" s="45">
        <v>17</v>
      </c>
      <c r="B137" s="47" t="s">
        <v>20</v>
      </c>
      <c r="C137" s="27">
        <v>65</v>
      </c>
      <c r="D137" s="28">
        <v>20</v>
      </c>
      <c r="E137" s="28">
        <v>3</v>
      </c>
      <c r="F137" s="43">
        <f t="shared" si="15"/>
        <v>88</v>
      </c>
      <c r="G137" s="29">
        <v>23</v>
      </c>
      <c r="H137" s="26">
        <v>6</v>
      </c>
      <c r="I137" s="32">
        <v>1</v>
      </c>
      <c r="J137" s="43">
        <f t="shared" si="16"/>
        <v>30</v>
      </c>
      <c r="K137" s="29">
        <v>9</v>
      </c>
      <c r="L137" s="26">
        <v>0</v>
      </c>
      <c r="M137" s="32">
        <v>0</v>
      </c>
      <c r="N137" s="43">
        <f t="shared" si="18"/>
        <v>9</v>
      </c>
      <c r="O137" s="51">
        <v>87</v>
      </c>
      <c r="P137" s="53">
        <v>40</v>
      </c>
      <c r="Q137" s="43">
        <f t="shared" si="17"/>
        <v>127</v>
      </c>
    </row>
    <row r="138" spans="1:17" ht="12.75">
      <c r="A138" s="45">
        <v>18</v>
      </c>
      <c r="B138" s="47" t="s">
        <v>21</v>
      </c>
      <c r="C138" s="27">
        <v>31</v>
      </c>
      <c r="D138" s="28">
        <v>12</v>
      </c>
      <c r="E138" s="28">
        <v>4</v>
      </c>
      <c r="F138" s="43">
        <f t="shared" si="15"/>
        <v>47</v>
      </c>
      <c r="G138" s="29">
        <v>11</v>
      </c>
      <c r="H138" s="26">
        <v>2</v>
      </c>
      <c r="I138" s="32">
        <v>1</v>
      </c>
      <c r="J138" s="43">
        <f t="shared" si="16"/>
        <v>14</v>
      </c>
      <c r="K138" s="29">
        <v>10</v>
      </c>
      <c r="L138" s="26">
        <v>0</v>
      </c>
      <c r="M138" s="32">
        <v>0</v>
      </c>
      <c r="N138" s="43">
        <f t="shared" si="18"/>
        <v>10</v>
      </c>
      <c r="O138" s="51">
        <v>55</v>
      </c>
      <c r="P138" s="53">
        <v>16</v>
      </c>
      <c r="Q138" s="43">
        <f t="shared" si="17"/>
        <v>71</v>
      </c>
    </row>
    <row r="139" spans="1:17" ht="12.75">
      <c r="A139" s="45">
        <v>19</v>
      </c>
      <c r="B139" s="47" t="s">
        <v>22</v>
      </c>
      <c r="C139" s="27">
        <v>98</v>
      </c>
      <c r="D139" s="28">
        <v>23</v>
      </c>
      <c r="E139" s="28">
        <v>8</v>
      </c>
      <c r="F139" s="43">
        <f t="shared" si="15"/>
        <v>129</v>
      </c>
      <c r="G139" s="29">
        <v>61</v>
      </c>
      <c r="H139" s="26">
        <v>7</v>
      </c>
      <c r="I139" s="32">
        <v>15</v>
      </c>
      <c r="J139" s="43">
        <f t="shared" si="16"/>
        <v>83</v>
      </c>
      <c r="K139" s="29">
        <v>15</v>
      </c>
      <c r="L139" s="26">
        <v>4</v>
      </c>
      <c r="M139" s="32">
        <v>0</v>
      </c>
      <c r="N139" s="43">
        <f t="shared" si="18"/>
        <v>19</v>
      </c>
      <c r="O139" s="51">
        <v>191</v>
      </c>
      <c r="P139" s="53">
        <v>40</v>
      </c>
      <c r="Q139" s="43">
        <f t="shared" si="17"/>
        <v>231</v>
      </c>
    </row>
    <row r="140" spans="1:17" ht="12.75">
      <c r="A140" s="45">
        <v>20</v>
      </c>
      <c r="B140" s="47" t="s">
        <v>23</v>
      </c>
      <c r="C140" s="27">
        <v>23</v>
      </c>
      <c r="D140" s="28">
        <v>8</v>
      </c>
      <c r="E140" s="28">
        <v>3</v>
      </c>
      <c r="F140" s="43">
        <f>C140+D140+E140</f>
        <v>34</v>
      </c>
      <c r="G140" s="29">
        <v>11</v>
      </c>
      <c r="H140" s="26">
        <v>2</v>
      </c>
      <c r="I140" s="32">
        <v>1</v>
      </c>
      <c r="J140" s="43">
        <f>G140+H140+I140</f>
        <v>14</v>
      </c>
      <c r="K140" s="29">
        <v>2</v>
      </c>
      <c r="L140" s="26">
        <v>0</v>
      </c>
      <c r="M140" s="32">
        <v>0</v>
      </c>
      <c r="N140" s="43">
        <f>K140+L140+M140</f>
        <v>2</v>
      </c>
      <c r="O140" s="51">
        <v>39</v>
      </c>
      <c r="P140" s="53">
        <v>11</v>
      </c>
      <c r="Q140" s="43">
        <f t="shared" si="17"/>
        <v>50</v>
      </c>
    </row>
    <row r="141" spans="1:17" ht="12.75">
      <c r="A141" s="45">
        <v>21</v>
      </c>
      <c r="B141" s="47" t="s">
        <v>24</v>
      </c>
      <c r="C141" s="27">
        <v>83</v>
      </c>
      <c r="D141" s="28">
        <v>23</v>
      </c>
      <c r="E141" s="28">
        <v>2</v>
      </c>
      <c r="F141" s="43">
        <f t="shared" si="15"/>
        <v>108</v>
      </c>
      <c r="G141" s="29">
        <v>33</v>
      </c>
      <c r="H141" s="26">
        <v>2</v>
      </c>
      <c r="I141" s="32">
        <v>1</v>
      </c>
      <c r="J141" s="43">
        <f t="shared" si="16"/>
        <v>36</v>
      </c>
      <c r="K141" s="29">
        <v>7</v>
      </c>
      <c r="L141" s="26">
        <v>1</v>
      </c>
      <c r="M141" s="32">
        <v>0</v>
      </c>
      <c r="N141" s="43">
        <f t="shared" si="18"/>
        <v>8</v>
      </c>
      <c r="O141" s="51">
        <v>109</v>
      </c>
      <c r="P141" s="53">
        <v>43</v>
      </c>
      <c r="Q141" s="43">
        <f t="shared" si="17"/>
        <v>152</v>
      </c>
    </row>
    <row r="142" spans="1:17" ht="12.75">
      <c r="A142" s="45">
        <v>22</v>
      </c>
      <c r="B142" s="47" t="s">
        <v>25</v>
      </c>
      <c r="C142" s="251">
        <v>82</v>
      </c>
      <c r="D142" s="28">
        <v>27</v>
      </c>
      <c r="E142" s="28">
        <v>2</v>
      </c>
      <c r="F142" s="43">
        <f t="shared" si="15"/>
        <v>111</v>
      </c>
      <c r="G142" s="29">
        <v>18</v>
      </c>
      <c r="H142" s="26">
        <v>4</v>
      </c>
      <c r="I142" s="32">
        <v>0</v>
      </c>
      <c r="J142" s="43">
        <f t="shared" si="16"/>
        <v>22</v>
      </c>
      <c r="K142" s="29">
        <v>18</v>
      </c>
      <c r="L142" s="26">
        <v>5</v>
      </c>
      <c r="M142" s="32">
        <v>0</v>
      </c>
      <c r="N142" s="43">
        <f t="shared" si="18"/>
        <v>23</v>
      </c>
      <c r="O142" s="51">
        <v>107</v>
      </c>
      <c r="P142" s="53">
        <v>49</v>
      </c>
      <c r="Q142" s="43">
        <f t="shared" si="17"/>
        <v>156</v>
      </c>
    </row>
    <row r="143" spans="1:17" ht="12.75">
      <c r="A143" s="45">
        <v>23</v>
      </c>
      <c r="B143" s="47" t="s">
        <v>26</v>
      </c>
      <c r="C143" s="27">
        <v>47</v>
      </c>
      <c r="D143" s="28">
        <v>16</v>
      </c>
      <c r="E143" s="28">
        <v>5</v>
      </c>
      <c r="F143" s="43">
        <f t="shared" si="15"/>
        <v>68</v>
      </c>
      <c r="G143" s="29">
        <v>9</v>
      </c>
      <c r="H143" s="26">
        <v>2</v>
      </c>
      <c r="I143" s="32">
        <v>0</v>
      </c>
      <c r="J143" s="43">
        <f t="shared" si="16"/>
        <v>11</v>
      </c>
      <c r="K143" s="29">
        <v>7</v>
      </c>
      <c r="L143" s="26">
        <v>1</v>
      </c>
      <c r="M143" s="32">
        <v>0</v>
      </c>
      <c r="N143" s="43">
        <f t="shared" si="18"/>
        <v>8</v>
      </c>
      <c r="O143" s="51">
        <v>69</v>
      </c>
      <c r="P143" s="53">
        <v>18</v>
      </c>
      <c r="Q143" s="43">
        <f t="shared" si="17"/>
        <v>87</v>
      </c>
    </row>
    <row r="144" spans="1:17" ht="12.75">
      <c r="A144" s="45">
        <v>24</v>
      </c>
      <c r="B144" s="47" t="s">
        <v>27</v>
      </c>
      <c r="C144" s="27">
        <v>59</v>
      </c>
      <c r="D144" s="28">
        <v>12</v>
      </c>
      <c r="E144" s="28">
        <v>5</v>
      </c>
      <c r="F144" s="43">
        <f t="shared" si="15"/>
        <v>76</v>
      </c>
      <c r="G144" s="29">
        <v>14</v>
      </c>
      <c r="H144" s="26">
        <v>3</v>
      </c>
      <c r="I144" s="32">
        <v>6</v>
      </c>
      <c r="J144" s="43">
        <f t="shared" si="16"/>
        <v>23</v>
      </c>
      <c r="K144" s="29">
        <v>14</v>
      </c>
      <c r="L144" s="26">
        <v>2</v>
      </c>
      <c r="M144" s="32">
        <v>0</v>
      </c>
      <c r="N144" s="43">
        <f t="shared" si="18"/>
        <v>16</v>
      </c>
      <c r="O144" s="51">
        <v>86</v>
      </c>
      <c r="P144" s="53">
        <v>29</v>
      </c>
      <c r="Q144" s="43">
        <f t="shared" si="17"/>
        <v>115</v>
      </c>
    </row>
    <row r="145" spans="1:17" ht="12.75">
      <c r="A145" s="45">
        <v>25</v>
      </c>
      <c r="B145" s="47" t="s">
        <v>28</v>
      </c>
      <c r="C145" s="27">
        <v>153</v>
      </c>
      <c r="D145" s="28">
        <v>26</v>
      </c>
      <c r="E145" s="28">
        <v>0</v>
      </c>
      <c r="F145" s="43">
        <f t="shared" si="15"/>
        <v>179</v>
      </c>
      <c r="G145" s="29">
        <v>45</v>
      </c>
      <c r="H145" s="26">
        <v>9</v>
      </c>
      <c r="I145" s="32">
        <v>0</v>
      </c>
      <c r="J145" s="43">
        <f t="shared" si="16"/>
        <v>54</v>
      </c>
      <c r="K145" s="29">
        <v>32</v>
      </c>
      <c r="L145" s="26">
        <v>1</v>
      </c>
      <c r="M145" s="32">
        <v>0</v>
      </c>
      <c r="N145" s="43">
        <f t="shared" si="18"/>
        <v>33</v>
      </c>
      <c r="O145" s="51">
        <v>183</v>
      </c>
      <c r="P145" s="53">
        <v>83</v>
      </c>
      <c r="Q145" s="43">
        <f t="shared" si="17"/>
        <v>266</v>
      </c>
    </row>
    <row r="146" spans="1:17" ht="12.75">
      <c r="A146" s="46">
        <v>26</v>
      </c>
      <c r="B146" s="55" t="s">
        <v>78</v>
      </c>
      <c r="C146" s="41">
        <v>53</v>
      </c>
      <c r="D146" s="36">
        <v>33</v>
      </c>
      <c r="E146" s="37">
        <v>8</v>
      </c>
      <c r="F146" s="43">
        <f>C146+D146+E146</f>
        <v>94</v>
      </c>
      <c r="G146" s="41">
        <v>8</v>
      </c>
      <c r="H146" s="36">
        <v>2</v>
      </c>
      <c r="I146" s="37">
        <v>1</v>
      </c>
      <c r="J146" s="43">
        <f t="shared" si="16"/>
        <v>11</v>
      </c>
      <c r="K146" s="41">
        <v>3</v>
      </c>
      <c r="L146" s="36">
        <v>0</v>
      </c>
      <c r="M146" s="37">
        <v>0</v>
      </c>
      <c r="N146" s="43">
        <f t="shared" si="18"/>
        <v>3</v>
      </c>
      <c r="O146" s="52">
        <v>103</v>
      </c>
      <c r="P146" s="54">
        <v>5</v>
      </c>
      <c r="Q146" s="43">
        <f t="shared" si="17"/>
        <v>108</v>
      </c>
    </row>
    <row r="147" spans="1:17" ht="12.75">
      <c r="A147" s="45">
        <v>27</v>
      </c>
      <c r="B147" s="55" t="s">
        <v>84</v>
      </c>
      <c r="C147" s="41">
        <v>0</v>
      </c>
      <c r="D147" s="36">
        <v>0</v>
      </c>
      <c r="E147" s="37">
        <v>0</v>
      </c>
      <c r="F147" s="43">
        <f>C147+D147+E147</f>
        <v>0</v>
      </c>
      <c r="G147" s="41">
        <v>0</v>
      </c>
      <c r="H147" s="36">
        <v>0</v>
      </c>
      <c r="I147" s="37">
        <v>0</v>
      </c>
      <c r="J147" s="43">
        <f>G147+H147+I147</f>
        <v>0</v>
      </c>
      <c r="K147" s="41">
        <v>0</v>
      </c>
      <c r="L147" s="36">
        <v>0</v>
      </c>
      <c r="M147" s="37">
        <v>0</v>
      </c>
      <c r="N147" s="43">
        <f>K147+L147+M147</f>
        <v>0</v>
      </c>
      <c r="O147" s="52">
        <v>0</v>
      </c>
      <c r="P147" s="54">
        <v>0</v>
      </c>
      <c r="Q147" s="43">
        <f>O147+P147</f>
        <v>0</v>
      </c>
    </row>
    <row r="148" spans="1:17" ht="12.75">
      <c r="A148" s="46">
        <v>28</v>
      </c>
      <c r="B148" s="55" t="s">
        <v>82</v>
      </c>
      <c r="C148" s="41">
        <v>0</v>
      </c>
      <c r="D148" s="36">
        <v>0</v>
      </c>
      <c r="E148" s="37">
        <v>0</v>
      </c>
      <c r="F148" s="43">
        <f>C148+D148+E148</f>
        <v>0</v>
      </c>
      <c r="G148" s="41">
        <v>0</v>
      </c>
      <c r="H148" s="36">
        <v>0</v>
      </c>
      <c r="I148" s="37">
        <v>0</v>
      </c>
      <c r="J148" s="43">
        <f>G148+H148+I148</f>
        <v>0</v>
      </c>
      <c r="K148" s="41">
        <v>0</v>
      </c>
      <c r="L148" s="36">
        <v>0</v>
      </c>
      <c r="M148" s="37">
        <v>0</v>
      </c>
      <c r="N148" s="43">
        <f>K148+L148+M148</f>
        <v>0</v>
      </c>
      <c r="O148" s="52">
        <v>0</v>
      </c>
      <c r="P148" s="54">
        <v>0</v>
      </c>
      <c r="Q148" s="43">
        <f>O148+P148</f>
        <v>0</v>
      </c>
    </row>
    <row r="149" spans="1:17" ht="17.25" customHeight="1" thickBot="1">
      <c r="A149" s="45">
        <v>29</v>
      </c>
      <c r="B149" s="50" t="s">
        <v>80</v>
      </c>
      <c r="C149" s="41">
        <v>0</v>
      </c>
      <c r="D149" s="36">
        <v>0</v>
      </c>
      <c r="E149" s="37">
        <v>0</v>
      </c>
      <c r="F149" s="43">
        <f>C149+D149+E149</f>
        <v>0</v>
      </c>
      <c r="G149" s="41">
        <v>0</v>
      </c>
      <c r="H149" s="36">
        <v>0</v>
      </c>
      <c r="I149" s="37">
        <v>0</v>
      </c>
      <c r="J149" s="43">
        <f>G149+H149+I149</f>
        <v>0</v>
      </c>
      <c r="K149" s="41">
        <v>0</v>
      </c>
      <c r="L149" s="36">
        <v>0</v>
      </c>
      <c r="M149" s="37">
        <v>0</v>
      </c>
      <c r="N149" s="43">
        <f>K149+L149+M149</f>
        <v>0</v>
      </c>
      <c r="O149" s="52">
        <v>0</v>
      </c>
      <c r="P149" s="54">
        <v>0</v>
      </c>
      <c r="Q149" s="43">
        <f>O149+P149</f>
        <v>0</v>
      </c>
    </row>
    <row r="150" spans="1:17" ht="16.5" thickBot="1">
      <c r="A150" s="312" t="s">
        <v>3</v>
      </c>
      <c r="B150" s="313"/>
      <c r="C150" s="38">
        <f aca="true" t="shared" si="19" ref="C150:M150">SUM(C121:C149)</f>
        <v>2278</v>
      </c>
      <c r="D150" s="39">
        <f t="shared" si="19"/>
        <v>676</v>
      </c>
      <c r="E150" s="39">
        <f t="shared" si="19"/>
        <v>170</v>
      </c>
      <c r="F150" s="137">
        <f t="shared" si="19"/>
        <v>3124</v>
      </c>
      <c r="G150" s="39">
        <f t="shared" si="19"/>
        <v>891</v>
      </c>
      <c r="H150" s="39">
        <f t="shared" si="19"/>
        <v>133</v>
      </c>
      <c r="I150" s="39">
        <f t="shared" si="19"/>
        <v>58</v>
      </c>
      <c r="J150" s="39">
        <f t="shared" si="19"/>
        <v>1082</v>
      </c>
      <c r="K150" s="39">
        <f t="shared" si="19"/>
        <v>373</v>
      </c>
      <c r="L150" s="39">
        <f t="shared" si="19"/>
        <v>48</v>
      </c>
      <c r="M150" s="39">
        <f t="shared" si="19"/>
        <v>8</v>
      </c>
      <c r="N150" s="39">
        <f>K150+L150+M150</f>
        <v>429</v>
      </c>
      <c r="O150" s="39">
        <f>SUM(O121:O149)</f>
        <v>3375</v>
      </c>
      <c r="P150" s="39">
        <f>SUM(P121:P149)</f>
        <v>1260</v>
      </c>
      <c r="Q150" s="40">
        <f>SUM(Q121:Q149)</f>
        <v>4635</v>
      </c>
    </row>
    <row r="151" ht="12" customHeight="1"/>
    <row r="152" spans="5:17" ht="15.75">
      <c r="E152" s="24"/>
      <c r="F152" s="25">
        <f>C150+D150+E150</f>
        <v>3124</v>
      </c>
      <c r="G152" s="24"/>
      <c r="H152" s="24"/>
      <c r="I152" s="24"/>
      <c r="J152" s="25">
        <f>G150+H150+I150</f>
        <v>1082</v>
      </c>
      <c r="K152" s="24"/>
      <c r="L152" s="24"/>
      <c r="M152" s="24"/>
      <c r="N152" s="25">
        <f>K150+L150+M150</f>
        <v>429</v>
      </c>
      <c r="O152" s="24"/>
      <c r="P152" s="24"/>
      <c r="Q152" s="25">
        <f>O150+P150</f>
        <v>4635</v>
      </c>
    </row>
    <row r="153" spans="5:17" ht="15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28.5" customHeight="1">
      <c r="A154" s="343" t="s">
        <v>51</v>
      </c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</row>
    <row r="155" spans="1:17" ht="15.75" customHeight="1" thickBot="1">
      <c r="A155" s="311" t="s">
        <v>71</v>
      </c>
      <c r="B155" s="311"/>
      <c r="C155" s="338" t="s">
        <v>100</v>
      </c>
      <c r="D155" s="338"/>
      <c r="E155" s="338"/>
      <c r="F155" s="338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</row>
    <row r="156" spans="1:17" ht="13.5" thickBot="1">
      <c r="A156" s="302" t="s">
        <v>1</v>
      </c>
      <c r="B156" s="302" t="s">
        <v>2</v>
      </c>
      <c r="C156" s="300" t="s">
        <v>42</v>
      </c>
      <c r="D156" s="301"/>
      <c r="E156" s="301"/>
      <c r="F156" s="301"/>
      <c r="G156" s="301"/>
      <c r="H156" s="301"/>
      <c r="I156" s="301"/>
      <c r="J156" s="301"/>
      <c r="K156" s="305" t="s">
        <v>46</v>
      </c>
      <c r="L156" s="296"/>
      <c r="M156" s="296"/>
      <c r="N156" s="297"/>
      <c r="O156" s="296" t="s">
        <v>47</v>
      </c>
      <c r="P156" s="296"/>
      <c r="Q156" s="297"/>
    </row>
    <row r="157" spans="1:17" ht="20.25" customHeight="1" thickBot="1">
      <c r="A157" s="303"/>
      <c r="B157" s="303"/>
      <c r="C157" s="300" t="s">
        <v>39</v>
      </c>
      <c r="D157" s="301"/>
      <c r="E157" s="301"/>
      <c r="F157" s="301"/>
      <c r="G157" s="300" t="s">
        <v>40</v>
      </c>
      <c r="H157" s="301"/>
      <c r="I157" s="301"/>
      <c r="J157" s="301"/>
      <c r="K157" s="306"/>
      <c r="L157" s="307"/>
      <c r="M157" s="307"/>
      <c r="N157" s="308"/>
      <c r="O157" s="298"/>
      <c r="P157" s="298"/>
      <c r="Q157" s="299"/>
    </row>
    <row r="158" spans="1:17" ht="34.5" thickBot="1">
      <c r="A158" s="304"/>
      <c r="B158" s="304"/>
      <c r="C158" s="4" t="s">
        <v>43</v>
      </c>
      <c r="D158" s="4" t="s">
        <v>44</v>
      </c>
      <c r="E158" s="4" t="s">
        <v>45</v>
      </c>
      <c r="F158" s="4" t="s">
        <v>38</v>
      </c>
      <c r="G158" s="4" t="s">
        <v>43</v>
      </c>
      <c r="H158" s="4" t="s">
        <v>44</v>
      </c>
      <c r="I158" s="4" t="s">
        <v>45</v>
      </c>
      <c r="J158" s="4" t="s">
        <v>38</v>
      </c>
      <c r="K158" s="4" t="s">
        <v>43</v>
      </c>
      <c r="L158" s="4" t="s">
        <v>44</v>
      </c>
      <c r="M158" s="4" t="s">
        <v>45</v>
      </c>
      <c r="N158" s="4" t="s">
        <v>38</v>
      </c>
      <c r="O158" s="3" t="s">
        <v>29</v>
      </c>
      <c r="P158" s="4" t="s">
        <v>37</v>
      </c>
      <c r="Q158" s="4" t="s">
        <v>38</v>
      </c>
    </row>
    <row r="159" spans="1:17" ht="12.75">
      <c r="A159" s="127">
        <v>1</v>
      </c>
      <c r="B159" s="47" t="s">
        <v>4</v>
      </c>
      <c r="C159" s="206">
        <f aca="true" t="shared" si="20" ref="C159:F187">C7+C45+C83+C121</f>
        <v>354</v>
      </c>
      <c r="D159" s="28">
        <f t="shared" si="20"/>
        <v>114</v>
      </c>
      <c r="E159" s="28">
        <f t="shared" si="20"/>
        <v>24</v>
      </c>
      <c r="F159" s="190">
        <f t="shared" si="20"/>
        <v>492</v>
      </c>
      <c r="G159" s="29">
        <f>G7+G45+G83+G121</f>
        <v>180</v>
      </c>
      <c r="H159" s="26">
        <f aca="true" t="shared" si="21" ref="G159:I187">H7+H45+H83+H121</f>
        <v>28</v>
      </c>
      <c r="I159" s="32">
        <f t="shared" si="21"/>
        <v>3</v>
      </c>
      <c r="J159" s="190">
        <f aca="true" t="shared" si="22" ref="J159:J187">J121+J83+J45+J7</f>
        <v>211</v>
      </c>
      <c r="K159" s="29">
        <f aca="true" t="shared" si="23" ref="K159:M187">K7+K45+K83+K121</f>
        <v>116</v>
      </c>
      <c r="L159" s="29">
        <f t="shared" si="23"/>
        <v>6</v>
      </c>
      <c r="M159" s="207">
        <f t="shared" si="23"/>
        <v>3</v>
      </c>
      <c r="N159" s="190">
        <f aca="true" t="shared" si="24" ref="N159:N187">N121+N83+N45+N7</f>
        <v>125</v>
      </c>
      <c r="O159" s="51">
        <f aca="true" t="shared" si="25" ref="O159:P187">O7+O45+O83+O121</f>
        <v>637</v>
      </c>
      <c r="P159" s="209">
        <f t="shared" si="25"/>
        <v>191</v>
      </c>
      <c r="Q159" s="190">
        <f aca="true" t="shared" si="26" ref="Q159:Q187">Q121+Q83+Q45+Q7</f>
        <v>828</v>
      </c>
    </row>
    <row r="160" spans="1:17" ht="12.75">
      <c r="A160" s="45">
        <v>2</v>
      </c>
      <c r="B160" s="47" t="s">
        <v>5</v>
      </c>
      <c r="C160" s="206">
        <f t="shared" si="20"/>
        <v>450</v>
      </c>
      <c r="D160" s="28">
        <f t="shared" si="20"/>
        <v>107</v>
      </c>
      <c r="E160" s="28">
        <f t="shared" si="20"/>
        <v>35</v>
      </c>
      <c r="F160" s="190">
        <f aca="true" t="shared" si="27" ref="F160:F187">F122+F84+F46+F8</f>
        <v>592</v>
      </c>
      <c r="G160" s="29">
        <f t="shared" si="21"/>
        <v>60</v>
      </c>
      <c r="H160" s="26">
        <f t="shared" si="21"/>
        <v>8</v>
      </c>
      <c r="I160" s="32">
        <f t="shared" si="21"/>
        <v>1</v>
      </c>
      <c r="J160" s="190">
        <f t="shared" si="22"/>
        <v>69</v>
      </c>
      <c r="K160" s="29">
        <f t="shared" si="23"/>
        <v>96</v>
      </c>
      <c r="L160" s="29">
        <f t="shared" si="23"/>
        <v>8</v>
      </c>
      <c r="M160" s="207">
        <f t="shared" si="23"/>
        <v>1</v>
      </c>
      <c r="N160" s="190">
        <f t="shared" si="24"/>
        <v>105</v>
      </c>
      <c r="O160" s="51">
        <f t="shared" si="25"/>
        <v>568</v>
      </c>
      <c r="P160" s="209">
        <f t="shared" si="25"/>
        <v>198</v>
      </c>
      <c r="Q160" s="190">
        <f t="shared" si="26"/>
        <v>766</v>
      </c>
    </row>
    <row r="161" spans="1:17" ht="12.75">
      <c r="A161" s="45">
        <v>3</v>
      </c>
      <c r="B161" s="47" t="s">
        <v>6</v>
      </c>
      <c r="C161" s="206">
        <f t="shared" si="20"/>
        <v>1299</v>
      </c>
      <c r="D161" s="28">
        <f t="shared" si="20"/>
        <v>384</v>
      </c>
      <c r="E161" s="28">
        <f t="shared" si="20"/>
        <v>116</v>
      </c>
      <c r="F161" s="190">
        <f t="shared" si="27"/>
        <v>1799</v>
      </c>
      <c r="G161" s="29">
        <f t="shared" si="21"/>
        <v>651</v>
      </c>
      <c r="H161" s="26">
        <f t="shared" si="21"/>
        <v>113</v>
      </c>
      <c r="I161" s="32">
        <f t="shared" si="21"/>
        <v>54</v>
      </c>
      <c r="J161" s="190">
        <f t="shared" si="22"/>
        <v>818</v>
      </c>
      <c r="K161" s="29">
        <f t="shared" si="23"/>
        <v>97</v>
      </c>
      <c r="L161" s="29">
        <f t="shared" si="23"/>
        <v>24</v>
      </c>
      <c r="M161" s="207">
        <f t="shared" si="23"/>
        <v>2</v>
      </c>
      <c r="N161" s="190">
        <f t="shared" si="24"/>
        <v>123</v>
      </c>
      <c r="O161" s="51">
        <f t="shared" si="25"/>
        <v>2070</v>
      </c>
      <c r="P161" s="209">
        <f t="shared" si="25"/>
        <v>670</v>
      </c>
      <c r="Q161" s="190">
        <f t="shared" si="26"/>
        <v>2740</v>
      </c>
    </row>
    <row r="162" spans="1:17" ht="12.75">
      <c r="A162" s="45">
        <v>4</v>
      </c>
      <c r="B162" s="47" t="s">
        <v>7</v>
      </c>
      <c r="C162" s="206">
        <f t="shared" si="20"/>
        <v>202</v>
      </c>
      <c r="D162" s="28">
        <f t="shared" si="20"/>
        <v>45</v>
      </c>
      <c r="E162" s="28">
        <f t="shared" si="20"/>
        <v>3</v>
      </c>
      <c r="F162" s="190">
        <f t="shared" si="27"/>
        <v>250</v>
      </c>
      <c r="G162" s="29">
        <f t="shared" si="21"/>
        <v>31</v>
      </c>
      <c r="H162" s="26">
        <f t="shared" si="21"/>
        <v>4</v>
      </c>
      <c r="I162" s="32">
        <f t="shared" si="21"/>
        <v>8</v>
      </c>
      <c r="J162" s="190">
        <f t="shared" si="22"/>
        <v>43</v>
      </c>
      <c r="K162" s="29">
        <f t="shared" si="23"/>
        <v>14</v>
      </c>
      <c r="L162" s="29">
        <f t="shared" si="23"/>
        <v>2</v>
      </c>
      <c r="M162" s="207">
        <f t="shared" si="23"/>
        <v>0</v>
      </c>
      <c r="N162" s="190">
        <f t="shared" si="24"/>
        <v>16</v>
      </c>
      <c r="O162" s="51">
        <f t="shared" si="25"/>
        <v>217</v>
      </c>
      <c r="P162" s="209">
        <f t="shared" si="25"/>
        <v>92</v>
      </c>
      <c r="Q162" s="190">
        <f t="shared" si="26"/>
        <v>309</v>
      </c>
    </row>
    <row r="163" spans="1:17" ht="12.75">
      <c r="A163" s="45">
        <v>5</v>
      </c>
      <c r="B163" s="47" t="s">
        <v>8</v>
      </c>
      <c r="C163" s="206">
        <f t="shared" si="20"/>
        <v>340</v>
      </c>
      <c r="D163" s="28">
        <f t="shared" si="20"/>
        <v>82</v>
      </c>
      <c r="E163" s="28">
        <f t="shared" si="20"/>
        <v>21</v>
      </c>
      <c r="F163" s="190">
        <f t="shared" si="27"/>
        <v>443</v>
      </c>
      <c r="G163" s="29">
        <f t="shared" si="21"/>
        <v>138</v>
      </c>
      <c r="H163" s="26">
        <f t="shared" si="21"/>
        <v>11</v>
      </c>
      <c r="I163" s="32">
        <f t="shared" si="21"/>
        <v>1</v>
      </c>
      <c r="J163" s="190">
        <f t="shared" si="22"/>
        <v>150</v>
      </c>
      <c r="K163" s="29">
        <f t="shared" si="23"/>
        <v>92</v>
      </c>
      <c r="L163" s="29">
        <f t="shared" si="23"/>
        <v>5</v>
      </c>
      <c r="M163" s="207">
        <f t="shared" si="23"/>
        <v>2</v>
      </c>
      <c r="N163" s="190">
        <f t="shared" si="24"/>
        <v>99</v>
      </c>
      <c r="O163" s="51">
        <f t="shared" si="25"/>
        <v>500</v>
      </c>
      <c r="P163" s="209">
        <f t="shared" si="25"/>
        <v>192</v>
      </c>
      <c r="Q163" s="190">
        <f t="shared" si="26"/>
        <v>692</v>
      </c>
    </row>
    <row r="164" spans="1:17" ht="12.75">
      <c r="A164" s="45">
        <v>6</v>
      </c>
      <c r="B164" s="47" t="s">
        <v>9</v>
      </c>
      <c r="C164" s="206">
        <f t="shared" si="20"/>
        <v>609</v>
      </c>
      <c r="D164" s="28">
        <f t="shared" si="20"/>
        <v>155</v>
      </c>
      <c r="E164" s="28">
        <f t="shared" si="20"/>
        <v>91</v>
      </c>
      <c r="F164" s="190">
        <f t="shared" si="27"/>
        <v>855</v>
      </c>
      <c r="G164" s="29">
        <f t="shared" si="21"/>
        <v>98</v>
      </c>
      <c r="H164" s="26">
        <f t="shared" si="21"/>
        <v>14</v>
      </c>
      <c r="I164" s="32">
        <f t="shared" si="21"/>
        <v>6</v>
      </c>
      <c r="J164" s="190">
        <f t="shared" si="22"/>
        <v>118</v>
      </c>
      <c r="K164" s="29">
        <f t="shared" si="23"/>
        <v>35</v>
      </c>
      <c r="L164" s="29">
        <f t="shared" si="23"/>
        <v>6</v>
      </c>
      <c r="M164" s="207">
        <f t="shared" si="23"/>
        <v>0</v>
      </c>
      <c r="N164" s="190">
        <f t="shared" si="24"/>
        <v>41</v>
      </c>
      <c r="O164" s="51">
        <f t="shared" si="25"/>
        <v>742</v>
      </c>
      <c r="P164" s="209">
        <f t="shared" si="25"/>
        <v>272</v>
      </c>
      <c r="Q164" s="190">
        <f t="shared" si="26"/>
        <v>1014</v>
      </c>
    </row>
    <row r="165" spans="1:17" ht="12.75">
      <c r="A165" s="45">
        <v>7</v>
      </c>
      <c r="B165" s="47" t="s">
        <v>10</v>
      </c>
      <c r="C165" s="206">
        <f t="shared" si="20"/>
        <v>256</v>
      </c>
      <c r="D165" s="28">
        <f t="shared" si="20"/>
        <v>67</v>
      </c>
      <c r="E165" s="28">
        <f t="shared" si="20"/>
        <v>5</v>
      </c>
      <c r="F165" s="190">
        <f t="shared" si="27"/>
        <v>328</v>
      </c>
      <c r="G165" s="29">
        <f t="shared" si="21"/>
        <v>172</v>
      </c>
      <c r="H165" s="26">
        <f t="shared" si="21"/>
        <v>24</v>
      </c>
      <c r="I165" s="32">
        <f t="shared" si="21"/>
        <v>0</v>
      </c>
      <c r="J165" s="190">
        <f t="shared" si="22"/>
        <v>196</v>
      </c>
      <c r="K165" s="29">
        <f t="shared" si="23"/>
        <v>42</v>
      </c>
      <c r="L165" s="29">
        <f t="shared" si="23"/>
        <v>8</v>
      </c>
      <c r="M165" s="207">
        <f t="shared" si="23"/>
        <v>0</v>
      </c>
      <c r="N165" s="190">
        <f t="shared" si="24"/>
        <v>50</v>
      </c>
      <c r="O165" s="51">
        <f t="shared" si="25"/>
        <v>460</v>
      </c>
      <c r="P165" s="209">
        <f t="shared" si="25"/>
        <v>114</v>
      </c>
      <c r="Q165" s="190">
        <f t="shared" si="26"/>
        <v>574</v>
      </c>
    </row>
    <row r="166" spans="1:17" ht="12.75">
      <c r="A166" s="45">
        <v>8</v>
      </c>
      <c r="B166" s="193" t="s">
        <v>11</v>
      </c>
      <c r="C166" s="206">
        <f t="shared" si="20"/>
        <v>348</v>
      </c>
      <c r="D166" s="28">
        <f t="shared" si="20"/>
        <v>72</v>
      </c>
      <c r="E166" s="28">
        <f t="shared" si="20"/>
        <v>8</v>
      </c>
      <c r="F166" s="190">
        <f t="shared" si="27"/>
        <v>428</v>
      </c>
      <c r="G166" s="29">
        <f t="shared" si="21"/>
        <v>96</v>
      </c>
      <c r="H166" s="26">
        <f t="shared" si="21"/>
        <v>15</v>
      </c>
      <c r="I166" s="32">
        <f t="shared" si="21"/>
        <v>1</v>
      </c>
      <c r="J166" s="190">
        <f t="shared" si="22"/>
        <v>112</v>
      </c>
      <c r="K166" s="29">
        <f t="shared" si="23"/>
        <v>44</v>
      </c>
      <c r="L166" s="29">
        <f t="shared" si="23"/>
        <v>5</v>
      </c>
      <c r="M166" s="207">
        <f t="shared" si="23"/>
        <v>0</v>
      </c>
      <c r="N166" s="190">
        <f t="shared" si="24"/>
        <v>49</v>
      </c>
      <c r="O166" s="51">
        <f t="shared" si="25"/>
        <v>434</v>
      </c>
      <c r="P166" s="209">
        <f t="shared" si="25"/>
        <v>155</v>
      </c>
      <c r="Q166" s="190">
        <f t="shared" si="26"/>
        <v>589</v>
      </c>
    </row>
    <row r="167" spans="1:17" ht="12.75">
      <c r="A167" s="45">
        <v>9</v>
      </c>
      <c r="B167" s="47" t="s">
        <v>12</v>
      </c>
      <c r="C167" s="206">
        <f t="shared" si="20"/>
        <v>456</v>
      </c>
      <c r="D167" s="28">
        <f t="shared" si="20"/>
        <v>99</v>
      </c>
      <c r="E167" s="28">
        <f t="shared" si="20"/>
        <v>38</v>
      </c>
      <c r="F167" s="190">
        <f t="shared" si="27"/>
        <v>593</v>
      </c>
      <c r="G167" s="29">
        <f t="shared" si="21"/>
        <v>189</v>
      </c>
      <c r="H167" s="26">
        <f t="shared" si="21"/>
        <v>21</v>
      </c>
      <c r="I167" s="32">
        <f t="shared" si="21"/>
        <v>8</v>
      </c>
      <c r="J167" s="190">
        <f t="shared" si="22"/>
        <v>218</v>
      </c>
      <c r="K167" s="29">
        <f t="shared" si="23"/>
        <v>66</v>
      </c>
      <c r="L167" s="29">
        <f t="shared" si="23"/>
        <v>7</v>
      </c>
      <c r="M167" s="207">
        <f t="shared" si="23"/>
        <v>0</v>
      </c>
      <c r="N167" s="190">
        <f t="shared" si="24"/>
        <v>73</v>
      </c>
      <c r="O167" s="51">
        <f t="shared" si="25"/>
        <v>645</v>
      </c>
      <c r="P167" s="209">
        <f t="shared" si="25"/>
        <v>239</v>
      </c>
      <c r="Q167" s="190">
        <f t="shared" si="26"/>
        <v>884</v>
      </c>
    </row>
    <row r="168" spans="1:17" ht="12.75">
      <c r="A168" s="45">
        <v>10</v>
      </c>
      <c r="B168" s="47" t="s">
        <v>13</v>
      </c>
      <c r="C168" s="206">
        <f t="shared" si="20"/>
        <v>364</v>
      </c>
      <c r="D168" s="28">
        <f t="shared" si="20"/>
        <v>102</v>
      </c>
      <c r="E168" s="28">
        <f t="shared" si="20"/>
        <v>76</v>
      </c>
      <c r="F168" s="190">
        <f t="shared" si="27"/>
        <v>542</v>
      </c>
      <c r="G168" s="29">
        <f t="shared" si="21"/>
        <v>265</v>
      </c>
      <c r="H168" s="26">
        <f t="shared" si="21"/>
        <v>18</v>
      </c>
      <c r="I168" s="32">
        <f t="shared" si="21"/>
        <v>11</v>
      </c>
      <c r="J168" s="190">
        <f t="shared" si="22"/>
        <v>294</v>
      </c>
      <c r="K168" s="29">
        <f t="shared" si="23"/>
        <v>45</v>
      </c>
      <c r="L168" s="29">
        <f t="shared" si="23"/>
        <v>1</v>
      </c>
      <c r="M168" s="207">
        <f t="shared" si="23"/>
        <v>1</v>
      </c>
      <c r="N168" s="190">
        <f t="shared" si="24"/>
        <v>47</v>
      </c>
      <c r="O168" s="51">
        <f t="shared" si="25"/>
        <v>603</v>
      </c>
      <c r="P168" s="209">
        <f t="shared" si="25"/>
        <v>280</v>
      </c>
      <c r="Q168" s="190">
        <f t="shared" si="26"/>
        <v>883</v>
      </c>
    </row>
    <row r="169" spans="1:17" ht="12.75">
      <c r="A169" s="45">
        <v>11</v>
      </c>
      <c r="B169" s="47" t="s">
        <v>14</v>
      </c>
      <c r="C169" s="206">
        <f t="shared" si="20"/>
        <v>0</v>
      </c>
      <c r="D169" s="28">
        <f t="shared" si="20"/>
        <v>0</v>
      </c>
      <c r="E169" s="28">
        <f t="shared" si="20"/>
        <v>0</v>
      </c>
      <c r="F169" s="190">
        <f t="shared" si="27"/>
        <v>0</v>
      </c>
      <c r="G169" s="29">
        <f t="shared" si="21"/>
        <v>0</v>
      </c>
      <c r="H169" s="26">
        <f t="shared" si="21"/>
        <v>0</v>
      </c>
      <c r="I169" s="32">
        <f t="shared" si="21"/>
        <v>0</v>
      </c>
      <c r="J169" s="190">
        <f t="shared" si="22"/>
        <v>0</v>
      </c>
      <c r="K169" s="29">
        <f t="shared" si="23"/>
        <v>0</v>
      </c>
      <c r="L169" s="29">
        <f t="shared" si="23"/>
        <v>0</v>
      </c>
      <c r="M169" s="207">
        <f t="shared" si="23"/>
        <v>0</v>
      </c>
      <c r="N169" s="190">
        <f t="shared" si="24"/>
        <v>0</v>
      </c>
      <c r="O169" s="51">
        <f t="shared" si="25"/>
        <v>0</v>
      </c>
      <c r="P169" s="209">
        <f t="shared" si="25"/>
        <v>0</v>
      </c>
      <c r="Q169" s="190">
        <f t="shared" si="26"/>
        <v>0</v>
      </c>
    </row>
    <row r="170" spans="1:17" ht="12.75">
      <c r="A170" s="45">
        <v>12</v>
      </c>
      <c r="B170" s="47" t="s">
        <v>15</v>
      </c>
      <c r="C170" s="206">
        <f t="shared" si="20"/>
        <v>776</v>
      </c>
      <c r="D170" s="28">
        <f t="shared" si="20"/>
        <v>251</v>
      </c>
      <c r="E170" s="28">
        <f t="shared" si="20"/>
        <v>40</v>
      </c>
      <c r="F170" s="190">
        <f t="shared" si="27"/>
        <v>1067</v>
      </c>
      <c r="G170" s="29">
        <f t="shared" si="21"/>
        <v>185</v>
      </c>
      <c r="H170" s="26">
        <f t="shared" si="21"/>
        <v>26</v>
      </c>
      <c r="I170" s="32">
        <f t="shared" si="21"/>
        <v>11</v>
      </c>
      <c r="J170" s="190">
        <f t="shared" si="22"/>
        <v>222</v>
      </c>
      <c r="K170" s="29">
        <f t="shared" si="23"/>
        <v>115</v>
      </c>
      <c r="L170" s="29">
        <f t="shared" si="23"/>
        <v>25</v>
      </c>
      <c r="M170" s="207">
        <f t="shared" si="23"/>
        <v>2</v>
      </c>
      <c r="N170" s="190">
        <f t="shared" si="24"/>
        <v>142</v>
      </c>
      <c r="O170" s="51">
        <f t="shared" si="25"/>
        <v>1078</v>
      </c>
      <c r="P170" s="209">
        <f t="shared" si="25"/>
        <v>353</v>
      </c>
      <c r="Q170" s="190">
        <f t="shared" si="26"/>
        <v>1431</v>
      </c>
    </row>
    <row r="171" spans="1:17" ht="12.75">
      <c r="A171" s="45">
        <v>13</v>
      </c>
      <c r="B171" s="47" t="s">
        <v>16</v>
      </c>
      <c r="C171" s="206">
        <f t="shared" si="20"/>
        <v>424</v>
      </c>
      <c r="D171" s="28">
        <f t="shared" si="20"/>
        <v>106</v>
      </c>
      <c r="E171" s="28">
        <f t="shared" si="20"/>
        <v>32</v>
      </c>
      <c r="F171" s="190">
        <f t="shared" si="27"/>
        <v>562</v>
      </c>
      <c r="G171" s="29">
        <f t="shared" si="21"/>
        <v>113</v>
      </c>
      <c r="H171" s="26">
        <f t="shared" si="21"/>
        <v>16</v>
      </c>
      <c r="I171" s="32">
        <f t="shared" si="21"/>
        <v>14</v>
      </c>
      <c r="J171" s="190">
        <f t="shared" si="22"/>
        <v>143</v>
      </c>
      <c r="K171" s="29">
        <f t="shared" si="23"/>
        <v>29</v>
      </c>
      <c r="L171" s="29">
        <f t="shared" si="23"/>
        <v>5</v>
      </c>
      <c r="M171" s="207">
        <f t="shared" si="23"/>
        <v>0</v>
      </c>
      <c r="N171" s="190">
        <f t="shared" si="24"/>
        <v>34</v>
      </c>
      <c r="O171" s="51">
        <f t="shared" si="25"/>
        <v>564</v>
      </c>
      <c r="P171" s="209">
        <f t="shared" si="25"/>
        <v>175</v>
      </c>
      <c r="Q171" s="190">
        <f t="shared" si="26"/>
        <v>739</v>
      </c>
    </row>
    <row r="172" spans="1:17" ht="12.75">
      <c r="A172" s="45">
        <v>14</v>
      </c>
      <c r="B172" s="193" t="s">
        <v>17</v>
      </c>
      <c r="C172" s="206">
        <f t="shared" si="20"/>
        <v>1005</v>
      </c>
      <c r="D172" s="28">
        <f t="shared" si="20"/>
        <v>349</v>
      </c>
      <c r="E172" s="28">
        <f t="shared" si="20"/>
        <v>65</v>
      </c>
      <c r="F172" s="190">
        <f t="shared" si="27"/>
        <v>1419</v>
      </c>
      <c r="G172" s="29">
        <f t="shared" si="21"/>
        <v>492</v>
      </c>
      <c r="H172" s="26">
        <f t="shared" si="21"/>
        <v>118</v>
      </c>
      <c r="I172" s="32">
        <f t="shared" si="21"/>
        <v>30</v>
      </c>
      <c r="J172" s="190">
        <f t="shared" si="22"/>
        <v>640</v>
      </c>
      <c r="K172" s="29">
        <f t="shared" si="23"/>
        <v>281</v>
      </c>
      <c r="L172" s="29">
        <f t="shared" si="23"/>
        <v>47</v>
      </c>
      <c r="M172" s="207">
        <f t="shared" si="23"/>
        <v>6</v>
      </c>
      <c r="N172" s="190">
        <f t="shared" si="24"/>
        <v>334</v>
      </c>
      <c r="O172" s="51">
        <f t="shared" si="25"/>
        <v>1679</v>
      </c>
      <c r="P172" s="209">
        <f t="shared" si="25"/>
        <v>714</v>
      </c>
      <c r="Q172" s="190">
        <f t="shared" si="26"/>
        <v>2393</v>
      </c>
    </row>
    <row r="173" spans="1:17" ht="12.75">
      <c r="A173" s="45">
        <v>15</v>
      </c>
      <c r="B173" s="193" t="s">
        <v>18</v>
      </c>
      <c r="C173" s="206">
        <f t="shared" si="20"/>
        <v>444</v>
      </c>
      <c r="D173" s="28">
        <f t="shared" si="20"/>
        <v>103</v>
      </c>
      <c r="E173" s="28">
        <f t="shared" si="20"/>
        <v>23</v>
      </c>
      <c r="F173" s="190">
        <f t="shared" si="27"/>
        <v>570</v>
      </c>
      <c r="G173" s="29">
        <f t="shared" si="21"/>
        <v>192</v>
      </c>
      <c r="H173" s="26">
        <f t="shared" si="21"/>
        <v>21</v>
      </c>
      <c r="I173" s="32">
        <f t="shared" si="21"/>
        <v>9</v>
      </c>
      <c r="J173" s="190">
        <f t="shared" si="22"/>
        <v>222</v>
      </c>
      <c r="K173" s="29">
        <f t="shared" si="23"/>
        <v>23</v>
      </c>
      <c r="L173" s="29">
        <f t="shared" si="23"/>
        <v>3</v>
      </c>
      <c r="M173" s="207">
        <f t="shared" si="23"/>
        <v>1</v>
      </c>
      <c r="N173" s="190">
        <f t="shared" si="24"/>
        <v>27</v>
      </c>
      <c r="O173" s="51">
        <f t="shared" si="25"/>
        <v>609</v>
      </c>
      <c r="P173" s="209">
        <f t="shared" si="25"/>
        <v>210</v>
      </c>
      <c r="Q173" s="190">
        <f t="shared" si="26"/>
        <v>819</v>
      </c>
    </row>
    <row r="174" spans="1:17" ht="12.75">
      <c r="A174" s="45">
        <v>16</v>
      </c>
      <c r="B174" s="193" t="s">
        <v>19</v>
      </c>
      <c r="C174" s="206">
        <f t="shared" si="20"/>
        <v>311</v>
      </c>
      <c r="D174" s="28">
        <f t="shared" si="20"/>
        <v>118</v>
      </c>
      <c r="E174" s="28">
        <f t="shared" si="20"/>
        <v>2</v>
      </c>
      <c r="F174" s="190">
        <f t="shared" si="27"/>
        <v>431</v>
      </c>
      <c r="G174" s="29">
        <f t="shared" si="21"/>
        <v>104</v>
      </c>
      <c r="H174" s="26">
        <f t="shared" si="21"/>
        <v>15</v>
      </c>
      <c r="I174" s="32">
        <f t="shared" si="21"/>
        <v>2</v>
      </c>
      <c r="J174" s="190">
        <f t="shared" si="22"/>
        <v>121</v>
      </c>
      <c r="K174" s="29">
        <f t="shared" si="23"/>
        <v>34</v>
      </c>
      <c r="L174" s="29">
        <f t="shared" si="23"/>
        <v>1</v>
      </c>
      <c r="M174" s="207">
        <f t="shared" si="23"/>
        <v>0</v>
      </c>
      <c r="N174" s="190">
        <f t="shared" si="24"/>
        <v>35</v>
      </c>
      <c r="O174" s="51">
        <f t="shared" si="25"/>
        <v>459</v>
      </c>
      <c r="P174" s="209">
        <f t="shared" si="25"/>
        <v>128</v>
      </c>
      <c r="Q174" s="190">
        <f t="shared" si="26"/>
        <v>587</v>
      </c>
    </row>
    <row r="175" spans="1:17" ht="12.75">
      <c r="A175" s="45">
        <v>17</v>
      </c>
      <c r="B175" s="47" t="s">
        <v>20</v>
      </c>
      <c r="C175" s="206">
        <f t="shared" si="20"/>
        <v>284</v>
      </c>
      <c r="D175" s="28">
        <f t="shared" si="20"/>
        <v>98</v>
      </c>
      <c r="E175" s="28">
        <f t="shared" si="20"/>
        <v>11</v>
      </c>
      <c r="F175" s="190">
        <f t="shared" si="27"/>
        <v>393</v>
      </c>
      <c r="G175" s="29">
        <f t="shared" si="21"/>
        <v>111</v>
      </c>
      <c r="H175" s="26">
        <f t="shared" si="21"/>
        <v>25</v>
      </c>
      <c r="I175" s="32">
        <f t="shared" si="21"/>
        <v>2</v>
      </c>
      <c r="J175" s="190">
        <f t="shared" si="22"/>
        <v>138</v>
      </c>
      <c r="K175" s="29">
        <f t="shared" si="23"/>
        <v>45</v>
      </c>
      <c r="L175" s="29">
        <f t="shared" si="23"/>
        <v>3</v>
      </c>
      <c r="M175" s="207">
        <f t="shared" si="23"/>
        <v>0</v>
      </c>
      <c r="N175" s="190">
        <f t="shared" si="24"/>
        <v>48</v>
      </c>
      <c r="O175" s="51">
        <f t="shared" si="25"/>
        <v>429</v>
      </c>
      <c r="P175" s="209">
        <f t="shared" si="25"/>
        <v>150</v>
      </c>
      <c r="Q175" s="190">
        <f t="shared" si="26"/>
        <v>579</v>
      </c>
    </row>
    <row r="176" spans="1:17" ht="12.75">
      <c r="A176" s="45">
        <v>18</v>
      </c>
      <c r="B176" s="47" t="s">
        <v>21</v>
      </c>
      <c r="C176" s="206">
        <f t="shared" si="20"/>
        <v>137</v>
      </c>
      <c r="D176" s="28">
        <f t="shared" si="20"/>
        <v>40</v>
      </c>
      <c r="E176" s="28">
        <f t="shared" si="20"/>
        <v>8</v>
      </c>
      <c r="F176" s="190">
        <f t="shared" si="27"/>
        <v>185</v>
      </c>
      <c r="G176" s="29">
        <f t="shared" si="21"/>
        <v>65</v>
      </c>
      <c r="H176" s="26">
        <f t="shared" si="21"/>
        <v>4</v>
      </c>
      <c r="I176" s="32">
        <f t="shared" si="21"/>
        <v>1</v>
      </c>
      <c r="J176" s="190">
        <f t="shared" si="22"/>
        <v>70</v>
      </c>
      <c r="K176" s="29">
        <f t="shared" si="23"/>
        <v>34</v>
      </c>
      <c r="L176" s="29">
        <f t="shared" si="23"/>
        <v>2</v>
      </c>
      <c r="M176" s="207">
        <f t="shared" si="23"/>
        <v>0</v>
      </c>
      <c r="N176" s="190">
        <f t="shared" si="24"/>
        <v>36</v>
      </c>
      <c r="O176" s="51">
        <f t="shared" si="25"/>
        <v>228</v>
      </c>
      <c r="P176" s="209">
        <f t="shared" si="25"/>
        <v>63</v>
      </c>
      <c r="Q176" s="190">
        <f t="shared" si="26"/>
        <v>291</v>
      </c>
    </row>
    <row r="177" spans="1:17" ht="12.75">
      <c r="A177" s="45">
        <v>19</v>
      </c>
      <c r="B177" s="193" t="s">
        <v>22</v>
      </c>
      <c r="C177" s="206">
        <f t="shared" si="20"/>
        <v>504</v>
      </c>
      <c r="D177" s="28">
        <f t="shared" si="20"/>
        <v>110</v>
      </c>
      <c r="E177" s="28">
        <f t="shared" si="20"/>
        <v>46</v>
      </c>
      <c r="F177" s="190">
        <f t="shared" si="27"/>
        <v>660</v>
      </c>
      <c r="G177" s="29">
        <f t="shared" si="21"/>
        <v>197</v>
      </c>
      <c r="H177" s="26">
        <f t="shared" si="21"/>
        <v>28</v>
      </c>
      <c r="I177" s="32">
        <f t="shared" si="21"/>
        <v>25</v>
      </c>
      <c r="J177" s="190">
        <f t="shared" si="22"/>
        <v>250</v>
      </c>
      <c r="K177" s="29">
        <f t="shared" si="23"/>
        <v>66</v>
      </c>
      <c r="L177" s="29">
        <f t="shared" si="23"/>
        <v>11</v>
      </c>
      <c r="M177" s="207">
        <f t="shared" si="23"/>
        <v>2</v>
      </c>
      <c r="N177" s="190">
        <f t="shared" si="24"/>
        <v>79</v>
      </c>
      <c r="O177" s="51">
        <f t="shared" si="25"/>
        <v>803</v>
      </c>
      <c r="P177" s="209">
        <f t="shared" si="25"/>
        <v>186</v>
      </c>
      <c r="Q177" s="190">
        <f t="shared" si="26"/>
        <v>989</v>
      </c>
    </row>
    <row r="178" spans="1:17" ht="12.75">
      <c r="A178" s="45">
        <v>20</v>
      </c>
      <c r="B178" s="47" t="s">
        <v>23</v>
      </c>
      <c r="C178" s="206">
        <f t="shared" si="20"/>
        <v>65</v>
      </c>
      <c r="D178" s="28">
        <f t="shared" si="20"/>
        <v>44</v>
      </c>
      <c r="E178" s="28">
        <f t="shared" si="20"/>
        <v>9</v>
      </c>
      <c r="F178" s="190">
        <f t="shared" si="27"/>
        <v>118</v>
      </c>
      <c r="G178" s="29">
        <f t="shared" si="21"/>
        <v>31</v>
      </c>
      <c r="H178" s="26">
        <f t="shared" si="21"/>
        <v>9</v>
      </c>
      <c r="I178" s="32">
        <f t="shared" si="21"/>
        <v>4</v>
      </c>
      <c r="J178" s="190">
        <f t="shared" si="22"/>
        <v>44</v>
      </c>
      <c r="K178" s="29">
        <f t="shared" si="23"/>
        <v>3</v>
      </c>
      <c r="L178" s="29">
        <f t="shared" si="23"/>
        <v>0</v>
      </c>
      <c r="M178" s="207">
        <f t="shared" si="23"/>
        <v>1</v>
      </c>
      <c r="N178" s="190">
        <f t="shared" si="24"/>
        <v>4</v>
      </c>
      <c r="O178" s="51">
        <f t="shared" si="25"/>
        <v>133</v>
      </c>
      <c r="P178" s="209">
        <f t="shared" si="25"/>
        <v>33</v>
      </c>
      <c r="Q178" s="190">
        <f t="shared" si="26"/>
        <v>166</v>
      </c>
    </row>
    <row r="179" spans="1:17" ht="12.75">
      <c r="A179" s="45">
        <v>21</v>
      </c>
      <c r="B179" s="47" t="s">
        <v>24</v>
      </c>
      <c r="C179" s="206">
        <f t="shared" si="20"/>
        <v>261</v>
      </c>
      <c r="D179" s="28">
        <f t="shared" si="20"/>
        <v>83</v>
      </c>
      <c r="E179" s="28">
        <f t="shared" si="20"/>
        <v>8</v>
      </c>
      <c r="F179" s="190">
        <f t="shared" si="27"/>
        <v>352</v>
      </c>
      <c r="G179" s="29">
        <f t="shared" si="21"/>
        <v>143</v>
      </c>
      <c r="H179" s="26">
        <f t="shared" si="21"/>
        <v>34</v>
      </c>
      <c r="I179" s="32">
        <f t="shared" si="21"/>
        <v>2</v>
      </c>
      <c r="J179" s="190">
        <f t="shared" si="22"/>
        <v>179</v>
      </c>
      <c r="K179" s="29">
        <f t="shared" si="23"/>
        <v>58</v>
      </c>
      <c r="L179" s="29">
        <f t="shared" si="23"/>
        <v>5</v>
      </c>
      <c r="M179" s="207">
        <f t="shared" si="23"/>
        <v>0</v>
      </c>
      <c r="N179" s="190">
        <f t="shared" si="24"/>
        <v>63</v>
      </c>
      <c r="O179" s="51">
        <f t="shared" si="25"/>
        <v>442</v>
      </c>
      <c r="P179" s="209">
        <f t="shared" si="25"/>
        <v>152</v>
      </c>
      <c r="Q179" s="190">
        <f t="shared" si="26"/>
        <v>594</v>
      </c>
    </row>
    <row r="180" spans="1:17" ht="12.75">
      <c r="A180" s="45">
        <v>22</v>
      </c>
      <c r="B180" s="47" t="s">
        <v>25</v>
      </c>
      <c r="C180" s="206">
        <f t="shared" si="20"/>
        <v>329</v>
      </c>
      <c r="D180" s="28">
        <f t="shared" si="20"/>
        <v>99</v>
      </c>
      <c r="E180" s="28">
        <f t="shared" si="20"/>
        <v>12</v>
      </c>
      <c r="F180" s="190">
        <f t="shared" si="27"/>
        <v>440</v>
      </c>
      <c r="G180" s="29">
        <f t="shared" si="21"/>
        <v>141</v>
      </c>
      <c r="H180" s="26">
        <f t="shared" si="21"/>
        <v>25</v>
      </c>
      <c r="I180" s="32">
        <f t="shared" si="21"/>
        <v>2</v>
      </c>
      <c r="J180" s="190">
        <f t="shared" si="22"/>
        <v>168</v>
      </c>
      <c r="K180" s="29">
        <f t="shared" si="23"/>
        <v>67</v>
      </c>
      <c r="L180" s="29">
        <f t="shared" si="23"/>
        <v>17</v>
      </c>
      <c r="M180" s="207">
        <f t="shared" si="23"/>
        <v>1</v>
      </c>
      <c r="N180" s="190">
        <f t="shared" si="24"/>
        <v>85</v>
      </c>
      <c r="O180" s="51">
        <f t="shared" si="25"/>
        <v>503</v>
      </c>
      <c r="P180" s="209">
        <f t="shared" si="25"/>
        <v>190</v>
      </c>
      <c r="Q180" s="190">
        <f t="shared" si="26"/>
        <v>693</v>
      </c>
    </row>
    <row r="181" spans="1:17" ht="12.75">
      <c r="A181" s="45">
        <v>23</v>
      </c>
      <c r="B181" s="47" t="s">
        <v>26</v>
      </c>
      <c r="C181" s="206">
        <f t="shared" si="20"/>
        <v>198</v>
      </c>
      <c r="D181" s="28">
        <f t="shared" si="20"/>
        <v>73</v>
      </c>
      <c r="E181" s="28">
        <f t="shared" si="20"/>
        <v>33</v>
      </c>
      <c r="F181" s="190">
        <f t="shared" si="27"/>
        <v>304</v>
      </c>
      <c r="G181" s="29">
        <f t="shared" si="21"/>
        <v>37</v>
      </c>
      <c r="H181" s="26">
        <f t="shared" si="21"/>
        <v>5</v>
      </c>
      <c r="I181" s="32">
        <f t="shared" si="21"/>
        <v>0</v>
      </c>
      <c r="J181" s="190">
        <f t="shared" si="22"/>
        <v>42</v>
      </c>
      <c r="K181" s="29">
        <f t="shared" si="23"/>
        <v>18</v>
      </c>
      <c r="L181" s="29">
        <f t="shared" si="23"/>
        <v>2</v>
      </c>
      <c r="M181" s="207">
        <f t="shared" si="23"/>
        <v>1</v>
      </c>
      <c r="N181" s="190">
        <f t="shared" si="24"/>
        <v>21</v>
      </c>
      <c r="O181" s="51">
        <f t="shared" si="25"/>
        <v>303</v>
      </c>
      <c r="P181" s="209">
        <f t="shared" si="25"/>
        <v>64</v>
      </c>
      <c r="Q181" s="190">
        <f t="shared" si="26"/>
        <v>367</v>
      </c>
    </row>
    <row r="182" spans="1:17" ht="12.75">
      <c r="A182" s="45">
        <v>24</v>
      </c>
      <c r="B182" s="47" t="s">
        <v>27</v>
      </c>
      <c r="C182" s="206">
        <f t="shared" si="20"/>
        <v>232</v>
      </c>
      <c r="D182" s="28">
        <f t="shared" si="20"/>
        <v>56</v>
      </c>
      <c r="E182" s="28">
        <f t="shared" si="20"/>
        <v>25</v>
      </c>
      <c r="F182" s="190">
        <f t="shared" si="27"/>
        <v>313</v>
      </c>
      <c r="G182" s="29">
        <f t="shared" si="21"/>
        <v>73</v>
      </c>
      <c r="H182" s="26">
        <f t="shared" si="21"/>
        <v>16</v>
      </c>
      <c r="I182" s="32">
        <f t="shared" si="21"/>
        <v>22</v>
      </c>
      <c r="J182" s="190">
        <f t="shared" si="22"/>
        <v>111</v>
      </c>
      <c r="K182" s="29">
        <f t="shared" si="23"/>
        <v>37</v>
      </c>
      <c r="L182" s="29">
        <f t="shared" si="23"/>
        <v>4</v>
      </c>
      <c r="M182" s="207">
        <f t="shared" si="23"/>
        <v>0</v>
      </c>
      <c r="N182" s="190">
        <f t="shared" si="24"/>
        <v>41</v>
      </c>
      <c r="O182" s="51">
        <f t="shared" si="25"/>
        <v>356</v>
      </c>
      <c r="P182" s="209">
        <f t="shared" si="25"/>
        <v>109</v>
      </c>
      <c r="Q182" s="190">
        <f t="shared" si="26"/>
        <v>465</v>
      </c>
    </row>
    <row r="183" spans="1:17" ht="12.75">
      <c r="A183" s="45">
        <v>25</v>
      </c>
      <c r="B183" s="47" t="s">
        <v>28</v>
      </c>
      <c r="C183" s="206">
        <f t="shared" si="20"/>
        <v>556</v>
      </c>
      <c r="D183" s="28">
        <f t="shared" si="20"/>
        <v>100</v>
      </c>
      <c r="E183" s="28">
        <f t="shared" si="20"/>
        <v>9</v>
      </c>
      <c r="F183" s="190">
        <f t="shared" si="27"/>
        <v>665</v>
      </c>
      <c r="G183" s="29">
        <f t="shared" si="21"/>
        <v>184</v>
      </c>
      <c r="H183" s="26">
        <f t="shared" si="21"/>
        <v>35</v>
      </c>
      <c r="I183" s="32">
        <f t="shared" si="21"/>
        <v>5</v>
      </c>
      <c r="J183" s="190">
        <f t="shared" si="22"/>
        <v>224</v>
      </c>
      <c r="K183" s="29">
        <f t="shared" si="23"/>
        <v>78</v>
      </c>
      <c r="L183" s="29">
        <f t="shared" si="23"/>
        <v>12</v>
      </c>
      <c r="M183" s="207">
        <f t="shared" si="23"/>
        <v>0</v>
      </c>
      <c r="N183" s="190">
        <f t="shared" si="24"/>
        <v>90</v>
      </c>
      <c r="O183" s="51">
        <f t="shared" si="25"/>
        <v>678</v>
      </c>
      <c r="P183" s="209">
        <f t="shared" si="25"/>
        <v>301</v>
      </c>
      <c r="Q183" s="190">
        <f t="shared" si="26"/>
        <v>979</v>
      </c>
    </row>
    <row r="184" spans="1:17" ht="12.75">
      <c r="A184" s="46">
        <v>26</v>
      </c>
      <c r="B184" s="55" t="s">
        <v>77</v>
      </c>
      <c r="C184" s="206">
        <f t="shared" si="20"/>
        <v>252</v>
      </c>
      <c r="D184" s="28">
        <f t="shared" si="20"/>
        <v>178</v>
      </c>
      <c r="E184" s="28">
        <f t="shared" si="20"/>
        <v>49</v>
      </c>
      <c r="F184" s="190">
        <f t="shared" si="27"/>
        <v>479</v>
      </c>
      <c r="G184" s="29">
        <f t="shared" si="21"/>
        <v>61</v>
      </c>
      <c r="H184" s="26">
        <f t="shared" si="21"/>
        <v>24</v>
      </c>
      <c r="I184" s="32">
        <f t="shared" si="21"/>
        <v>5</v>
      </c>
      <c r="J184" s="190">
        <f t="shared" si="22"/>
        <v>90</v>
      </c>
      <c r="K184" s="41">
        <f t="shared" si="23"/>
        <v>9</v>
      </c>
      <c r="L184" s="29">
        <f t="shared" si="23"/>
        <v>2</v>
      </c>
      <c r="M184" s="208">
        <f t="shared" si="23"/>
        <v>0</v>
      </c>
      <c r="N184" s="190">
        <f t="shared" si="24"/>
        <v>11</v>
      </c>
      <c r="O184" s="51">
        <f t="shared" si="25"/>
        <v>551</v>
      </c>
      <c r="P184" s="209">
        <f t="shared" si="25"/>
        <v>29</v>
      </c>
      <c r="Q184" s="190">
        <f t="shared" si="26"/>
        <v>580</v>
      </c>
    </row>
    <row r="185" spans="1:17" ht="12.75">
      <c r="A185" s="45">
        <v>27</v>
      </c>
      <c r="B185" s="55" t="s">
        <v>81</v>
      </c>
      <c r="C185" s="206">
        <f t="shared" si="20"/>
        <v>28</v>
      </c>
      <c r="D185" s="28">
        <f t="shared" si="20"/>
        <v>4</v>
      </c>
      <c r="E185" s="28">
        <f t="shared" si="20"/>
        <v>0</v>
      </c>
      <c r="F185" s="190">
        <f t="shared" si="27"/>
        <v>32</v>
      </c>
      <c r="G185" s="29">
        <f t="shared" si="21"/>
        <v>3</v>
      </c>
      <c r="H185" s="26">
        <f t="shared" si="21"/>
        <v>2</v>
      </c>
      <c r="I185" s="32">
        <f t="shared" si="21"/>
        <v>0</v>
      </c>
      <c r="J185" s="190">
        <f t="shared" si="22"/>
        <v>5</v>
      </c>
      <c r="K185" s="41">
        <f t="shared" si="23"/>
        <v>1</v>
      </c>
      <c r="L185" s="29">
        <f t="shared" si="23"/>
        <v>0</v>
      </c>
      <c r="M185" s="208">
        <f t="shared" si="23"/>
        <v>0</v>
      </c>
      <c r="N185" s="190">
        <f t="shared" si="24"/>
        <v>1</v>
      </c>
      <c r="O185" s="51">
        <f t="shared" si="25"/>
        <v>38</v>
      </c>
      <c r="P185" s="209">
        <f t="shared" si="25"/>
        <v>0</v>
      </c>
      <c r="Q185" s="190">
        <f t="shared" si="26"/>
        <v>38</v>
      </c>
    </row>
    <row r="186" spans="1:17" ht="12.75">
      <c r="A186" s="46">
        <v>28</v>
      </c>
      <c r="B186" s="55" t="s">
        <v>82</v>
      </c>
      <c r="C186" s="206">
        <f t="shared" si="20"/>
        <v>0</v>
      </c>
      <c r="D186" s="28">
        <f t="shared" si="20"/>
        <v>0</v>
      </c>
      <c r="E186" s="28">
        <f t="shared" si="20"/>
        <v>0</v>
      </c>
      <c r="F186" s="190">
        <f t="shared" si="27"/>
        <v>0</v>
      </c>
      <c r="G186" s="29">
        <f t="shared" si="21"/>
        <v>0</v>
      </c>
      <c r="H186" s="26">
        <f t="shared" si="21"/>
        <v>0</v>
      </c>
      <c r="I186" s="32">
        <f t="shared" si="21"/>
        <v>0</v>
      </c>
      <c r="J186" s="190">
        <f t="shared" si="22"/>
        <v>0</v>
      </c>
      <c r="K186" s="41">
        <f t="shared" si="23"/>
        <v>0</v>
      </c>
      <c r="L186" s="29">
        <f t="shared" si="23"/>
        <v>0</v>
      </c>
      <c r="M186" s="208">
        <f t="shared" si="23"/>
        <v>0</v>
      </c>
      <c r="N186" s="190">
        <f t="shared" si="24"/>
        <v>0</v>
      </c>
      <c r="O186" s="51">
        <f t="shared" si="25"/>
        <v>0</v>
      </c>
      <c r="P186" s="209">
        <f t="shared" si="25"/>
        <v>0</v>
      </c>
      <c r="Q186" s="190">
        <f t="shared" si="26"/>
        <v>0</v>
      </c>
    </row>
    <row r="187" spans="1:17" ht="15.75" customHeight="1" thickBot="1">
      <c r="A187" s="45">
        <v>29</v>
      </c>
      <c r="B187" s="50" t="s">
        <v>85</v>
      </c>
      <c r="C187" s="206">
        <f t="shared" si="20"/>
        <v>1</v>
      </c>
      <c r="D187" s="28">
        <f t="shared" si="20"/>
        <v>0</v>
      </c>
      <c r="E187" s="28">
        <f t="shared" si="20"/>
        <v>0</v>
      </c>
      <c r="F187" s="190">
        <f t="shared" si="27"/>
        <v>1</v>
      </c>
      <c r="G187" s="29">
        <f t="shared" si="21"/>
        <v>1</v>
      </c>
      <c r="H187" s="26">
        <f t="shared" si="21"/>
        <v>0</v>
      </c>
      <c r="I187" s="32">
        <f t="shared" si="21"/>
        <v>0</v>
      </c>
      <c r="J187" s="190">
        <f t="shared" si="22"/>
        <v>1</v>
      </c>
      <c r="K187" s="41">
        <f t="shared" si="23"/>
        <v>0</v>
      </c>
      <c r="L187" s="29">
        <f t="shared" si="23"/>
        <v>0</v>
      </c>
      <c r="M187" s="208">
        <f t="shared" si="23"/>
        <v>0</v>
      </c>
      <c r="N187" s="190">
        <f t="shared" si="24"/>
        <v>0</v>
      </c>
      <c r="O187" s="51">
        <f t="shared" si="25"/>
        <v>2</v>
      </c>
      <c r="P187" s="209">
        <f t="shared" si="25"/>
        <v>0</v>
      </c>
      <c r="Q187" s="190">
        <f t="shared" si="26"/>
        <v>2</v>
      </c>
    </row>
    <row r="188" spans="1:17" ht="16.5" thickBot="1">
      <c r="A188" s="340" t="s">
        <v>3</v>
      </c>
      <c r="B188" s="341"/>
      <c r="C188" s="210">
        <f aca="true" t="shared" si="28" ref="C188:Q188">SUM(C159:C187)</f>
        <v>10485</v>
      </c>
      <c r="D188" s="210">
        <f t="shared" si="28"/>
        <v>3039</v>
      </c>
      <c r="E188" s="210">
        <f t="shared" si="28"/>
        <v>789</v>
      </c>
      <c r="F188" s="210">
        <f t="shared" si="28"/>
        <v>14313</v>
      </c>
      <c r="G188" s="210">
        <f t="shared" si="28"/>
        <v>4013</v>
      </c>
      <c r="H188" s="210">
        <f t="shared" si="28"/>
        <v>659</v>
      </c>
      <c r="I188" s="210">
        <f t="shared" si="28"/>
        <v>227</v>
      </c>
      <c r="J188" s="210">
        <f t="shared" si="28"/>
        <v>4899</v>
      </c>
      <c r="K188" s="210">
        <f t="shared" si="28"/>
        <v>1545</v>
      </c>
      <c r="L188" s="210">
        <f t="shared" si="28"/>
        <v>211</v>
      </c>
      <c r="M188" s="210">
        <f t="shared" si="28"/>
        <v>23</v>
      </c>
      <c r="N188" s="210">
        <f t="shared" si="28"/>
        <v>1779</v>
      </c>
      <c r="O188" s="210">
        <f t="shared" si="28"/>
        <v>15731</v>
      </c>
      <c r="P188" s="210">
        <f t="shared" si="28"/>
        <v>5260</v>
      </c>
      <c r="Q188" s="210">
        <f t="shared" si="28"/>
        <v>20991</v>
      </c>
    </row>
    <row r="189" spans="1:17" ht="16.5" thickBot="1">
      <c r="A189" s="155"/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</row>
    <row r="190" spans="3:17" ht="16.5" thickBot="1">
      <c r="C190" s="142">
        <f aca="true" t="shared" si="29" ref="C190:Q190">C150+C112+C74+C36</f>
        <v>10485</v>
      </c>
      <c r="D190" s="142">
        <f t="shared" si="29"/>
        <v>3039</v>
      </c>
      <c r="E190" s="142">
        <f t="shared" si="29"/>
        <v>789</v>
      </c>
      <c r="F190" s="142">
        <f t="shared" si="29"/>
        <v>14313</v>
      </c>
      <c r="G190" s="142">
        <f t="shared" si="29"/>
        <v>4013</v>
      </c>
      <c r="H190" s="142">
        <f t="shared" si="29"/>
        <v>659</v>
      </c>
      <c r="I190" s="142">
        <f t="shared" si="29"/>
        <v>227</v>
      </c>
      <c r="J190" s="142">
        <f t="shared" si="29"/>
        <v>4899</v>
      </c>
      <c r="K190" s="142">
        <f t="shared" si="29"/>
        <v>1545</v>
      </c>
      <c r="L190" s="142">
        <f t="shared" si="29"/>
        <v>211</v>
      </c>
      <c r="M190" s="142">
        <f t="shared" si="29"/>
        <v>23</v>
      </c>
      <c r="N190" s="142">
        <f t="shared" si="29"/>
        <v>1779</v>
      </c>
      <c r="O190" s="142">
        <f t="shared" si="29"/>
        <v>15731</v>
      </c>
      <c r="P190" s="142">
        <f t="shared" si="29"/>
        <v>5260</v>
      </c>
      <c r="Q190" s="142">
        <f t="shared" si="29"/>
        <v>20991</v>
      </c>
    </row>
    <row r="191" spans="1:17" ht="16.5" thickBot="1">
      <c r="A191" s="21"/>
      <c r="B191" s="21"/>
      <c r="C191" s="21"/>
      <c r="D191" s="21"/>
      <c r="E191" s="21"/>
      <c r="F191" s="119">
        <f>C188+D188+E188</f>
        <v>14313</v>
      </c>
      <c r="G191" s="21"/>
      <c r="H191" s="21"/>
      <c r="I191" s="21"/>
      <c r="J191" s="119">
        <f>G188+H188+I188</f>
        <v>4899</v>
      </c>
      <c r="K191" s="21"/>
      <c r="L191" s="21"/>
      <c r="M191" s="21"/>
      <c r="N191" s="119">
        <f>K188+L188+M188</f>
        <v>1779</v>
      </c>
      <c r="O191" s="21"/>
      <c r="P191" s="21"/>
      <c r="Q191" s="119">
        <f>O188+P188</f>
        <v>20991</v>
      </c>
    </row>
    <row r="192" spans="1:17" ht="12.75">
      <c r="A192" s="182"/>
      <c r="B192" s="181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2.75">
      <c r="A193" s="14"/>
      <c r="B193" s="180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2.75">
      <c r="A194" s="14"/>
      <c r="B194" s="180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2.75">
      <c r="A195" s="14"/>
      <c r="B195" s="180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2.75">
      <c r="A196" s="14"/>
      <c r="B196" s="180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2.75">
      <c r="A197" s="14"/>
      <c r="B197" s="180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2.75">
      <c r="A198" s="182"/>
      <c r="B198" s="181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2.75">
      <c r="A199" s="182"/>
      <c r="B199" s="181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2.75">
      <c r="A200" s="182"/>
      <c r="B200" s="181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2.75">
      <c r="A201" s="14"/>
      <c r="B201" s="180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2.75">
      <c r="A202" s="14"/>
      <c r="B202" s="180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2.75">
      <c r="A203" s="182"/>
      <c r="B203" s="181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2.75">
      <c r="A204" s="14"/>
      <c r="B204" s="180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2.75">
      <c r="A205" s="14"/>
      <c r="B205" s="180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2.75">
      <c r="A206" s="14"/>
      <c r="B206" s="180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2.75">
      <c r="A207" s="14"/>
      <c r="B207" s="180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2.75">
      <c r="A208" s="14"/>
      <c r="B208" s="180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2.75">
      <c r="A209" s="14"/>
      <c r="B209" s="180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2.75">
      <c r="A210" s="14"/>
      <c r="B210" s="180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2.75">
      <c r="A211" s="14"/>
      <c r="B211" s="18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2.75">
      <c r="A212" s="14"/>
      <c r="B212" s="58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.75">
      <c r="A213" s="339"/>
      <c r="B213" s="339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1:17" ht="12.75">
      <c r="A215" s="21"/>
      <c r="B215" s="21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</sheetData>
  <sheetProtection/>
  <protectedRanges>
    <protectedRange sqref="C7:E35 G7:I35 K7:M35 O7:P35 O45:P73 K45:M73 G45:I73 C45:E73 C83:E111 G83:I111 K83:M111 O83:P111 O121:P149 K121:M149 G121:I149 C121:E149" name="Діапазон1"/>
  </protectedRanges>
  <mergeCells count="56">
    <mergeCell ref="A2:Q2"/>
    <mergeCell ref="A40:Q40"/>
    <mergeCell ref="A78:Q78"/>
    <mergeCell ref="A116:Q116"/>
    <mergeCell ref="A112:B112"/>
    <mergeCell ref="O80:Q81"/>
    <mergeCell ref="B42:B44"/>
    <mergeCell ref="O42:Q43"/>
    <mergeCell ref="C43:F43"/>
    <mergeCell ref="G43:J43"/>
    <mergeCell ref="A154:Q154"/>
    <mergeCell ref="B4:B6"/>
    <mergeCell ref="B80:B82"/>
    <mergeCell ref="C117:E117"/>
    <mergeCell ref="A117:B117"/>
    <mergeCell ref="O118:Q119"/>
    <mergeCell ref="C81:F81"/>
    <mergeCell ref="G81:J81"/>
    <mergeCell ref="K80:N81"/>
    <mergeCell ref="C80:J80"/>
    <mergeCell ref="A213:B213"/>
    <mergeCell ref="A188:B188"/>
    <mergeCell ref="C3:Q3"/>
    <mergeCell ref="O4:Q5"/>
    <mergeCell ref="A3:B3"/>
    <mergeCell ref="A4:A6"/>
    <mergeCell ref="C4:J4"/>
    <mergeCell ref="K4:N5"/>
    <mergeCell ref="C5:F5"/>
    <mergeCell ref="G5:J5"/>
    <mergeCell ref="C79:E79"/>
    <mergeCell ref="A36:B36"/>
    <mergeCell ref="A41:B41"/>
    <mergeCell ref="C41:E41"/>
    <mergeCell ref="A150:B150"/>
    <mergeCell ref="A80:A82"/>
    <mergeCell ref="A79:B79"/>
    <mergeCell ref="A42:A44"/>
    <mergeCell ref="O156:Q157"/>
    <mergeCell ref="C157:F157"/>
    <mergeCell ref="G157:J157"/>
    <mergeCell ref="A155:B155"/>
    <mergeCell ref="C156:J156"/>
    <mergeCell ref="K156:N157"/>
    <mergeCell ref="A156:A158"/>
    <mergeCell ref="B156:B158"/>
    <mergeCell ref="C155:F155"/>
    <mergeCell ref="K42:N43"/>
    <mergeCell ref="A74:B74"/>
    <mergeCell ref="C42:J42"/>
    <mergeCell ref="A118:A120"/>
    <mergeCell ref="B118:B120"/>
    <mergeCell ref="C118:J118"/>
    <mergeCell ref="G119:J119"/>
    <mergeCell ref="K118:N119"/>
    <mergeCell ref="C119:F119"/>
  </mergeCells>
  <printOptions/>
  <pageMargins left="0.13541666666666666" right="0.13541666666666666" top="0.53" bottom="0.1968503937007874" header="0" footer="0"/>
  <pageSetup horizontalDpi="600" verticalDpi="600" orientation="landscape" paperSize="9" r:id="rId1"/>
  <ignoredErrors>
    <ignoredError sqref="N112 N150 J159:J187 N159:N187 F160:F187 N36 N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230"/>
  <sheetViews>
    <sheetView zoomScale="86" zoomScaleNormal="86" zoomScalePageLayoutView="0" workbookViewId="0" topLeftCell="A114">
      <selection activeCell="O145" sqref="O145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2" max="12" width="15.00390625" style="0" customWidth="1"/>
    <col min="13" max="13" width="21.140625" style="0" customWidth="1"/>
  </cols>
  <sheetData>
    <row r="2" spans="1:13" ht="31.5" customHeight="1">
      <c r="A2" s="347" t="s">
        <v>52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5"/>
      <c r="M2" s="5"/>
    </row>
    <row r="3" spans="1:11" ht="12.75">
      <c r="A3" s="1"/>
      <c r="B3" s="1"/>
      <c r="C3" s="345" t="s">
        <v>96</v>
      </c>
      <c r="D3" s="346"/>
      <c r="E3" s="346"/>
      <c r="F3" s="346"/>
      <c r="G3" s="346"/>
      <c r="H3" s="346"/>
      <c r="I3" s="346"/>
      <c r="J3" s="346"/>
      <c r="K3" s="346"/>
    </row>
    <row r="4" spans="1:11" ht="13.5" thickBot="1">
      <c r="A4" s="311" t="s">
        <v>75</v>
      </c>
      <c r="B4" s="311"/>
      <c r="C4" s="346"/>
      <c r="D4" s="346"/>
      <c r="E4" s="346"/>
      <c r="F4" s="346"/>
      <c r="G4" s="346"/>
      <c r="H4" s="346"/>
      <c r="I4" s="346"/>
      <c r="J4" s="346"/>
      <c r="K4" s="346"/>
    </row>
    <row r="5" spans="1:11" ht="48" customHeight="1" thickBot="1">
      <c r="A5" s="302" t="s">
        <v>1</v>
      </c>
      <c r="B5" s="302" t="s">
        <v>2</v>
      </c>
      <c r="C5" s="300" t="s">
        <v>42</v>
      </c>
      <c r="D5" s="301"/>
      <c r="E5" s="301"/>
      <c r="F5" s="301"/>
      <c r="G5" s="305" t="s">
        <v>46</v>
      </c>
      <c r="H5" s="296"/>
      <c r="I5" s="296"/>
      <c r="J5" s="297"/>
      <c r="K5" s="2" t="s">
        <v>47</v>
      </c>
    </row>
    <row r="6" spans="1:11" ht="23.25" thickBot="1">
      <c r="A6" s="303"/>
      <c r="B6" s="304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2" t="s">
        <v>38</v>
      </c>
      <c r="K6" s="4" t="s">
        <v>38</v>
      </c>
    </row>
    <row r="7" spans="1:11" s="13" customFormat="1" ht="13.5" thickBot="1">
      <c r="A7" s="197">
        <v>1</v>
      </c>
      <c r="B7" s="194" t="s">
        <v>4</v>
      </c>
      <c r="C7" s="27">
        <v>27</v>
      </c>
      <c r="D7" s="28">
        <v>7</v>
      </c>
      <c r="E7" s="28">
        <v>2</v>
      </c>
      <c r="F7" s="128">
        <f aca="true" t="shared" si="0" ref="F7:F35">C7+D7+E7</f>
        <v>36</v>
      </c>
      <c r="G7" s="173">
        <v>22</v>
      </c>
      <c r="H7" s="172">
        <v>2</v>
      </c>
      <c r="I7" s="28">
        <v>0</v>
      </c>
      <c r="J7" s="42">
        <f aca="true" t="shared" si="1" ref="J7:J35">G7+H7+I7</f>
        <v>24</v>
      </c>
      <c r="K7" s="126">
        <f aca="true" t="shared" si="2" ref="K7:K35">F7+J7</f>
        <v>60</v>
      </c>
    </row>
    <row r="8" spans="1:11" s="13" customFormat="1" ht="13.5" thickBot="1">
      <c r="A8" s="198">
        <v>2</v>
      </c>
      <c r="B8" s="194" t="s">
        <v>5</v>
      </c>
      <c r="C8" s="27">
        <v>7</v>
      </c>
      <c r="D8" s="28">
        <v>4</v>
      </c>
      <c r="E8" s="28">
        <v>2</v>
      </c>
      <c r="F8" s="128">
        <f t="shared" si="0"/>
        <v>13</v>
      </c>
      <c r="G8" s="29">
        <v>0</v>
      </c>
      <c r="H8" s="26">
        <v>1</v>
      </c>
      <c r="I8" s="32">
        <v>1</v>
      </c>
      <c r="J8" s="42">
        <f t="shared" si="1"/>
        <v>2</v>
      </c>
      <c r="K8" s="126">
        <f t="shared" si="2"/>
        <v>15</v>
      </c>
    </row>
    <row r="9" spans="1:11" s="13" customFormat="1" ht="13.5" thickBot="1">
      <c r="A9" s="198">
        <v>3</v>
      </c>
      <c r="B9" s="194" t="s">
        <v>6</v>
      </c>
      <c r="C9" s="27">
        <v>105</v>
      </c>
      <c r="D9" s="28">
        <v>40</v>
      </c>
      <c r="E9" s="28">
        <v>12</v>
      </c>
      <c r="F9" s="128">
        <f t="shared" si="0"/>
        <v>157</v>
      </c>
      <c r="G9" s="29">
        <v>4</v>
      </c>
      <c r="H9" s="26">
        <v>2</v>
      </c>
      <c r="I9" s="32">
        <v>1</v>
      </c>
      <c r="J9" s="42">
        <f t="shared" si="1"/>
        <v>7</v>
      </c>
      <c r="K9" s="126">
        <f t="shared" si="2"/>
        <v>164</v>
      </c>
    </row>
    <row r="10" spans="1:11" s="13" customFormat="1" ht="13.5" thickBot="1">
      <c r="A10" s="198">
        <v>4</v>
      </c>
      <c r="B10" s="194" t="s">
        <v>7</v>
      </c>
      <c r="C10" s="27">
        <v>22</v>
      </c>
      <c r="D10" s="28">
        <v>5</v>
      </c>
      <c r="E10" s="28">
        <v>1</v>
      </c>
      <c r="F10" s="128">
        <f t="shared" si="0"/>
        <v>28</v>
      </c>
      <c r="G10" s="29">
        <v>0</v>
      </c>
      <c r="H10" s="26">
        <v>0</v>
      </c>
      <c r="I10" s="32">
        <v>0</v>
      </c>
      <c r="J10" s="42">
        <f t="shared" si="1"/>
        <v>0</v>
      </c>
      <c r="K10" s="126">
        <f t="shared" si="2"/>
        <v>28</v>
      </c>
    </row>
    <row r="11" spans="1:11" s="13" customFormat="1" ht="13.5" thickBot="1">
      <c r="A11" s="198">
        <v>5</v>
      </c>
      <c r="B11" s="194" t="s">
        <v>8</v>
      </c>
      <c r="C11" s="27">
        <v>21</v>
      </c>
      <c r="D11" s="28">
        <v>2</v>
      </c>
      <c r="E11" s="28">
        <v>2</v>
      </c>
      <c r="F11" s="128">
        <f t="shared" si="0"/>
        <v>25</v>
      </c>
      <c r="G11" s="29">
        <v>14</v>
      </c>
      <c r="H11" s="26">
        <v>1</v>
      </c>
      <c r="I11" s="32">
        <v>0</v>
      </c>
      <c r="J11" s="42">
        <f t="shared" si="1"/>
        <v>15</v>
      </c>
      <c r="K11" s="126">
        <f t="shared" si="2"/>
        <v>40</v>
      </c>
    </row>
    <row r="12" spans="1:11" s="13" customFormat="1" ht="13.5" thickBot="1">
      <c r="A12" s="198">
        <v>6</v>
      </c>
      <c r="B12" s="194" t="s">
        <v>9</v>
      </c>
      <c r="C12" s="27">
        <v>9</v>
      </c>
      <c r="D12" s="28">
        <v>2</v>
      </c>
      <c r="E12" s="28">
        <v>1</v>
      </c>
      <c r="F12" s="128">
        <f t="shared" si="0"/>
        <v>12</v>
      </c>
      <c r="G12" s="29">
        <v>0</v>
      </c>
      <c r="H12" s="26">
        <v>0</v>
      </c>
      <c r="I12" s="32">
        <v>0</v>
      </c>
      <c r="J12" s="42">
        <f t="shared" si="1"/>
        <v>0</v>
      </c>
      <c r="K12" s="126">
        <f t="shared" si="2"/>
        <v>12</v>
      </c>
    </row>
    <row r="13" spans="1:11" s="13" customFormat="1" ht="13.5" thickBot="1">
      <c r="A13" s="198">
        <v>7</v>
      </c>
      <c r="B13" s="194" t="s">
        <v>10</v>
      </c>
      <c r="C13" s="27">
        <v>6</v>
      </c>
      <c r="D13" s="28">
        <v>2</v>
      </c>
      <c r="E13" s="28">
        <v>0</v>
      </c>
      <c r="F13" s="128">
        <f t="shared" si="0"/>
        <v>8</v>
      </c>
      <c r="G13" s="29">
        <v>1</v>
      </c>
      <c r="H13" s="26">
        <v>1</v>
      </c>
      <c r="I13" s="32">
        <v>0</v>
      </c>
      <c r="J13" s="42">
        <f t="shared" si="1"/>
        <v>2</v>
      </c>
      <c r="K13" s="126">
        <f t="shared" si="2"/>
        <v>10</v>
      </c>
    </row>
    <row r="14" spans="1:11" s="13" customFormat="1" ht="13.5" thickBot="1">
      <c r="A14" s="198">
        <v>8</v>
      </c>
      <c r="B14" s="194" t="s">
        <v>11</v>
      </c>
      <c r="C14" s="27">
        <v>6</v>
      </c>
      <c r="D14" s="28">
        <v>1</v>
      </c>
      <c r="E14" s="28">
        <v>0</v>
      </c>
      <c r="F14" s="128">
        <f t="shared" si="0"/>
        <v>7</v>
      </c>
      <c r="G14" s="29">
        <v>1</v>
      </c>
      <c r="H14" s="26">
        <v>0</v>
      </c>
      <c r="I14" s="32">
        <v>0</v>
      </c>
      <c r="J14" s="42">
        <f t="shared" si="1"/>
        <v>1</v>
      </c>
      <c r="K14" s="126">
        <f t="shared" si="2"/>
        <v>8</v>
      </c>
    </row>
    <row r="15" spans="1:11" s="13" customFormat="1" ht="13.5" thickBot="1">
      <c r="A15" s="198">
        <v>9</v>
      </c>
      <c r="B15" s="194" t="s">
        <v>12</v>
      </c>
      <c r="C15" s="27">
        <v>36</v>
      </c>
      <c r="D15" s="28">
        <v>3</v>
      </c>
      <c r="E15" s="28">
        <v>4</v>
      </c>
      <c r="F15" s="128">
        <f t="shared" si="0"/>
        <v>43</v>
      </c>
      <c r="G15" s="29">
        <v>8</v>
      </c>
      <c r="H15" s="26">
        <v>0</v>
      </c>
      <c r="I15" s="32">
        <v>0</v>
      </c>
      <c r="J15" s="42">
        <f t="shared" si="1"/>
        <v>8</v>
      </c>
      <c r="K15" s="126">
        <f t="shared" si="2"/>
        <v>51</v>
      </c>
    </row>
    <row r="16" spans="1:11" s="13" customFormat="1" ht="13.5" thickBot="1">
      <c r="A16" s="198">
        <v>10</v>
      </c>
      <c r="B16" s="194" t="s">
        <v>13</v>
      </c>
      <c r="C16" s="27">
        <v>24</v>
      </c>
      <c r="D16" s="28">
        <v>7</v>
      </c>
      <c r="E16" s="28">
        <v>1</v>
      </c>
      <c r="F16" s="128">
        <f t="shared" si="0"/>
        <v>32</v>
      </c>
      <c r="G16" s="29">
        <v>0</v>
      </c>
      <c r="H16" s="26">
        <v>0</v>
      </c>
      <c r="I16" s="32">
        <v>0</v>
      </c>
      <c r="J16" s="42">
        <f>G16+H16+I16</f>
        <v>0</v>
      </c>
      <c r="K16" s="126">
        <f t="shared" si="2"/>
        <v>32</v>
      </c>
    </row>
    <row r="17" spans="1:11" s="13" customFormat="1" ht="13.5" thickBot="1">
      <c r="A17" s="198">
        <v>11</v>
      </c>
      <c r="B17" s="194" t="s">
        <v>14</v>
      </c>
      <c r="C17" s="27">
        <v>0</v>
      </c>
      <c r="D17" s="28">
        <v>0</v>
      </c>
      <c r="E17" s="28">
        <v>0</v>
      </c>
      <c r="F17" s="128">
        <f t="shared" si="0"/>
        <v>0</v>
      </c>
      <c r="G17" s="29">
        <v>0</v>
      </c>
      <c r="H17" s="26">
        <v>0</v>
      </c>
      <c r="I17" s="32">
        <v>0</v>
      </c>
      <c r="J17" s="42">
        <f>G17+H17+I17</f>
        <v>0</v>
      </c>
      <c r="K17" s="126">
        <f t="shared" si="2"/>
        <v>0</v>
      </c>
    </row>
    <row r="18" spans="1:11" s="13" customFormat="1" ht="13.5" thickBot="1">
      <c r="A18" s="198">
        <v>12</v>
      </c>
      <c r="B18" s="194" t="s">
        <v>15</v>
      </c>
      <c r="C18" s="27">
        <v>37</v>
      </c>
      <c r="D18" s="28">
        <v>10</v>
      </c>
      <c r="E18" s="28">
        <v>2</v>
      </c>
      <c r="F18" s="128">
        <f t="shared" si="0"/>
        <v>49</v>
      </c>
      <c r="G18" s="29">
        <v>11</v>
      </c>
      <c r="H18" s="26">
        <v>6</v>
      </c>
      <c r="I18" s="32">
        <v>0</v>
      </c>
      <c r="J18" s="42">
        <f t="shared" si="1"/>
        <v>17</v>
      </c>
      <c r="K18" s="126">
        <f t="shared" si="2"/>
        <v>66</v>
      </c>
    </row>
    <row r="19" spans="1:11" s="13" customFormat="1" ht="13.5" thickBot="1">
      <c r="A19" s="198">
        <v>13</v>
      </c>
      <c r="B19" s="194" t="s">
        <v>16</v>
      </c>
      <c r="C19" s="27">
        <v>19</v>
      </c>
      <c r="D19" s="28">
        <v>7</v>
      </c>
      <c r="E19" s="28">
        <v>1</v>
      </c>
      <c r="F19" s="128">
        <f t="shared" si="0"/>
        <v>27</v>
      </c>
      <c r="G19" s="29">
        <v>1</v>
      </c>
      <c r="H19" s="26">
        <v>1</v>
      </c>
      <c r="I19" s="32">
        <v>0</v>
      </c>
      <c r="J19" s="42">
        <f t="shared" si="1"/>
        <v>2</v>
      </c>
      <c r="K19" s="126">
        <f t="shared" si="2"/>
        <v>29</v>
      </c>
    </row>
    <row r="20" spans="1:11" s="13" customFormat="1" ht="13.5" thickBot="1">
      <c r="A20" s="198">
        <v>14</v>
      </c>
      <c r="B20" s="194" t="s">
        <v>17</v>
      </c>
      <c r="C20" s="27">
        <v>130</v>
      </c>
      <c r="D20" s="28">
        <v>54</v>
      </c>
      <c r="E20" s="28">
        <v>8</v>
      </c>
      <c r="F20" s="128">
        <f t="shared" si="0"/>
        <v>192</v>
      </c>
      <c r="G20" s="29">
        <v>33</v>
      </c>
      <c r="H20" s="26">
        <v>4</v>
      </c>
      <c r="I20" s="32">
        <v>0</v>
      </c>
      <c r="J20" s="42">
        <f t="shared" si="1"/>
        <v>37</v>
      </c>
      <c r="K20" s="126">
        <f t="shared" si="2"/>
        <v>229</v>
      </c>
    </row>
    <row r="21" spans="1:11" s="13" customFormat="1" ht="13.5" thickBot="1">
      <c r="A21" s="198">
        <v>15</v>
      </c>
      <c r="B21" s="194" t="s">
        <v>18</v>
      </c>
      <c r="C21" s="30">
        <v>29</v>
      </c>
      <c r="D21" s="31">
        <v>8</v>
      </c>
      <c r="E21" s="32">
        <v>2</v>
      </c>
      <c r="F21" s="128">
        <f t="shared" si="0"/>
        <v>39</v>
      </c>
      <c r="G21" s="29">
        <v>3</v>
      </c>
      <c r="H21" s="26">
        <v>1</v>
      </c>
      <c r="I21" s="32">
        <v>0</v>
      </c>
      <c r="J21" s="42">
        <f t="shared" si="1"/>
        <v>4</v>
      </c>
      <c r="K21" s="126">
        <f t="shared" si="2"/>
        <v>43</v>
      </c>
    </row>
    <row r="22" spans="1:11" s="13" customFormat="1" ht="13.5" thickBot="1">
      <c r="A22" s="198">
        <v>16</v>
      </c>
      <c r="B22" s="194" t="s">
        <v>19</v>
      </c>
      <c r="C22" s="33">
        <v>15</v>
      </c>
      <c r="D22" s="34">
        <v>1</v>
      </c>
      <c r="E22" s="35">
        <v>0</v>
      </c>
      <c r="F22" s="128">
        <f t="shared" si="0"/>
        <v>16</v>
      </c>
      <c r="G22" s="33">
        <v>1</v>
      </c>
      <c r="H22" s="34">
        <v>0</v>
      </c>
      <c r="I22" s="35">
        <v>0</v>
      </c>
      <c r="J22" s="42">
        <f t="shared" si="1"/>
        <v>1</v>
      </c>
      <c r="K22" s="126">
        <f t="shared" si="2"/>
        <v>17</v>
      </c>
    </row>
    <row r="23" spans="1:11" s="13" customFormat="1" ht="13.5" thickBot="1">
      <c r="A23" s="198">
        <v>17</v>
      </c>
      <c r="B23" s="194" t="s">
        <v>20</v>
      </c>
      <c r="C23" s="27">
        <v>2</v>
      </c>
      <c r="D23" s="28">
        <v>3</v>
      </c>
      <c r="E23" s="28">
        <v>1</v>
      </c>
      <c r="F23" s="128">
        <f t="shared" si="0"/>
        <v>6</v>
      </c>
      <c r="G23" s="29">
        <v>0</v>
      </c>
      <c r="H23" s="26">
        <v>1</v>
      </c>
      <c r="I23" s="32">
        <v>0</v>
      </c>
      <c r="J23" s="42">
        <f t="shared" si="1"/>
        <v>1</v>
      </c>
      <c r="K23" s="126">
        <f t="shared" si="2"/>
        <v>7</v>
      </c>
    </row>
    <row r="24" spans="1:11" s="13" customFormat="1" ht="13.5" thickBot="1">
      <c r="A24" s="198">
        <v>18</v>
      </c>
      <c r="B24" s="194" t="s">
        <v>21</v>
      </c>
      <c r="C24" s="27">
        <v>9</v>
      </c>
      <c r="D24" s="28">
        <v>0</v>
      </c>
      <c r="E24" s="28">
        <v>1</v>
      </c>
      <c r="F24" s="128">
        <f t="shared" si="0"/>
        <v>10</v>
      </c>
      <c r="G24" s="29">
        <v>1</v>
      </c>
      <c r="H24" s="26">
        <v>0</v>
      </c>
      <c r="I24" s="32">
        <v>0</v>
      </c>
      <c r="J24" s="42">
        <f t="shared" si="1"/>
        <v>1</v>
      </c>
      <c r="K24" s="126">
        <f t="shared" si="2"/>
        <v>11</v>
      </c>
    </row>
    <row r="25" spans="1:11" s="13" customFormat="1" ht="13.5" thickBot="1">
      <c r="A25" s="198">
        <v>19</v>
      </c>
      <c r="B25" s="194" t="s">
        <v>22</v>
      </c>
      <c r="C25" s="27">
        <v>17</v>
      </c>
      <c r="D25" s="28">
        <v>2</v>
      </c>
      <c r="E25" s="28">
        <v>2</v>
      </c>
      <c r="F25" s="128">
        <f t="shared" si="0"/>
        <v>21</v>
      </c>
      <c r="G25" s="29">
        <v>4</v>
      </c>
      <c r="H25" s="26">
        <v>1</v>
      </c>
      <c r="I25" s="32">
        <v>0</v>
      </c>
      <c r="J25" s="42">
        <f t="shared" si="1"/>
        <v>5</v>
      </c>
      <c r="K25" s="126">
        <f t="shared" si="2"/>
        <v>26</v>
      </c>
    </row>
    <row r="26" spans="1:11" s="13" customFormat="1" ht="13.5" thickBot="1">
      <c r="A26" s="198">
        <v>20</v>
      </c>
      <c r="B26" s="194" t="s">
        <v>23</v>
      </c>
      <c r="C26" s="27">
        <v>0</v>
      </c>
      <c r="D26" s="28">
        <v>4</v>
      </c>
      <c r="E26" s="28">
        <v>2</v>
      </c>
      <c r="F26" s="128">
        <f t="shared" si="0"/>
        <v>6</v>
      </c>
      <c r="G26" s="29">
        <v>0</v>
      </c>
      <c r="H26" s="26">
        <v>0</v>
      </c>
      <c r="I26" s="32">
        <v>0</v>
      </c>
      <c r="J26" s="42">
        <f t="shared" si="1"/>
        <v>0</v>
      </c>
      <c r="K26" s="126">
        <f t="shared" si="2"/>
        <v>6</v>
      </c>
    </row>
    <row r="27" spans="1:11" s="13" customFormat="1" ht="13.5" thickBot="1">
      <c r="A27" s="198">
        <v>21</v>
      </c>
      <c r="B27" s="194" t="s">
        <v>24</v>
      </c>
      <c r="C27" s="27">
        <v>15</v>
      </c>
      <c r="D27" s="28">
        <v>5</v>
      </c>
      <c r="E27" s="28">
        <v>1</v>
      </c>
      <c r="F27" s="128">
        <f t="shared" si="0"/>
        <v>21</v>
      </c>
      <c r="G27" s="29">
        <v>4</v>
      </c>
      <c r="H27" s="26">
        <v>1</v>
      </c>
      <c r="I27" s="32">
        <v>0</v>
      </c>
      <c r="J27" s="42">
        <f t="shared" si="1"/>
        <v>5</v>
      </c>
      <c r="K27" s="126">
        <f t="shared" si="2"/>
        <v>26</v>
      </c>
    </row>
    <row r="28" spans="1:11" s="13" customFormat="1" ht="13.5" thickBot="1">
      <c r="A28" s="198">
        <v>22</v>
      </c>
      <c r="B28" s="194" t="s">
        <v>25</v>
      </c>
      <c r="C28" s="27">
        <v>12</v>
      </c>
      <c r="D28" s="28">
        <v>6</v>
      </c>
      <c r="E28" s="28">
        <v>2</v>
      </c>
      <c r="F28" s="128">
        <f t="shared" si="0"/>
        <v>20</v>
      </c>
      <c r="G28" s="29">
        <v>3</v>
      </c>
      <c r="H28" s="26">
        <v>1</v>
      </c>
      <c r="I28" s="32">
        <v>0</v>
      </c>
      <c r="J28" s="42">
        <f t="shared" si="1"/>
        <v>4</v>
      </c>
      <c r="K28" s="126">
        <f t="shared" si="2"/>
        <v>24</v>
      </c>
    </row>
    <row r="29" spans="1:11" s="13" customFormat="1" ht="13.5" thickBot="1">
      <c r="A29" s="198">
        <v>23</v>
      </c>
      <c r="B29" s="194" t="s">
        <v>26</v>
      </c>
      <c r="C29" s="27">
        <v>1</v>
      </c>
      <c r="D29" s="28">
        <v>2</v>
      </c>
      <c r="E29" s="28">
        <v>1</v>
      </c>
      <c r="F29" s="128">
        <f t="shared" si="0"/>
        <v>4</v>
      </c>
      <c r="G29" s="29">
        <v>0</v>
      </c>
      <c r="H29" s="26">
        <v>0</v>
      </c>
      <c r="I29" s="32">
        <v>0</v>
      </c>
      <c r="J29" s="42">
        <f t="shared" si="1"/>
        <v>0</v>
      </c>
      <c r="K29" s="126">
        <f t="shared" si="2"/>
        <v>4</v>
      </c>
    </row>
    <row r="30" spans="1:11" s="13" customFormat="1" ht="13.5" thickBot="1">
      <c r="A30" s="198">
        <v>24</v>
      </c>
      <c r="B30" s="194" t="s">
        <v>27</v>
      </c>
      <c r="C30" s="27">
        <v>13</v>
      </c>
      <c r="D30" s="28">
        <v>5</v>
      </c>
      <c r="E30" s="28">
        <v>3</v>
      </c>
      <c r="F30" s="128">
        <f t="shared" si="0"/>
        <v>21</v>
      </c>
      <c r="G30" s="29">
        <v>3</v>
      </c>
      <c r="H30" s="26">
        <v>1</v>
      </c>
      <c r="I30" s="32">
        <v>0</v>
      </c>
      <c r="J30" s="42">
        <f t="shared" si="1"/>
        <v>4</v>
      </c>
      <c r="K30" s="126">
        <f t="shared" si="2"/>
        <v>25</v>
      </c>
    </row>
    <row r="31" spans="1:11" s="13" customFormat="1" ht="13.5" thickBot="1">
      <c r="A31" s="198">
        <v>25</v>
      </c>
      <c r="B31" s="194" t="s">
        <v>28</v>
      </c>
      <c r="C31" s="27">
        <v>43</v>
      </c>
      <c r="D31" s="28">
        <v>9</v>
      </c>
      <c r="E31" s="28">
        <v>3</v>
      </c>
      <c r="F31" s="128">
        <f t="shared" si="0"/>
        <v>55</v>
      </c>
      <c r="G31" s="29">
        <v>6</v>
      </c>
      <c r="H31" s="26">
        <v>2</v>
      </c>
      <c r="I31" s="32">
        <v>0</v>
      </c>
      <c r="J31" s="42">
        <f t="shared" si="1"/>
        <v>8</v>
      </c>
      <c r="K31" s="126">
        <f t="shared" si="2"/>
        <v>63</v>
      </c>
    </row>
    <row r="32" spans="1:11" s="13" customFormat="1" ht="13.5" thickBot="1">
      <c r="A32" s="225">
        <v>26</v>
      </c>
      <c r="B32" s="195" t="s">
        <v>78</v>
      </c>
      <c r="C32" s="29">
        <v>22</v>
      </c>
      <c r="D32" s="26">
        <v>16</v>
      </c>
      <c r="E32" s="32">
        <v>7</v>
      </c>
      <c r="F32" s="128">
        <f t="shared" si="0"/>
        <v>45</v>
      </c>
      <c r="G32" s="29">
        <v>1</v>
      </c>
      <c r="H32" s="26">
        <v>0</v>
      </c>
      <c r="I32" s="26">
        <v>0</v>
      </c>
      <c r="J32" s="42">
        <f t="shared" si="1"/>
        <v>1</v>
      </c>
      <c r="K32" s="126">
        <f t="shared" si="2"/>
        <v>46</v>
      </c>
    </row>
    <row r="33" spans="1:11" s="13" customFormat="1" ht="13.5" thickBot="1">
      <c r="A33" s="198">
        <v>27</v>
      </c>
      <c r="B33" s="195" t="s">
        <v>81</v>
      </c>
      <c r="C33" s="41">
        <v>4</v>
      </c>
      <c r="D33" s="36">
        <v>0</v>
      </c>
      <c r="E33" s="37">
        <v>0</v>
      </c>
      <c r="F33" s="128">
        <f t="shared" si="0"/>
        <v>4</v>
      </c>
      <c r="G33" s="41">
        <v>0</v>
      </c>
      <c r="H33" s="36">
        <v>0</v>
      </c>
      <c r="I33" s="36">
        <v>0</v>
      </c>
      <c r="J33" s="42">
        <f t="shared" si="1"/>
        <v>0</v>
      </c>
      <c r="K33" s="126">
        <f t="shared" si="2"/>
        <v>4</v>
      </c>
    </row>
    <row r="34" spans="1:11" s="13" customFormat="1" ht="13.5" thickBot="1">
      <c r="A34" s="225">
        <v>28</v>
      </c>
      <c r="B34" s="195" t="s">
        <v>82</v>
      </c>
      <c r="C34" s="41">
        <v>0</v>
      </c>
      <c r="D34" s="36">
        <v>0</v>
      </c>
      <c r="E34" s="37">
        <v>0</v>
      </c>
      <c r="F34" s="128">
        <f t="shared" si="0"/>
        <v>0</v>
      </c>
      <c r="G34" s="41">
        <v>0</v>
      </c>
      <c r="H34" s="36">
        <v>0</v>
      </c>
      <c r="I34" s="36">
        <v>0</v>
      </c>
      <c r="J34" s="42">
        <f t="shared" si="1"/>
        <v>0</v>
      </c>
      <c r="K34" s="126">
        <f t="shared" si="2"/>
        <v>0</v>
      </c>
    </row>
    <row r="35" spans="1:11" s="13" customFormat="1" ht="15" customHeight="1" thickBot="1">
      <c r="A35" s="199">
        <v>27</v>
      </c>
      <c r="B35" s="196" t="s">
        <v>80</v>
      </c>
      <c r="C35" s="41">
        <v>0</v>
      </c>
      <c r="D35" s="36">
        <v>0</v>
      </c>
      <c r="E35" s="37">
        <v>0</v>
      </c>
      <c r="F35" s="128">
        <f t="shared" si="0"/>
        <v>0</v>
      </c>
      <c r="G35" s="41">
        <v>0</v>
      </c>
      <c r="H35" s="36">
        <v>0</v>
      </c>
      <c r="I35" s="36">
        <v>0</v>
      </c>
      <c r="J35" s="42">
        <f t="shared" si="1"/>
        <v>0</v>
      </c>
      <c r="K35" s="126">
        <f t="shared" si="2"/>
        <v>0</v>
      </c>
    </row>
    <row r="36" spans="1:11" ht="16.5" thickBot="1">
      <c r="A36" s="344" t="s">
        <v>3</v>
      </c>
      <c r="B36" s="316"/>
      <c r="C36" s="59">
        <f aca="true" t="shared" si="3" ref="C36:K36">SUM(C7:C35)</f>
        <v>631</v>
      </c>
      <c r="D36" s="62">
        <f t="shared" si="3"/>
        <v>205</v>
      </c>
      <c r="E36" s="130">
        <f t="shared" si="3"/>
        <v>61</v>
      </c>
      <c r="F36" s="130">
        <f t="shared" si="3"/>
        <v>897</v>
      </c>
      <c r="G36" s="62">
        <f t="shared" si="3"/>
        <v>121</v>
      </c>
      <c r="H36" s="62">
        <f t="shared" si="3"/>
        <v>26</v>
      </c>
      <c r="I36" s="131">
        <f t="shared" si="3"/>
        <v>2</v>
      </c>
      <c r="J36" s="62">
        <f t="shared" si="3"/>
        <v>149</v>
      </c>
      <c r="K36" s="130">
        <f t="shared" si="3"/>
        <v>1046</v>
      </c>
    </row>
    <row r="37" ht="13.5" thickBot="1"/>
    <row r="38" spans="6:11" ht="16.5" thickBot="1">
      <c r="F38" s="119">
        <f>C36+D36+E36</f>
        <v>897</v>
      </c>
      <c r="J38" s="119">
        <f>G36+H36+I36</f>
        <v>149</v>
      </c>
      <c r="K38" s="119">
        <f>F38+J38</f>
        <v>1046</v>
      </c>
    </row>
    <row r="40" spans="1:13" ht="32.25" customHeight="1">
      <c r="A40" s="347" t="s">
        <v>52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5"/>
      <c r="M40" s="5"/>
    </row>
    <row r="41" spans="1:11" ht="12.75" customHeight="1">
      <c r="A41" s="1"/>
      <c r="B41" s="1"/>
      <c r="C41" s="345" t="s">
        <v>97</v>
      </c>
      <c r="D41" s="346"/>
      <c r="E41" s="346"/>
      <c r="F41" s="346"/>
      <c r="G41" s="346"/>
      <c r="H41" s="346"/>
      <c r="I41" s="346"/>
      <c r="J41" s="346"/>
      <c r="K41" s="346"/>
    </row>
    <row r="42" spans="1:11" ht="13.5" customHeight="1" thickBot="1">
      <c r="A42" s="311" t="s">
        <v>75</v>
      </c>
      <c r="B42" s="311"/>
      <c r="C42" s="346"/>
      <c r="D42" s="346"/>
      <c r="E42" s="346"/>
      <c r="F42" s="346"/>
      <c r="G42" s="346"/>
      <c r="H42" s="346"/>
      <c r="I42" s="346"/>
      <c r="J42" s="346"/>
      <c r="K42" s="346"/>
    </row>
    <row r="43" spans="1:11" ht="48" customHeight="1" thickBot="1">
      <c r="A43" s="302" t="s">
        <v>1</v>
      </c>
      <c r="B43" s="302" t="s">
        <v>2</v>
      </c>
      <c r="C43" s="300" t="s">
        <v>42</v>
      </c>
      <c r="D43" s="301"/>
      <c r="E43" s="301"/>
      <c r="F43" s="301"/>
      <c r="G43" s="305" t="s">
        <v>46</v>
      </c>
      <c r="H43" s="296"/>
      <c r="I43" s="296"/>
      <c r="J43" s="297"/>
      <c r="K43" s="2" t="s">
        <v>47</v>
      </c>
    </row>
    <row r="44" spans="1:11" ht="23.25" customHeight="1" thickBot="1">
      <c r="A44" s="303"/>
      <c r="B44" s="304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2" t="s">
        <v>38</v>
      </c>
      <c r="K44" s="4" t="s">
        <v>38</v>
      </c>
    </row>
    <row r="45" spans="1:11" ht="12.75">
      <c r="A45" s="197">
        <v>1</v>
      </c>
      <c r="B45" s="194" t="s">
        <v>4</v>
      </c>
      <c r="C45" s="27">
        <v>27</v>
      </c>
      <c r="D45" s="28">
        <v>9</v>
      </c>
      <c r="E45" s="28">
        <v>1</v>
      </c>
      <c r="F45" s="42">
        <f aca="true" t="shared" si="4" ref="F45:F70">C45+D45+E45</f>
        <v>37</v>
      </c>
      <c r="G45" s="228">
        <v>18</v>
      </c>
      <c r="H45" s="229">
        <v>1</v>
      </c>
      <c r="I45" s="230">
        <v>0</v>
      </c>
      <c r="J45" s="42">
        <f aca="true" t="shared" si="5" ref="J45:J69">G45+H45+I45</f>
        <v>19</v>
      </c>
      <c r="K45" s="126">
        <f aca="true" t="shared" si="6" ref="K45:K70">F45+J45</f>
        <v>56</v>
      </c>
    </row>
    <row r="46" spans="1:11" ht="12.75">
      <c r="A46" s="198">
        <v>2</v>
      </c>
      <c r="B46" s="194" t="s">
        <v>5</v>
      </c>
      <c r="C46" s="27">
        <v>14</v>
      </c>
      <c r="D46" s="28">
        <v>4</v>
      </c>
      <c r="E46" s="28">
        <v>1</v>
      </c>
      <c r="F46" s="43">
        <f t="shared" si="4"/>
        <v>19</v>
      </c>
      <c r="G46" s="29">
        <v>0</v>
      </c>
      <c r="H46" s="26">
        <v>1</v>
      </c>
      <c r="I46" s="32">
        <v>0</v>
      </c>
      <c r="J46" s="43">
        <f t="shared" si="5"/>
        <v>1</v>
      </c>
      <c r="K46" s="126">
        <f t="shared" si="6"/>
        <v>20</v>
      </c>
    </row>
    <row r="47" spans="1:11" ht="12.75">
      <c r="A47" s="198">
        <v>3</v>
      </c>
      <c r="B47" s="194" t="s">
        <v>6</v>
      </c>
      <c r="C47" s="27">
        <v>101</v>
      </c>
      <c r="D47" s="28">
        <v>22</v>
      </c>
      <c r="E47" s="28">
        <v>6</v>
      </c>
      <c r="F47" s="43">
        <f t="shared" si="4"/>
        <v>129</v>
      </c>
      <c r="G47" s="29">
        <v>5</v>
      </c>
      <c r="H47" s="26">
        <v>1</v>
      </c>
      <c r="I47" s="32">
        <v>0</v>
      </c>
      <c r="J47" s="43">
        <f t="shared" si="5"/>
        <v>6</v>
      </c>
      <c r="K47" s="126">
        <f t="shared" si="6"/>
        <v>135</v>
      </c>
    </row>
    <row r="48" spans="1:11" ht="12.75">
      <c r="A48" s="198">
        <v>4</v>
      </c>
      <c r="B48" s="194" t="s">
        <v>7</v>
      </c>
      <c r="C48" s="27">
        <v>22</v>
      </c>
      <c r="D48" s="28">
        <v>2</v>
      </c>
      <c r="E48" s="28">
        <v>1</v>
      </c>
      <c r="F48" s="43">
        <f t="shared" si="4"/>
        <v>25</v>
      </c>
      <c r="G48" s="29">
        <v>3</v>
      </c>
      <c r="H48" s="26">
        <v>1</v>
      </c>
      <c r="I48" s="32">
        <v>0</v>
      </c>
      <c r="J48" s="43">
        <f t="shared" si="5"/>
        <v>4</v>
      </c>
      <c r="K48" s="126">
        <f t="shared" si="6"/>
        <v>29</v>
      </c>
    </row>
    <row r="49" spans="1:11" ht="12.75">
      <c r="A49" s="198">
        <v>5</v>
      </c>
      <c r="B49" s="194" t="s">
        <v>8</v>
      </c>
      <c r="C49" s="27">
        <v>21</v>
      </c>
      <c r="D49" s="28">
        <v>4</v>
      </c>
      <c r="E49" s="28">
        <v>1</v>
      </c>
      <c r="F49" s="43">
        <f t="shared" si="4"/>
        <v>26</v>
      </c>
      <c r="G49" s="29">
        <v>9</v>
      </c>
      <c r="H49" s="26">
        <v>1</v>
      </c>
      <c r="I49" s="32">
        <v>1</v>
      </c>
      <c r="J49" s="43">
        <f t="shared" si="5"/>
        <v>11</v>
      </c>
      <c r="K49" s="126">
        <f t="shared" si="6"/>
        <v>37</v>
      </c>
    </row>
    <row r="50" spans="1:11" ht="12.75">
      <c r="A50" s="198">
        <v>6</v>
      </c>
      <c r="B50" s="194" t="s">
        <v>9</v>
      </c>
      <c r="C50" s="27">
        <v>6</v>
      </c>
      <c r="D50" s="28">
        <v>0</v>
      </c>
      <c r="E50" s="28">
        <v>3</v>
      </c>
      <c r="F50" s="43">
        <f t="shared" si="4"/>
        <v>9</v>
      </c>
      <c r="G50" s="29">
        <v>1</v>
      </c>
      <c r="H50" s="26">
        <v>0</v>
      </c>
      <c r="I50" s="32">
        <v>0</v>
      </c>
      <c r="J50" s="43">
        <f t="shared" si="5"/>
        <v>1</v>
      </c>
      <c r="K50" s="126">
        <f t="shared" si="6"/>
        <v>10</v>
      </c>
    </row>
    <row r="51" spans="1:11" ht="12.75">
      <c r="A51" s="198">
        <v>7</v>
      </c>
      <c r="B51" s="194" t="s">
        <v>10</v>
      </c>
      <c r="C51" s="27">
        <v>7</v>
      </c>
      <c r="D51" s="28">
        <v>3</v>
      </c>
      <c r="E51" s="28">
        <v>0</v>
      </c>
      <c r="F51" s="43">
        <f t="shared" si="4"/>
        <v>10</v>
      </c>
      <c r="G51" s="29">
        <v>5</v>
      </c>
      <c r="H51" s="26">
        <v>0</v>
      </c>
      <c r="I51" s="32">
        <v>0</v>
      </c>
      <c r="J51" s="43">
        <f t="shared" si="5"/>
        <v>5</v>
      </c>
      <c r="K51" s="126">
        <f t="shared" si="6"/>
        <v>15</v>
      </c>
    </row>
    <row r="52" spans="1:11" ht="12.75">
      <c r="A52" s="198">
        <v>8</v>
      </c>
      <c r="B52" s="194" t="s">
        <v>11</v>
      </c>
      <c r="C52" s="27">
        <v>7</v>
      </c>
      <c r="D52" s="28">
        <v>4</v>
      </c>
      <c r="E52" s="28">
        <v>0</v>
      </c>
      <c r="F52" s="43">
        <f t="shared" si="4"/>
        <v>11</v>
      </c>
      <c r="G52" s="29">
        <v>0</v>
      </c>
      <c r="H52" s="26">
        <v>1</v>
      </c>
      <c r="I52" s="32">
        <v>0</v>
      </c>
      <c r="J52" s="43">
        <f t="shared" si="5"/>
        <v>1</v>
      </c>
      <c r="K52" s="126">
        <f t="shared" si="6"/>
        <v>12</v>
      </c>
    </row>
    <row r="53" spans="1:11" ht="12.75">
      <c r="A53" s="198">
        <v>9</v>
      </c>
      <c r="B53" s="194" t="s">
        <v>12</v>
      </c>
      <c r="C53" s="27">
        <v>26</v>
      </c>
      <c r="D53" s="28">
        <v>9</v>
      </c>
      <c r="E53" s="28">
        <v>0</v>
      </c>
      <c r="F53" s="43">
        <f t="shared" si="4"/>
        <v>35</v>
      </c>
      <c r="G53" s="29">
        <v>3</v>
      </c>
      <c r="H53" s="26">
        <v>1</v>
      </c>
      <c r="I53" s="32">
        <v>0</v>
      </c>
      <c r="J53" s="43">
        <f t="shared" si="5"/>
        <v>4</v>
      </c>
      <c r="K53" s="126">
        <f t="shared" si="6"/>
        <v>39</v>
      </c>
    </row>
    <row r="54" spans="1:11" ht="12.75">
      <c r="A54" s="198">
        <v>10</v>
      </c>
      <c r="B54" s="194" t="s">
        <v>13</v>
      </c>
      <c r="C54" s="27">
        <v>29</v>
      </c>
      <c r="D54" s="28">
        <v>6</v>
      </c>
      <c r="E54" s="28">
        <v>6</v>
      </c>
      <c r="F54" s="43">
        <f t="shared" si="4"/>
        <v>41</v>
      </c>
      <c r="G54" s="29">
        <v>3</v>
      </c>
      <c r="H54" s="26">
        <v>0</v>
      </c>
      <c r="I54" s="32">
        <v>0</v>
      </c>
      <c r="J54" s="43">
        <f t="shared" si="5"/>
        <v>3</v>
      </c>
      <c r="K54" s="126">
        <f t="shared" si="6"/>
        <v>44</v>
      </c>
    </row>
    <row r="55" spans="1:11" ht="12.75">
      <c r="A55" s="198">
        <v>11</v>
      </c>
      <c r="B55" s="194" t="s">
        <v>14</v>
      </c>
      <c r="C55" s="27">
        <v>0</v>
      </c>
      <c r="D55" s="28">
        <v>0</v>
      </c>
      <c r="E55" s="28">
        <v>0</v>
      </c>
      <c r="F55" s="43">
        <f t="shared" si="4"/>
        <v>0</v>
      </c>
      <c r="G55" s="29">
        <v>0</v>
      </c>
      <c r="H55" s="26">
        <v>0</v>
      </c>
      <c r="I55" s="32">
        <v>0</v>
      </c>
      <c r="J55" s="43">
        <f t="shared" si="5"/>
        <v>0</v>
      </c>
      <c r="K55" s="126">
        <f t="shared" si="6"/>
        <v>0</v>
      </c>
    </row>
    <row r="56" spans="1:11" ht="12.75">
      <c r="A56" s="198">
        <v>12</v>
      </c>
      <c r="B56" s="194" t="s">
        <v>15</v>
      </c>
      <c r="C56" s="27">
        <v>28</v>
      </c>
      <c r="D56" s="28">
        <v>15</v>
      </c>
      <c r="E56" s="28">
        <v>2</v>
      </c>
      <c r="F56" s="43">
        <f t="shared" si="4"/>
        <v>45</v>
      </c>
      <c r="G56" s="29">
        <v>9</v>
      </c>
      <c r="H56" s="26">
        <v>1</v>
      </c>
      <c r="I56" s="32">
        <v>0</v>
      </c>
      <c r="J56" s="43">
        <f t="shared" si="5"/>
        <v>10</v>
      </c>
      <c r="K56" s="126">
        <f t="shared" si="6"/>
        <v>55</v>
      </c>
    </row>
    <row r="57" spans="1:11" ht="12.75">
      <c r="A57" s="198">
        <v>13</v>
      </c>
      <c r="B57" s="194" t="s">
        <v>16</v>
      </c>
      <c r="C57" s="27">
        <v>22</v>
      </c>
      <c r="D57" s="28">
        <v>2</v>
      </c>
      <c r="E57" s="28">
        <v>2</v>
      </c>
      <c r="F57" s="43">
        <f t="shared" si="4"/>
        <v>26</v>
      </c>
      <c r="G57" s="29">
        <v>1</v>
      </c>
      <c r="H57" s="26">
        <v>0</v>
      </c>
      <c r="I57" s="32">
        <v>0</v>
      </c>
      <c r="J57" s="43">
        <f t="shared" si="5"/>
        <v>1</v>
      </c>
      <c r="K57" s="126">
        <f t="shared" si="6"/>
        <v>27</v>
      </c>
    </row>
    <row r="58" spans="1:11" ht="12.75">
      <c r="A58" s="198">
        <v>14</v>
      </c>
      <c r="B58" s="194" t="s">
        <v>17</v>
      </c>
      <c r="C58" s="27">
        <v>129</v>
      </c>
      <c r="D58" s="28">
        <v>39</v>
      </c>
      <c r="E58" s="28">
        <v>8</v>
      </c>
      <c r="F58" s="43">
        <f t="shared" si="4"/>
        <v>176</v>
      </c>
      <c r="G58" s="29">
        <v>52</v>
      </c>
      <c r="H58" s="26">
        <v>18</v>
      </c>
      <c r="I58" s="32">
        <v>0</v>
      </c>
      <c r="J58" s="43">
        <f t="shared" si="5"/>
        <v>70</v>
      </c>
      <c r="K58" s="126">
        <f t="shared" si="6"/>
        <v>246</v>
      </c>
    </row>
    <row r="59" spans="1:11" ht="12.75">
      <c r="A59" s="198">
        <v>15</v>
      </c>
      <c r="B59" s="194" t="s">
        <v>18</v>
      </c>
      <c r="C59" s="30">
        <v>25</v>
      </c>
      <c r="D59" s="31">
        <v>4</v>
      </c>
      <c r="E59" s="32">
        <v>1</v>
      </c>
      <c r="F59" s="43">
        <f t="shared" si="4"/>
        <v>30</v>
      </c>
      <c r="G59" s="29">
        <v>2</v>
      </c>
      <c r="H59" s="26">
        <v>0</v>
      </c>
      <c r="I59" s="32">
        <v>0</v>
      </c>
      <c r="J59" s="43">
        <f t="shared" si="5"/>
        <v>2</v>
      </c>
      <c r="K59" s="126">
        <f t="shared" si="6"/>
        <v>32</v>
      </c>
    </row>
    <row r="60" spans="1:11" ht="12.75">
      <c r="A60" s="198">
        <v>16</v>
      </c>
      <c r="B60" s="194" t="s">
        <v>19</v>
      </c>
      <c r="C60" s="33">
        <v>11</v>
      </c>
      <c r="D60" s="34">
        <v>5</v>
      </c>
      <c r="E60" s="35">
        <v>1</v>
      </c>
      <c r="F60" s="43">
        <f t="shared" si="4"/>
        <v>17</v>
      </c>
      <c r="G60" s="33">
        <v>0</v>
      </c>
      <c r="H60" s="34">
        <v>0</v>
      </c>
      <c r="I60" s="35">
        <v>0</v>
      </c>
      <c r="J60" s="43">
        <f t="shared" si="5"/>
        <v>0</v>
      </c>
      <c r="K60" s="126">
        <f t="shared" si="6"/>
        <v>17</v>
      </c>
    </row>
    <row r="61" spans="1:11" ht="12.75">
      <c r="A61" s="198">
        <v>17</v>
      </c>
      <c r="B61" s="194" t="s">
        <v>20</v>
      </c>
      <c r="C61" s="27">
        <v>8</v>
      </c>
      <c r="D61" s="28">
        <v>0</v>
      </c>
      <c r="E61" s="28">
        <v>0</v>
      </c>
      <c r="F61" s="43">
        <f t="shared" si="4"/>
        <v>8</v>
      </c>
      <c r="G61" s="29">
        <v>0</v>
      </c>
      <c r="H61" s="26">
        <v>0</v>
      </c>
      <c r="I61" s="32">
        <v>0</v>
      </c>
      <c r="J61" s="43">
        <f t="shared" si="5"/>
        <v>0</v>
      </c>
      <c r="K61" s="126">
        <f t="shared" si="6"/>
        <v>8</v>
      </c>
    </row>
    <row r="62" spans="1:11" ht="12.75">
      <c r="A62" s="198">
        <v>18</v>
      </c>
      <c r="B62" s="194" t="s">
        <v>21</v>
      </c>
      <c r="C62" s="27">
        <v>3</v>
      </c>
      <c r="D62" s="28">
        <v>0</v>
      </c>
      <c r="E62" s="28">
        <v>0</v>
      </c>
      <c r="F62" s="43">
        <f t="shared" si="4"/>
        <v>3</v>
      </c>
      <c r="G62" s="29">
        <v>0</v>
      </c>
      <c r="H62" s="26">
        <v>0</v>
      </c>
      <c r="I62" s="32">
        <v>0</v>
      </c>
      <c r="J62" s="43">
        <f t="shared" si="5"/>
        <v>0</v>
      </c>
      <c r="K62" s="126">
        <f t="shared" si="6"/>
        <v>3</v>
      </c>
    </row>
    <row r="63" spans="1:11" ht="12.75">
      <c r="A63" s="198">
        <v>19</v>
      </c>
      <c r="B63" s="194" t="s">
        <v>22</v>
      </c>
      <c r="C63" s="27">
        <v>17</v>
      </c>
      <c r="D63" s="28">
        <v>4</v>
      </c>
      <c r="E63" s="28">
        <v>2</v>
      </c>
      <c r="F63" s="43">
        <f t="shared" si="4"/>
        <v>23</v>
      </c>
      <c r="G63" s="29">
        <v>2</v>
      </c>
      <c r="H63" s="26">
        <v>2</v>
      </c>
      <c r="I63" s="32">
        <v>0</v>
      </c>
      <c r="J63" s="43">
        <f t="shared" si="5"/>
        <v>4</v>
      </c>
      <c r="K63" s="126">
        <f t="shared" si="6"/>
        <v>27</v>
      </c>
    </row>
    <row r="64" spans="1:11" ht="12.75">
      <c r="A64" s="198">
        <v>20</v>
      </c>
      <c r="B64" s="194" t="s">
        <v>23</v>
      </c>
      <c r="C64" s="27">
        <v>4</v>
      </c>
      <c r="D64" s="28">
        <v>0</v>
      </c>
      <c r="E64" s="28">
        <v>0</v>
      </c>
      <c r="F64" s="43">
        <f t="shared" si="4"/>
        <v>4</v>
      </c>
      <c r="G64" s="29">
        <v>0</v>
      </c>
      <c r="H64" s="26">
        <v>0</v>
      </c>
      <c r="I64" s="32">
        <v>0</v>
      </c>
      <c r="J64" s="43">
        <f t="shared" si="5"/>
        <v>0</v>
      </c>
      <c r="K64" s="126">
        <f t="shared" si="6"/>
        <v>4</v>
      </c>
    </row>
    <row r="65" spans="1:11" ht="12.75">
      <c r="A65" s="198">
        <v>21</v>
      </c>
      <c r="B65" s="194" t="s">
        <v>24</v>
      </c>
      <c r="C65" s="27">
        <v>14</v>
      </c>
      <c r="D65" s="28">
        <v>3</v>
      </c>
      <c r="E65" s="28">
        <v>0</v>
      </c>
      <c r="F65" s="43">
        <f t="shared" si="4"/>
        <v>17</v>
      </c>
      <c r="G65" s="29">
        <v>14</v>
      </c>
      <c r="H65" s="26">
        <v>0</v>
      </c>
      <c r="I65" s="32">
        <v>0</v>
      </c>
      <c r="J65" s="43">
        <f t="shared" si="5"/>
        <v>14</v>
      </c>
      <c r="K65" s="126">
        <f t="shared" si="6"/>
        <v>31</v>
      </c>
    </row>
    <row r="66" spans="1:11" ht="12.75">
      <c r="A66" s="198">
        <v>22</v>
      </c>
      <c r="B66" s="194" t="s">
        <v>25</v>
      </c>
      <c r="C66" s="27">
        <v>11</v>
      </c>
      <c r="D66" s="28">
        <v>5</v>
      </c>
      <c r="E66" s="28">
        <v>0</v>
      </c>
      <c r="F66" s="43">
        <f t="shared" si="4"/>
        <v>16</v>
      </c>
      <c r="G66" s="29">
        <v>1</v>
      </c>
      <c r="H66" s="26">
        <v>3</v>
      </c>
      <c r="I66" s="32">
        <v>0</v>
      </c>
      <c r="J66" s="43">
        <f t="shared" si="5"/>
        <v>4</v>
      </c>
      <c r="K66" s="126">
        <f t="shared" si="6"/>
        <v>20</v>
      </c>
    </row>
    <row r="67" spans="1:11" ht="12.75">
      <c r="A67" s="198">
        <v>23</v>
      </c>
      <c r="B67" s="194" t="s">
        <v>26</v>
      </c>
      <c r="C67" s="27">
        <v>2</v>
      </c>
      <c r="D67" s="28">
        <v>0</v>
      </c>
      <c r="E67" s="28">
        <v>0</v>
      </c>
      <c r="F67" s="43">
        <f t="shared" si="4"/>
        <v>2</v>
      </c>
      <c r="G67" s="29">
        <v>0</v>
      </c>
      <c r="H67" s="26">
        <v>0</v>
      </c>
      <c r="I67" s="32">
        <v>0</v>
      </c>
      <c r="J67" s="43">
        <f t="shared" si="5"/>
        <v>0</v>
      </c>
      <c r="K67" s="126">
        <f t="shared" si="6"/>
        <v>2</v>
      </c>
    </row>
    <row r="68" spans="1:11" ht="12.75">
      <c r="A68" s="198">
        <v>24</v>
      </c>
      <c r="B68" s="194" t="s">
        <v>27</v>
      </c>
      <c r="C68" s="27">
        <v>9</v>
      </c>
      <c r="D68" s="28">
        <v>3</v>
      </c>
      <c r="E68" s="28">
        <v>1</v>
      </c>
      <c r="F68" s="43">
        <f>C68+D68+E68</f>
        <v>13</v>
      </c>
      <c r="G68" s="29">
        <v>1</v>
      </c>
      <c r="H68" s="26">
        <v>0</v>
      </c>
      <c r="I68" s="32">
        <v>0</v>
      </c>
      <c r="J68" s="43">
        <f>G68+H68+I68</f>
        <v>1</v>
      </c>
      <c r="K68" s="126">
        <f t="shared" si="6"/>
        <v>14</v>
      </c>
    </row>
    <row r="69" spans="1:11" ht="12.75">
      <c r="A69" s="198">
        <v>25</v>
      </c>
      <c r="B69" s="194" t="s">
        <v>28</v>
      </c>
      <c r="C69" s="27">
        <v>26</v>
      </c>
      <c r="D69" s="28">
        <v>9</v>
      </c>
      <c r="E69" s="28">
        <v>1</v>
      </c>
      <c r="F69" s="43">
        <f t="shared" si="4"/>
        <v>36</v>
      </c>
      <c r="G69" s="29">
        <v>8</v>
      </c>
      <c r="H69" s="26">
        <v>1</v>
      </c>
      <c r="I69" s="32">
        <v>0</v>
      </c>
      <c r="J69" s="43">
        <f t="shared" si="5"/>
        <v>9</v>
      </c>
      <c r="K69" s="126">
        <f t="shared" si="6"/>
        <v>45</v>
      </c>
    </row>
    <row r="70" spans="1:11" ht="12.75">
      <c r="A70" s="225">
        <v>26</v>
      </c>
      <c r="B70" s="195" t="s">
        <v>78</v>
      </c>
      <c r="C70" s="29">
        <v>11</v>
      </c>
      <c r="D70" s="26">
        <v>9</v>
      </c>
      <c r="E70" s="32">
        <v>5</v>
      </c>
      <c r="F70" s="43">
        <f t="shared" si="4"/>
        <v>25</v>
      </c>
      <c r="G70" s="29">
        <v>1</v>
      </c>
      <c r="H70" s="26">
        <v>0</v>
      </c>
      <c r="I70" s="26">
        <v>0</v>
      </c>
      <c r="J70" s="43">
        <f>G70+H70+I70</f>
        <v>1</v>
      </c>
      <c r="K70" s="126">
        <f t="shared" si="6"/>
        <v>26</v>
      </c>
    </row>
    <row r="71" spans="1:11" ht="12.75">
      <c r="A71" s="198">
        <v>27</v>
      </c>
      <c r="B71" s="195" t="s">
        <v>81</v>
      </c>
      <c r="C71" s="29">
        <v>0</v>
      </c>
      <c r="D71" s="26">
        <v>0</v>
      </c>
      <c r="E71" s="32">
        <v>0</v>
      </c>
      <c r="F71" s="43">
        <f>C71+D71+E71</f>
        <v>0</v>
      </c>
      <c r="G71" s="29">
        <v>0</v>
      </c>
      <c r="H71" s="26">
        <v>0</v>
      </c>
      <c r="I71" s="26">
        <v>0</v>
      </c>
      <c r="J71" s="43">
        <f>G71+H71+I71</f>
        <v>0</v>
      </c>
      <c r="K71" s="126">
        <f>F71+J71</f>
        <v>0</v>
      </c>
    </row>
    <row r="72" spans="1:11" ht="12.75">
      <c r="A72" s="225">
        <v>28</v>
      </c>
      <c r="B72" s="195" t="s">
        <v>82</v>
      </c>
      <c r="C72" s="29">
        <v>0</v>
      </c>
      <c r="D72" s="26">
        <v>0</v>
      </c>
      <c r="E72" s="32">
        <v>0</v>
      </c>
      <c r="F72" s="43">
        <f>C72+D72+E72</f>
        <v>0</v>
      </c>
      <c r="G72" s="29">
        <v>0</v>
      </c>
      <c r="H72" s="26">
        <v>0</v>
      </c>
      <c r="I72" s="26">
        <v>0</v>
      </c>
      <c r="J72" s="43">
        <f>G72+H72+I72</f>
        <v>0</v>
      </c>
      <c r="K72" s="126">
        <f>F72+J72</f>
        <v>0</v>
      </c>
    </row>
    <row r="73" spans="1:11" ht="13.5" thickBot="1">
      <c r="A73" s="198">
        <v>29</v>
      </c>
      <c r="B73" s="196" t="s">
        <v>80</v>
      </c>
      <c r="C73" s="29">
        <v>0</v>
      </c>
      <c r="D73" s="26">
        <v>0</v>
      </c>
      <c r="E73" s="32">
        <v>0</v>
      </c>
      <c r="F73" s="43">
        <f>C73+D73+E73</f>
        <v>0</v>
      </c>
      <c r="G73" s="29">
        <v>0</v>
      </c>
      <c r="H73" s="26">
        <v>0</v>
      </c>
      <c r="I73" s="26">
        <v>0</v>
      </c>
      <c r="J73" s="43">
        <f>G73+H73+I73</f>
        <v>0</v>
      </c>
      <c r="K73" s="126">
        <f>F73+J73</f>
        <v>0</v>
      </c>
    </row>
    <row r="74" spans="1:11" ht="16.5" thickBot="1">
      <c r="A74" s="344" t="s">
        <v>3</v>
      </c>
      <c r="B74" s="316"/>
      <c r="C74" s="59">
        <f aca="true" t="shared" si="7" ref="C74:K74">SUM(C45:C73)</f>
        <v>580</v>
      </c>
      <c r="D74" s="62">
        <f t="shared" si="7"/>
        <v>161</v>
      </c>
      <c r="E74" s="130">
        <f t="shared" si="7"/>
        <v>42</v>
      </c>
      <c r="F74" s="130">
        <f t="shared" si="7"/>
        <v>783</v>
      </c>
      <c r="G74" s="62">
        <f t="shared" si="7"/>
        <v>138</v>
      </c>
      <c r="H74" s="62">
        <f t="shared" si="7"/>
        <v>32</v>
      </c>
      <c r="I74" s="131">
        <f t="shared" si="7"/>
        <v>1</v>
      </c>
      <c r="J74" s="130">
        <f t="shared" si="7"/>
        <v>171</v>
      </c>
      <c r="K74" s="130">
        <f t="shared" si="7"/>
        <v>954</v>
      </c>
    </row>
    <row r="75" ht="13.5" thickBot="1"/>
    <row r="76" spans="6:11" ht="16.5" thickBot="1">
      <c r="F76" s="119">
        <f>C74+D74+E74</f>
        <v>783</v>
      </c>
      <c r="J76" s="119">
        <f>G74+H74+I74</f>
        <v>171</v>
      </c>
      <c r="K76" s="119">
        <f>F76+J76</f>
        <v>954</v>
      </c>
    </row>
    <row r="78" spans="1:13" ht="33.75" customHeight="1">
      <c r="A78" s="347" t="s">
        <v>52</v>
      </c>
      <c r="B78" s="347"/>
      <c r="C78" s="347"/>
      <c r="D78" s="347"/>
      <c r="E78" s="347"/>
      <c r="F78" s="347"/>
      <c r="G78" s="347"/>
      <c r="H78" s="347"/>
      <c r="I78" s="347"/>
      <c r="J78" s="347"/>
      <c r="K78" s="347"/>
      <c r="L78" s="5"/>
      <c r="M78" s="5"/>
    </row>
    <row r="79" spans="1:11" ht="12.75" customHeight="1">
      <c r="A79" s="1"/>
      <c r="B79" s="1"/>
      <c r="C79" s="345" t="s">
        <v>98</v>
      </c>
      <c r="D79" s="346"/>
      <c r="E79" s="346"/>
      <c r="F79" s="346"/>
      <c r="G79" s="346"/>
      <c r="H79" s="346"/>
      <c r="I79" s="346"/>
      <c r="J79" s="346"/>
      <c r="K79" s="346"/>
    </row>
    <row r="80" spans="1:11" ht="13.5" customHeight="1" thickBot="1">
      <c r="A80" s="311" t="s">
        <v>75</v>
      </c>
      <c r="B80" s="311"/>
      <c r="C80" s="346"/>
      <c r="D80" s="346"/>
      <c r="E80" s="346"/>
      <c r="F80" s="346"/>
      <c r="G80" s="346"/>
      <c r="H80" s="346"/>
      <c r="I80" s="346"/>
      <c r="J80" s="346"/>
      <c r="K80" s="346"/>
    </row>
    <row r="81" spans="1:11" ht="47.25" customHeight="1" thickBot="1">
      <c r="A81" s="302" t="s">
        <v>1</v>
      </c>
      <c r="B81" s="302" t="s">
        <v>2</v>
      </c>
      <c r="C81" s="300" t="s">
        <v>42</v>
      </c>
      <c r="D81" s="301"/>
      <c r="E81" s="301"/>
      <c r="F81" s="301"/>
      <c r="G81" s="305" t="s">
        <v>46</v>
      </c>
      <c r="H81" s="296"/>
      <c r="I81" s="296"/>
      <c r="J81" s="297"/>
      <c r="K81" s="2" t="s">
        <v>47</v>
      </c>
    </row>
    <row r="82" spans="1:11" ht="25.5" customHeight="1" thickBot="1">
      <c r="A82" s="303"/>
      <c r="B82" s="304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2" t="s">
        <v>38</v>
      </c>
      <c r="K82" s="4" t="s">
        <v>38</v>
      </c>
    </row>
    <row r="83" spans="1:11" ht="12.75">
      <c r="A83" s="197">
        <v>1</v>
      </c>
      <c r="B83" s="194" t="s">
        <v>4</v>
      </c>
      <c r="C83" s="140">
        <v>15</v>
      </c>
      <c r="D83" s="230">
        <v>4</v>
      </c>
      <c r="E83" s="230">
        <v>1</v>
      </c>
      <c r="F83" s="43">
        <f aca="true" t="shared" si="8" ref="F83:F108">C83+D83+E83</f>
        <v>20</v>
      </c>
      <c r="G83" s="228">
        <v>12</v>
      </c>
      <c r="H83" s="229">
        <v>0</v>
      </c>
      <c r="I83" s="230">
        <v>1</v>
      </c>
      <c r="J83" s="42">
        <f aca="true" t="shared" si="9" ref="J83:J108">G83+H83+I83</f>
        <v>13</v>
      </c>
      <c r="K83" s="233">
        <f aca="true" t="shared" si="10" ref="K83:K108">F83+J83</f>
        <v>33</v>
      </c>
    </row>
    <row r="84" spans="1:11" ht="12.75">
      <c r="A84" s="198">
        <v>2</v>
      </c>
      <c r="B84" s="194" t="s">
        <v>5</v>
      </c>
      <c r="C84" s="206">
        <v>9</v>
      </c>
      <c r="D84" s="28">
        <v>3</v>
      </c>
      <c r="E84" s="32">
        <v>0</v>
      </c>
      <c r="F84" s="43">
        <f t="shared" si="8"/>
        <v>12</v>
      </c>
      <c r="G84" s="29">
        <v>3</v>
      </c>
      <c r="H84" s="26">
        <v>0</v>
      </c>
      <c r="I84" s="32">
        <v>0</v>
      </c>
      <c r="J84" s="43">
        <f t="shared" si="9"/>
        <v>3</v>
      </c>
      <c r="K84" s="234">
        <f t="shared" si="10"/>
        <v>15</v>
      </c>
    </row>
    <row r="85" spans="1:11" ht="12.75">
      <c r="A85" s="198">
        <v>3</v>
      </c>
      <c r="B85" s="194" t="s">
        <v>6</v>
      </c>
      <c r="C85" s="206">
        <v>76</v>
      </c>
      <c r="D85" s="28">
        <v>23</v>
      </c>
      <c r="E85" s="32">
        <v>8</v>
      </c>
      <c r="F85" s="43">
        <f t="shared" si="8"/>
        <v>107</v>
      </c>
      <c r="G85" s="29">
        <v>9</v>
      </c>
      <c r="H85" s="26">
        <v>4</v>
      </c>
      <c r="I85" s="32">
        <v>0</v>
      </c>
      <c r="J85" s="43">
        <f t="shared" si="9"/>
        <v>13</v>
      </c>
      <c r="K85" s="234">
        <f t="shared" si="10"/>
        <v>120</v>
      </c>
    </row>
    <row r="86" spans="1:11" ht="12.75">
      <c r="A86" s="198">
        <v>4</v>
      </c>
      <c r="B86" s="194" t="s">
        <v>7</v>
      </c>
      <c r="C86" s="206">
        <v>19</v>
      </c>
      <c r="D86" s="28">
        <v>2</v>
      </c>
      <c r="E86" s="32">
        <v>1</v>
      </c>
      <c r="F86" s="43">
        <f t="shared" si="8"/>
        <v>22</v>
      </c>
      <c r="G86" s="29">
        <v>3</v>
      </c>
      <c r="H86" s="26">
        <v>0</v>
      </c>
      <c r="I86" s="32">
        <v>0</v>
      </c>
      <c r="J86" s="43">
        <f t="shared" si="9"/>
        <v>3</v>
      </c>
      <c r="K86" s="234">
        <f t="shared" si="10"/>
        <v>25</v>
      </c>
    </row>
    <row r="87" spans="1:11" ht="12.75">
      <c r="A87" s="198">
        <v>5</v>
      </c>
      <c r="B87" s="194" t="s">
        <v>8</v>
      </c>
      <c r="C87" s="206">
        <v>24</v>
      </c>
      <c r="D87" s="28">
        <v>1</v>
      </c>
      <c r="E87" s="32">
        <v>1</v>
      </c>
      <c r="F87" s="43">
        <f t="shared" si="8"/>
        <v>26</v>
      </c>
      <c r="G87" s="29">
        <v>12</v>
      </c>
      <c r="H87" s="26">
        <v>0</v>
      </c>
      <c r="I87" s="32">
        <v>0</v>
      </c>
      <c r="J87" s="43">
        <f t="shared" si="9"/>
        <v>12</v>
      </c>
      <c r="K87" s="234">
        <f t="shared" si="10"/>
        <v>38</v>
      </c>
    </row>
    <row r="88" spans="1:11" ht="12.75">
      <c r="A88" s="198">
        <v>6</v>
      </c>
      <c r="B88" s="194" t="s">
        <v>9</v>
      </c>
      <c r="C88" s="206">
        <v>6</v>
      </c>
      <c r="D88" s="28">
        <v>2</v>
      </c>
      <c r="E88" s="32">
        <v>1</v>
      </c>
      <c r="F88" s="43">
        <f t="shared" si="8"/>
        <v>9</v>
      </c>
      <c r="G88" s="29">
        <v>0</v>
      </c>
      <c r="H88" s="26">
        <v>1</v>
      </c>
      <c r="I88" s="32">
        <v>0</v>
      </c>
      <c r="J88" s="43">
        <f t="shared" si="9"/>
        <v>1</v>
      </c>
      <c r="K88" s="234">
        <f t="shared" si="10"/>
        <v>10</v>
      </c>
    </row>
    <row r="89" spans="1:11" ht="12.75">
      <c r="A89" s="198">
        <v>7</v>
      </c>
      <c r="B89" s="194" t="s">
        <v>10</v>
      </c>
      <c r="C89" s="206">
        <v>4</v>
      </c>
      <c r="D89" s="28">
        <v>2</v>
      </c>
      <c r="E89" s="32">
        <v>0</v>
      </c>
      <c r="F89" s="43">
        <f t="shared" si="8"/>
        <v>6</v>
      </c>
      <c r="G89" s="29">
        <v>2</v>
      </c>
      <c r="H89" s="26">
        <v>0</v>
      </c>
      <c r="I89" s="32">
        <v>0</v>
      </c>
      <c r="J89" s="43">
        <f t="shared" si="9"/>
        <v>2</v>
      </c>
      <c r="K89" s="234">
        <f t="shared" si="10"/>
        <v>8</v>
      </c>
    </row>
    <row r="90" spans="1:11" ht="12.75">
      <c r="A90" s="198">
        <v>8</v>
      </c>
      <c r="B90" s="194" t="s">
        <v>11</v>
      </c>
      <c r="C90" s="206">
        <v>2</v>
      </c>
      <c r="D90" s="28">
        <v>1</v>
      </c>
      <c r="E90" s="32">
        <v>0</v>
      </c>
      <c r="F90" s="43">
        <f t="shared" si="8"/>
        <v>3</v>
      </c>
      <c r="G90" s="29">
        <v>2</v>
      </c>
      <c r="H90" s="26">
        <v>0</v>
      </c>
      <c r="I90" s="32">
        <v>0</v>
      </c>
      <c r="J90" s="43">
        <f t="shared" si="9"/>
        <v>2</v>
      </c>
      <c r="K90" s="234">
        <f t="shared" si="10"/>
        <v>5</v>
      </c>
    </row>
    <row r="91" spans="1:11" ht="12.75">
      <c r="A91" s="198">
        <v>9</v>
      </c>
      <c r="B91" s="194" t="s">
        <v>12</v>
      </c>
      <c r="C91" s="206">
        <v>22</v>
      </c>
      <c r="D91" s="28">
        <v>5</v>
      </c>
      <c r="E91" s="32">
        <v>2</v>
      </c>
      <c r="F91" s="43">
        <f t="shared" si="8"/>
        <v>29</v>
      </c>
      <c r="G91" s="29">
        <v>3</v>
      </c>
      <c r="H91" s="26">
        <v>0</v>
      </c>
      <c r="I91" s="32">
        <v>0</v>
      </c>
      <c r="J91" s="43">
        <f t="shared" si="9"/>
        <v>3</v>
      </c>
      <c r="K91" s="234">
        <f t="shared" si="10"/>
        <v>32</v>
      </c>
    </row>
    <row r="92" spans="1:11" ht="12.75">
      <c r="A92" s="198">
        <v>10</v>
      </c>
      <c r="B92" s="194" t="s">
        <v>13</v>
      </c>
      <c r="C92" s="206">
        <v>19</v>
      </c>
      <c r="D92" s="28">
        <v>4</v>
      </c>
      <c r="E92" s="32">
        <v>4</v>
      </c>
      <c r="F92" s="43">
        <f t="shared" si="8"/>
        <v>27</v>
      </c>
      <c r="G92" s="29">
        <v>1</v>
      </c>
      <c r="H92" s="26">
        <v>0</v>
      </c>
      <c r="I92" s="32">
        <v>1</v>
      </c>
      <c r="J92" s="43">
        <f t="shared" si="9"/>
        <v>2</v>
      </c>
      <c r="K92" s="234">
        <f t="shared" si="10"/>
        <v>29</v>
      </c>
    </row>
    <row r="93" spans="1:11" ht="12.75">
      <c r="A93" s="198">
        <v>11</v>
      </c>
      <c r="B93" s="194" t="s">
        <v>14</v>
      </c>
      <c r="C93" s="206">
        <v>0</v>
      </c>
      <c r="D93" s="28">
        <v>0</v>
      </c>
      <c r="E93" s="32">
        <v>0</v>
      </c>
      <c r="F93" s="43">
        <f t="shared" si="8"/>
        <v>0</v>
      </c>
      <c r="G93" s="29">
        <v>0</v>
      </c>
      <c r="H93" s="26">
        <v>0</v>
      </c>
      <c r="I93" s="32">
        <v>0</v>
      </c>
      <c r="J93" s="43">
        <f t="shared" si="9"/>
        <v>0</v>
      </c>
      <c r="K93" s="234">
        <f t="shared" si="10"/>
        <v>0</v>
      </c>
    </row>
    <row r="94" spans="1:11" ht="12.75">
      <c r="A94" s="198">
        <v>12</v>
      </c>
      <c r="B94" s="194" t="s">
        <v>15</v>
      </c>
      <c r="C94" s="206">
        <v>25</v>
      </c>
      <c r="D94" s="28">
        <v>9</v>
      </c>
      <c r="E94" s="32">
        <v>2</v>
      </c>
      <c r="F94" s="43">
        <f t="shared" si="8"/>
        <v>36</v>
      </c>
      <c r="G94" s="29">
        <v>14</v>
      </c>
      <c r="H94" s="26">
        <v>5</v>
      </c>
      <c r="I94" s="32">
        <v>0</v>
      </c>
      <c r="J94" s="43">
        <f t="shared" si="9"/>
        <v>19</v>
      </c>
      <c r="K94" s="234">
        <f t="shared" si="10"/>
        <v>55</v>
      </c>
    </row>
    <row r="95" spans="1:11" ht="12.75">
      <c r="A95" s="198">
        <v>13</v>
      </c>
      <c r="B95" s="194" t="s">
        <v>16</v>
      </c>
      <c r="C95" s="206">
        <v>33</v>
      </c>
      <c r="D95" s="28">
        <v>11</v>
      </c>
      <c r="E95" s="32">
        <v>2</v>
      </c>
      <c r="F95" s="43">
        <f t="shared" si="8"/>
        <v>46</v>
      </c>
      <c r="G95" s="29">
        <v>4</v>
      </c>
      <c r="H95" s="26">
        <v>0</v>
      </c>
      <c r="I95" s="32">
        <v>0</v>
      </c>
      <c r="J95" s="43">
        <f t="shared" si="9"/>
        <v>4</v>
      </c>
      <c r="K95" s="234">
        <f t="shared" si="10"/>
        <v>50</v>
      </c>
    </row>
    <row r="96" spans="1:11" ht="12.75">
      <c r="A96" s="198">
        <v>14</v>
      </c>
      <c r="B96" s="194" t="s">
        <v>17</v>
      </c>
      <c r="C96" s="206">
        <v>113</v>
      </c>
      <c r="D96" s="28">
        <v>36</v>
      </c>
      <c r="E96" s="32">
        <v>7</v>
      </c>
      <c r="F96" s="43">
        <f t="shared" si="8"/>
        <v>156</v>
      </c>
      <c r="G96" s="29">
        <v>63</v>
      </c>
      <c r="H96" s="26">
        <v>13</v>
      </c>
      <c r="I96" s="32">
        <v>3</v>
      </c>
      <c r="J96" s="43">
        <f t="shared" si="9"/>
        <v>79</v>
      </c>
      <c r="K96" s="234">
        <f t="shared" si="10"/>
        <v>235</v>
      </c>
    </row>
    <row r="97" spans="1:11" ht="12.75">
      <c r="A97" s="198">
        <v>15</v>
      </c>
      <c r="B97" s="194" t="s">
        <v>18</v>
      </c>
      <c r="C97" s="231">
        <v>19</v>
      </c>
      <c r="D97" s="31">
        <v>3</v>
      </c>
      <c r="E97" s="32">
        <v>0</v>
      </c>
      <c r="F97" s="43">
        <f t="shared" si="8"/>
        <v>22</v>
      </c>
      <c r="G97" s="29">
        <v>2</v>
      </c>
      <c r="H97" s="26">
        <v>0</v>
      </c>
      <c r="I97" s="32">
        <v>0</v>
      </c>
      <c r="J97" s="43">
        <f t="shared" si="9"/>
        <v>2</v>
      </c>
      <c r="K97" s="234">
        <f t="shared" si="10"/>
        <v>24</v>
      </c>
    </row>
    <row r="98" spans="1:11" ht="12.75">
      <c r="A98" s="198">
        <v>16</v>
      </c>
      <c r="B98" s="194" t="s">
        <v>19</v>
      </c>
      <c r="C98" s="232">
        <v>16</v>
      </c>
      <c r="D98" s="34">
        <v>1</v>
      </c>
      <c r="E98" s="35">
        <v>0</v>
      </c>
      <c r="F98" s="43">
        <f t="shared" si="8"/>
        <v>17</v>
      </c>
      <c r="G98" s="33">
        <v>1</v>
      </c>
      <c r="H98" s="34">
        <v>0</v>
      </c>
      <c r="I98" s="35">
        <v>0</v>
      </c>
      <c r="J98" s="43">
        <f t="shared" si="9"/>
        <v>1</v>
      </c>
      <c r="K98" s="234">
        <f t="shared" si="10"/>
        <v>18</v>
      </c>
    </row>
    <row r="99" spans="1:11" ht="12.75">
      <c r="A99" s="198">
        <v>17</v>
      </c>
      <c r="B99" s="194" t="s">
        <v>20</v>
      </c>
      <c r="C99" s="206">
        <v>4</v>
      </c>
      <c r="D99" s="28">
        <v>1</v>
      </c>
      <c r="E99" s="32">
        <v>0</v>
      </c>
      <c r="F99" s="43">
        <f t="shared" si="8"/>
        <v>5</v>
      </c>
      <c r="G99" s="29">
        <v>1</v>
      </c>
      <c r="H99" s="26">
        <v>0</v>
      </c>
      <c r="I99" s="32">
        <v>0</v>
      </c>
      <c r="J99" s="43">
        <f t="shared" si="9"/>
        <v>1</v>
      </c>
      <c r="K99" s="234">
        <f t="shared" si="10"/>
        <v>6</v>
      </c>
    </row>
    <row r="100" spans="1:11" ht="12.75">
      <c r="A100" s="198">
        <v>18</v>
      </c>
      <c r="B100" s="194" t="s">
        <v>21</v>
      </c>
      <c r="C100" s="206">
        <v>1</v>
      </c>
      <c r="D100" s="28">
        <v>0</v>
      </c>
      <c r="E100" s="32">
        <v>0</v>
      </c>
      <c r="F100" s="43">
        <f t="shared" si="8"/>
        <v>1</v>
      </c>
      <c r="G100" s="29">
        <v>0</v>
      </c>
      <c r="H100" s="26">
        <v>0</v>
      </c>
      <c r="I100" s="32">
        <v>0</v>
      </c>
      <c r="J100" s="43">
        <f t="shared" si="9"/>
        <v>0</v>
      </c>
      <c r="K100" s="234">
        <f t="shared" si="10"/>
        <v>1</v>
      </c>
    </row>
    <row r="101" spans="1:11" ht="12.75">
      <c r="A101" s="198">
        <v>19</v>
      </c>
      <c r="B101" s="194" t="s">
        <v>22</v>
      </c>
      <c r="C101" s="206">
        <v>23</v>
      </c>
      <c r="D101" s="28">
        <v>2</v>
      </c>
      <c r="E101" s="32">
        <v>0</v>
      </c>
      <c r="F101" s="43">
        <f t="shared" si="8"/>
        <v>25</v>
      </c>
      <c r="G101" s="29">
        <v>6</v>
      </c>
      <c r="H101" s="26">
        <v>0</v>
      </c>
      <c r="I101" s="32">
        <v>0</v>
      </c>
      <c r="J101" s="43">
        <f t="shared" si="9"/>
        <v>6</v>
      </c>
      <c r="K101" s="234">
        <f t="shared" si="10"/>
        <v>31</v>
      </c>
    </row>
    <row r="102" spans="1:11" ht="12.75">
      <c r="A102" s="198">
        <v>20</v>
      </c>
      <c r="B102" s="194" t="s">
        <v>23</v>
      </c>
      <c r="C102" s="206">
        <v>2</v>
      </c>
      <c r="D102" s="28">
        <v>3</v>
      </c>
      <c r="E102" s="32">
        <v>1</v>
      </c>
      <c r="F102" s="43">
        <f t="shared" si="8"/>
        <v>6</v>
      </c>
      <c r="G102" s="29">
        <v>0</v>
      </c>
      <c r="H102" s="26">
        <v>0</v>
      </c>
      <c r="I102" s="32">
        <v>0</v>
      </c>
      <c r="J102" s="43">
        <f t="shared" si="9"/>
        <v>0</v>
      </c>
      <c r="K102" s="234">
        <f t="shared" si="10"/>
        <v>6</v>
      </c>
    </row>
    <row r="103" spans="1:11" ht="12.75">
      <c r="A103" s="198">
        <v>21</v>
      </c>
      <c r="B103" s="194" t="s">
        <v>24</v>
      </c>
      <c r="C103" s="206">
        <v>8</v>
      </c>
      <c r="D103" s="28">
        <v>4</v>
      </c>
      <c r="E103" s="32">
        <v>0</v>
      </c>
      <c r="F103" s="43">
        <f t="shared" si="8"/>
        <v>12</v>
      </c>
      <c r="G103" s="29">
        <v>8</v>
      </c>
      <c r="H103" s="26">
        <v>1</v>
      </c>
      <c r="I103" s="32">
        <v>0</v>
      </c>
      <c r="J103" s="43">
        <f t="shared" si="9"/>
        <v>9</v>
      </c>
      <c r="K103" s="234">
        <f t="shared" si="10"/>
        <v>21</v>
      </c>
    </row>
    <row r="104" spans="1:11" ht="12.75">
      <c r="A104" s="198">
        <v>22</v>
      </c>
      <c r="B104" s="194" t="s">
        <v>25</v>
      </c>
      <c r="C104" s="206">
        <v>7</v>
      </c>
      <c r="D104" s="28">
        <v>0</v>
      </c>
      <c r="E104" s="32">
        <v>1</v>
      </c>
      <c r="F104" s="43">
        <f t="shared" si="8"/>
        <v>8</v>
      </c>
      <c r="G104" s="29">
        <v>3</v>
      </c>
      <c r="H104" s="26">
        <v>3</v>
      </c>
      <c r="I104" s="32">
        <v>0</v>
      </c>
      <c r="J104" s="43">
        <f t="shared" si="9"/>
        <v>6</v>
      </c>
      <c r="K104" s="234">
        <f t="shared" si="10"/>
        <v>14</v>
      </c>
    </row>
    <row r="105" spans="1:11" ht="12.75">
      <c r="A105" s="198">
        <v>23</v>
      </c>
      <c r="B105" s="194" t="s">
        <v>26</v>
      </c>
      <c r="C105" s="206">
        <v>0</v>
      </c>
      <c r="D105" s="28">
        <v>1</v>
      </c>
      <c r="E105" s="32">
        <v>0</v>
      </c>
      <c r="F105" s="43">
        <f t="shared" si="8"/>
        <v>1</v>
      </c>
      <c r="G105" s="29">
        <v>0</v>
      </c>
      <c r="H105" s="26">
        <v>1</v>
      </c>
      <c r="I105" s="32">
        <v>0</v>
      </c>
      <c r="J105" s="43">
        <f t="shared" si="9"/>
        <v>1</v>
      </c>
      <c r="K105" s="234">
        <f t="shared" si="10"/>
        <v>2</v>
      </c>
    </row>
    <row r="106" spans="1:11" ht="12.75">
      <c r="A106" s="198">
        <v>24</v>
      </c>
      <c r="B106" s="194" t="s">
        <v>27</v>
      </c>
      <c r="C106" s="206">
        <v>7</v>
      </c>
      <c r="D106" s="28">
        <v>5</v>
      </c>
      <c r="E106" s="32">
        <v>2</v>
      </c>
      <c r="F106" s="43">
        <f t="shared" si="8"/>
        <v>14</v>
      </c>
      <c r="G106" s="29">
        <v>2</v>
      </c>
      <c r="H106" s="26">
        <v>0</v>
      </c>
      <c r="I106" s="32">
        <v>0</v>
      </c>
      <c r="J106" s="43">
        <f t="shared" si="9"/>
        <v>2</v>
      </c>
      <c r="K106" s="234">
        <f t="shared" si="10"/>
        <v>16</v>
      </c>
    </row>
    <row r="107" spans="1:11" ht="12.75">
      <c r="A107" s="198">
        <v>25</v>
      </c>
      <c r="B107" s="194" t="s">
        <v>28</v>
      </c>
      <c r="C107" s="206">
        <v>31</v>
      </c>
      <c r="D107" s="28">
        <v>4</v>
      </c>
      <c r="E107" s="32">
        <v>0</v>
      </c>
      <c r="F107" s="43">
        <f t="shared" si="8"/>
        <v>35</v>
      </c>
      <c r="G107" s="29">
        <v>6</v>
      </c>
      <c r="H107" s="26">
        <v>3</v>
      </c>
      <c r="I107" s="32">
        <v>0</v>
      </c>
      <c r="J107" s="43">
        <f t="shared" si="9"/>
        <v>9</v>
      </c>
      <c r="K107" s="234">
        <f t="shared" si="10"/>
        <v>44</v>
      </c>
    </row>
    <row r="108" spans="1:11" ht="12.75">
      <c r="A108" s="225">
        <v>26</v>
      </c>
      <c r="B108" s="195" t="s">
        <v>79</v>
      </c>
      <c r="C108" s="141">
        <v>21</v>
      </c>
      <c r="D108" s="26">
        <v>13</v>
      </c>
      <c r="E108" s="32">
        <v>2</v>
      </c>
      <c r="F108" s="43">
        <f t="shared" si="8"/>
        <v>36</v>
      </c>
      <c r="G108" s="29">
        <v>1</v>
      </c>
      <c r="H108" s="26">
        <v>1</v>
      </c>
      <c r="I108" s="26">
        <v>0</v>
      </c>
      <c r="J108" s="43">
        <f t="shared" si="9"/>
        <v>2</v>
      </c>
      <c r="K108" s="234">
        <f t="shared" si="10"/>
        <v>38</v>
      </c>
    </row>
    <row r="109" spans="1:11" ht="12.75">
      <c r="A109" s="198">
        <v>27</v>
      </c>
      <c r="B109" s="195" t="s">
        <v>81</v>
      </c>
      <c r="C109" s="141">
        <v>0</v>
      </c>
      <c r="D109" s="26">
        <v>0</v>
      </c>
      <c r="E109" s="32">
        <v>0</v>
      </c>
      <c r="F109" s="43">
        <f>C109+D109+E109</f>
        <v>0</v>
      </c>
      <c r="G109" s="29">
        <v>0</v>
      </c>
      <c r="H109" s="26">
        <v>0</v>
      </c>
      <c r="I109" s="26">
        <v>0</v>
      </c>
      <c r="J109" s="43">
        <f>G109+H109+I109</f>
        <v>0</v>
      </c>
      <c r="K109" s="234">
        <f>F109+J109</f>
        <v>0</v>
      </c>
    </row>
    <row r="110" spans="1:11" ht="12.75">
      <c r="A110" s="225">
        <v>28</v>
      </c>
      <c r="B110" s="195" t="s">
        <v>82</v>
      </c>
      <c r="C110" s="141">
        <v>0</v>
      </c>
      <c r="D110" s="26">
        <v>0</v>
      </c>
      <c r="E110" s="32">
        <v>0</v>
      </c>
      <c r="F110" s="43">
        <f>C110+D110+E110</f>
        <v>0</v>
      </c>
      <c r="G110" s="29">
        <v>0</v>
      </c>
      <c r="H110" s="26">
        <v>0</v>
      </c>
      <c r="I110" s="26">
        <v>0</v>
      </c>
      <c r="J110" s="43">
        <f>G110+H110+I110</f>
        <v>0</v>
      </c>
      <c r="K110" s="234">
        <f>F110+J110</f>
        <v>0</v>
      </c>
    </row>
    <row r="111" spans="1:11" ht="13.5" thickBot="1">
      <c r="A111" s="198">
        <v>29</v>
      </c>
      <c r="B111" s="196" t="s">
        <v>80</v>
      </c>
      <c r="C111" s="141">
        <v>0</v>
      </c>
      <c r="D111" s="26">
        <v>0</v>
      </c>
      <c r="E111" s="32">
        <v>0</v>
      </c>
      <c r="F111" s="43">
        <f>C111+D111+E111</f>
        <v>0</v>
      </c>
      <c r="G111" s="29">
        <v>0</v>
      </c>
      <c r="H111" s="26">
        <v>0</v>
      </c>
      <c r="I111" s="26">
        <v>0</v>
      </c>
      <c r="J111" s="43">
        <f>G111+H111+I111</f>
        <v>0</v>
      </c>
      <c r="K111" s="234">
        <f>F111+J111</f>
        <v>0</v>
      </c>
    </row>
    <row r="112" spans="1:11" ht="16.5" thickBot="1">
      <c r="A112" s="344" t="s">
        <v>3</v>
      </c>
      <c r="B112" s="316"/>
      <c r="C112" s="59">
        <f aca="true" t="shared" si="11" ref="C112:K112">SUM(C83:C111)</f>
        <v>506</v>
      </c>
      <c r="D112" s="62">
        <f t="shared" si="11"/>
        <v>140</v>
      </c>
      <c r="E112" s="130">
        <f t="shared" si="11"/>
        <v>35</v>
      </c>
      <c r="F112" s="130">
        <f t="shared" si="11"/>
        <v>681</v>
      </c>
      <c r="G112" s="62">
        <f t="shared" si="11"/>
        <v>158</v>
      </c>
      <c r="H112" s="62">
        <f t="shared" si="11"/>
        <v>32</v>
      </c>
      <c r="I112" s="131">
        <f t="shared" si="11"/>
        <v>5</v>
      </c>
      <c r="J112" s="62">
        <f t="shared" si="11"/>
        <v>195</v>
      </c>
      <c r="K112" s="130">
        <f t="shared" si="11"/>
        <v>876</v>
      </c>
    </row>
    <row r="113" ht="13.5" thickBot="1"/>
    <row r="114" spans="6:11" ht="16.5" thickBot="1">
      <c r="F114" s="119">
        <f>C112+D112+E112</f>
        <v>681</v>
      </c>
      <c r="J114" s="119">
        <f>G112+H112+I112</f>
        <v>195</v>
      </c>
      <c r="K114" s="119">
        <f>F114+J114</f>
        <v>876</v>
      </c>
    </row>
    <row r="116" spans="1:11" ht="28.5" customHeight="1">
      <c r="A116" s="347" t="s">
        <v>52</v>
      </c>
      <c r="B116" s="347"/>
      <c r="C116" s="347"/>
      <c r="D116" s="347"/>
      <c r="E116" s="347"/>
      <c r="F116" s="347"/>
      <c r="G116" s="347"/>
      <c r="H116" s="347"/>
      <c r="I116" s="347"/>
      <c r="J116" s="347"/>
      <c r="K116" s="347"/>
    </row>
    <row r="117" spans="1:11" ht="8.25" customHeight="1">
      <c r="A117" s="1"/>
      <c r="B117" s="1"/>
      <c r="C117" s="345" t="s">
        <v>99</v>
      </c>
      <c r="D117" s="346"/>
      <c r="E117" s="346"/>
      <c r="F117" s="346"/>
      <c r="G117" s="346"/>
      <c r="H117" s="346"/>
      <c r="I117" s="346"/>
      <c r="J117" s="346"/>
      <c r="K117" s="346"/>
    </row>
    <row r="118" spans="1:11" ht="16.5" customHeight="1" thickBot="1">
      <c r="A118" s="311" t="s">
        <v>75</v>
      </c>
      <c r="B118" s="311"/>
      <c r="C118" s="346"/>
      <c r="D118" s="346"/>
      <c r="E118" s="346"/>
      <c r="F118" s="346"/>
      <c r="G118" s="346"/>
      <c r="H118" s="346"/>
      <c r="I118" s="346"/>
      <c r="J118" s="346"/>
      <c r="K118" s="346"/>
    </row>
    <row r="119" spans="1:11" ht="45" customHeight="1" thickBot="1">
      <c r="A119" s="302" t="s">
        <v>1</v>
      </c>
      <c r="B119" s="302" t="s">
        <v>2</v>
      </c>
      <c r="C119" s="300" t="s">
        <v>42</v>
      </c>
      <c r="D119" s="301"/>
      <c r="E119" s="301"/>
      <c r="F119" s="301"/>
      <c r="G119" s="305" t="s">
        <v>46</v>
      </c>
      <c r="H119" s="296"/>
      <c r="I119" s="296"/>
      <c r="J119" s="297"/>
      <c r="K119" s="2" t="s">
        <v>47</v>
      </c>
    </row>
    <row r="120" spans="1:11" ht="21" customHeight="1" thickBot="1">
      <c r="A120" s="303"/>
      <c r="B120" s="304"/>
      <c r="C120" s="4" t="s">
        <v>43</v>
      </c>
      <c r="D120" s="4" t="s">
        <v>44</v>
      </c>
      <c r="E120" s="4" t="s">
        <v>45</v>
      </c>
      <c r="F120" s="4" t="s">
        <v>38</v>
      </c>
      <c r="G120" s="4" t="s">
        <v>43</v>
      </c>
      <c r="H120" s="4" t="s">
        <v>44</v>
      </c>
      <c r="I120" s="4" t="s">
        <v>45</v>
      </c>
      <c r="J120" s="2" t="s">
        <v>38</v>
      </c>
      <c r="K120" s="4" t="s">
        <v>38</v>
      </c>
    </row>
    <row r="121" spans="1:11" ht="13.5" thickBot="1">
      <c r="A121" s="197">
        <v>1</v>
      </c>
      <c r="B121" s="194" t="s">
        <v>4</v>
      </c>
      <c r="C121" s="27">
        <v>27</v>
      </c>
      <c r="D121" s="28">
        <v>6</v>
      </c>
      <c r="E121" s="28">
        <v>1</v>
      </c>
      <c r="F121" s="128">
        <f aca="true" t="shared" si="12" ref="F121:F146">C121+D121+E121</f>
        <v>34</v>
      </c>
      <c r="G121" s="173">
        <v>16</v>
      </c>
      <c r="H121" s="172">
        <v>0</v>
      </c>
      <c r="I121" s="28">
        <v>1</v>
      </c>
      <c r="J121" s="42">
        <f aca="true" t="shared" si="13" ref="J121:J146">G121+H121+I121</f>
        <v>17</v>
      </c>
      <c r="K121" s="126">
        <f aca="true" t="shared" si="14" ref="K121:K146">F121+J121</f>
        <v>51</v>
      </c>
    </row>
    <row r="122" spans="1:11" ht="13.5" thickBot="1">
      <c r="A122" s="198">
        <v>2</v>
      </c>
      <c r="B122" s="194" t="s">
        <v>5</v>
      </c>
      <c r="C122" s="27">
        <v>5</v>
      </c>
      <c r="D122" s="28">
        <v>0</v>
      </c>
      <c r="E122" s="28">
        <v>0</v>
      </c>
      <c r="F122" s="128">
        <f t="shared" si="12"/>
        <v>5</v>
      </c>
      <c r="G122" s="29">
        <v>2</v>
      </c>
      <c r="H122" s="26">
        <v>1</v>
      </c>
      <c r="I122" s="32">
        <v>0</v>
      </c>
      <c r="J122" s="42">
        <f t="shared" si="13"/>
        <v>3</v>
      </c>
      <c r="K122" s="126">
        <f t="shared" si="14"/>
        <v>8</v>
      </c>
    </row>
    <row r="123" spans="1:11" ht="13.5" thickBot="1">
      <c r="A123" s="198">
        <v>3</v>
      </c>
      <c r="B123" s="194" t="s">
        <v>6</v>
      </c>
      <c r="C123" s="27">
        <v>80</v>
      </c>
      <c r="D123" s="28">
        <v>29</v>
      </c>
      <c r="E123" s="28">
        <v>4</v>
      </c>
      <c r="F123" s="128">
        <f t="shared" si="12"/>
        <v>113</v>
      </c>
      <c r="G123" s="29">
        <v>7</v>
      </c>
      <c r="H123" s="26">
        <v>4</v>
      </c>
      <c r="I123" s="32">
        <v>0</v>
      </c>
      <c r="J123" s="42">
        <f t="shared" si="13"/>
        <v>11</v>
      </c>
      <c r="K123" s="126">
        <f t="shared" si="14"/>
        <v>124</v>
      </c>
    </row>
    <row r="124" spans="1:11" ht="13.5" thickBot="1">
      <c r="A124" s="198">
        <v>4</v>
      </c>
      <c r="B124" s="194" t="s">
        <v>7</v>
      </c>
      <c r="C124" s="27">
        <v>15</v>
      </c>
      <c r="D124" s="28">
        <v>4</v>
      </c>
      <c r="E124" s="28">
        <v>0</v>
      </c>
      <c r="F124" s="128">
        <f t="shared" si="12"/>
        <v>19</v>
      </c>
      <c r="G124" s="29">
        <v>3</v>
      </c>
      <c r="H124" s="26">
        <v>0</v>
      </c>
      <c r="I124" s="32">
        <v>0</v>
      </c>
      <c r="J124" s="42">
        <f t="shared" si="13"/>
        <v>3</v>
      </c>
      <c r="K124" s="126">
        <f t="shared" si="14"/>
        <v>22</v>
      </c>
    </row>
    <row r="125" spans="1:11" ht="13.5" thickBot="1">
      <c r="A125" s="198">
        <v>5</v>
      </c>
      <c r="B125" s="194" t="s">
        <v>8</v>
      </c>
      <c r="C125" s="27">
        <v>24</v>
      </c>
      <c r="D125" s="28">
        <v>1</v>
      </c>
      <c r="E125" s="28">
        <v>0</v>
      </c>
      <c r="F125" s="128">
        <f t="shared" si="12"/>
        <v>25</v>
      </c>
      <c r="G125" s="29">
        <v>14</v>
      </c>
      <c r="H125" s="26">
        <v>0</v>
      </c>
      <c r="I125" s="32">
        <v>0</v>
      </c>
      <c r="J125" s="42">
        <f t="shared" si="13"/>
        <v>14</v>
      </c>
      <c r="K125" s="126">
        <f t="shared" si="14"/>
        <v>39</v>
      </c>
    </row>
    <row r="126" spans="1:11" ht="13.5" thickBot="1">
      <c r="A126" s="198">
        <v>6</v>
      </c>
      <c r="B126" s="194" t="s">
        <v>9</v>
      </c>
      <c r="C126" s="27">
        <v>9</v>
      </c>
      <c r="D126" s="28">
        <v>6</v>
      </c>
      <c r="E126" s="28">
        <v>1</v>
      </c>
      <c r="F126" s="128">
        <f t="shared" si="12"/>
        <v>16</v>
      </c>
      <c r="G126" s="29">
        <v>0</v>
      </c>
      <c r="H126" s="26">
        <v>0</v>
      </c>
      <c r="I126" s="32">
        <v>0</v>
      </c>
      <c r="J126" s="42">
        <f t="shared" si="13"/>
        <v>0</v>
      </c>
      <c r="K126" s="126">
        <f t="shared" si="14"/>
        <v>16</v>
      </c>
    </row>
    <row r="127" spans="1:11" ht="13.5" thickBot="1">
      <c r="A127" s="198">
        <v>7</v>
      </c>
      <c r="B127" s="194" t="s">
        <v>10</v>
      </c>
      <c r="C127" s="27">
        <v>8</v>
      </c>
      <c r="D127" s="28">
        <v>3</v>
      </c>
      <c r="E127" s="28">
        <v>0</v>
      </c>
      <c r="F127" s="128">
        <f t="shared" si="12"/>
        <v>11</v>
      </c>
      <c r="G127" s="29">
        <v>1</v>
      </c>
      <c r="H127" s="26">
        <v>0</v>
      </c>
      <c r="I127" s="32">
        <v>0</v>
      </c>
      <c r="J127" s="42">
        <f t="shared" si="13"/>
        <v>1</v>
      </c>
      <c r="K127" s="126">
        <f t="shared" si="14"/>
        <v>12</v>
      </c>
    </row>
    <row r="128" spans="1:11" ht="13.5" thickBot="1">
      <c r="A128" s="198">
        <v>8</v>
      </c>
      <c r="B128" s="194" t="s">
        <v>11</v>
      </c>
      <c r="C128" s="27">
        <v>6</v>
      </c>
      <c r="D128" s="28">
        <v>1</v>
      </c>
      <c r="E128" s="28">
        <v>0</v>
      </c>
      <c r="F128" s="128">
        <f t="shared" si="12"/>
        <v>7</v>
      </c>
      <c r="G128" s="29">
        <v>0</v>
      </c>
      <c r="H128" s="26">
        <v>0</v>
      </c>
      <c r="I128" s="32">
        <v>0</v>
      </c>
      <c r="J128" s="42">
        <f t="shared" si="13"/>
        <v>0</v>
      </c>
      <c r="K128" s="126">
        <f t="shared" si="14"/>
        <v>7</v>
      </c>
    </row>
    <row r="129" spans="1:11" ht="13.5" thickBot="1">
      <c r="A129" s="198">
        <v>9</v>
      </c>
      <c r="B129" s="194" t="s">
        <v>12</v>
      </c>
      <c r="C129" s="27">
        <v>32</v>
      </c>
      <c r="D129" s="28">
        <v>8</v>
      </c>
      <c r="E129" s="28">
        <v>2</v>
      </c>
      <c r="F129" s="128">
        <f t="shared" si="12"/>
        <v>42</v>
      </c>
      <c r="G129" s="29">
        <v>8</v>
      </c>
      <c r="H129" s="26">
        <v>1</v>
      </c>
      <c r="I129" s="32">
        <v>0</v>
      </c>
      <c r="J129" s="42">
        <f t="shared" si="13"/>
        <v>9</v>
      </c>
      <c r="K129" s="126">
        <f t="shared" si="14"/>
        <v>51</v>
      </c>
    </row>
    <row r="130" spans="1:11" ht="13.5" thickBot="1">
      <c r="A130" s="198">
        <v>10</v>
      </c>
      <c r="B130" s="194" t="s">
        <v>13</v>
      </c>
      <c r="C130" s="27">
        <v>28</v>
      </c>
      <c r="D130" s="28">
        <v>5</v>
      </c>
      <c r="E130" s="28">
        <v>2</v>
      </c>
      <c r="F130" s="128">
        <f t="shared" si="12"/>
        <v>35</v>
      </c>
      <c r="G130" s="29">
        <v>5</v>
      </c>
      <c r="H130" s="26">
        <v>0</v>
      </c>
      <c r="I130" s="32">
        <v>0</v>
      </c>
      <c r="J130" s="42">
        <f t="shared" si="13"/>
        <v>5</v>
      </c>
      <c r="K130" s="126">
        <f t="shared" si="14"/>
        <v>40</v>
      </c>
    </row>
    <row r="131" spans="1:11" ht="13.5" thickBot="1">
      <c r="A131" s="198">
        <v>11</v>
      </c>
      <c r="B131" s="194" t="s">
        <v>14</v>
      </c>
      <c r="C131" s="27">
        <v>0</v>
      </c>
      <c r="D131" s="28">
        <v>0</v>
      </c>
      <c r="E131" s="28">
        <v>0</v>
      </c>
      <c r="F131" s="128">
        <f t="shared" si="12"/>
        <v>0</v>
      </c>
      <c r="G131" s="29">
        <v>0</v>
      </c>
      <c r="H131" s="26">
        <v>0</v>
      </c>
      <c r="I131" s="32">
        <v>0</v>
      </c>
      <c r="J131" s="42">
        <f t="shared" si="13"/>
        <v>0</v>
      </c>
      <c r="K131" s="126">
        <f t="shared" si="14"/>
        <v>0</v>
      </c>
    </row>
    <row r="132" spans="1:11" ht="13.5" thickBot="1">
      <c r="A132" s="198">
        <v>12</v>
      </c>
      <c r="B132" s="194" t="s">
        <v>15</v>
      </c>
      <c r="C132" s="27">
        <v>18</v>
      </c>
      <c r="D132" s="28">
        <v>1</v>
      </c>
      <c r="E132" s="28">
        <v>0</v>
      </c>
      <c r="F132" s="128">
        <f t="shared" si="12"/>
        <v>19</v>
      </c>
      <c r="G132" s="29">
        <v>11</v>
      </c>
      <c r="H132" s="26">
        <v>2</v>
      </c>
      <c r="I132" s="32">
        <v>0</v>
      </c>
      <c r="J132" s="42">
        <f t="shared" si="13"/>
        <v>13</v>
      </c>
      <c r="K132" s="126">
        <f t="shared" si="14"/>
        <v>32</v>
      </c>
    </row>
    <row r="133" spans="1:11" ht="13.5" thickBot="1">
      <c r="A133" s="198">
        <v>13</v>
      </c>
      <c r="B133" s="194" t="s">
        <v>16</v>
      </c>
      <c r="C133" s="27">
        <v>18</v>
      </c>
      <c r="D133" s="28">
        <v>5</v>
      </c>
      <c r="E133" s="28">
        <v>1</v>
      </c>
      <c r="F133" s="128">
        <f t="shared" si="12"/>
        <v>24</v>
      </c>
      <c r="G133" s="29">
        <v>5</v>
      </c>
      <c r="H133" s="26">
        <v>2</v>
      </c>
      <c r="I133" s="32">
        <v>0</v>
      </c>
      <c r="J133" s="42">
        <f t="shared" si="13"/>
        <v>7</v>
      </c>
      <c r="K133" s="126">
        <f t="shared" si="14"/>
        <v>31</v>
      </c>
    </row>
    <row r="134" spans="1:11" ht="13.5" thickBot="1">
      <c r="A134" s="198">
        <v>14</v>
      </c>
      <c r="B134" s="194" t="s">
        <v>17</v>
      </c>
      <c r="C134" s="27">
        <v>100</v>
      </c>
      <c r="D134" s="28">
        <v>31</v>
      </c>
      <c r="E134" s="28">
        <v>13</v>
      </c>
      <c r="F134" s="128">
        <f t="shared" si="12"/>
        <v>144</v>
      </c>
      <c r="G134" s="29">
        <v>35</v>
      </c>
      <c r="H134" s="26">
        <v>5</v>
      </c>
      <c r="I134" s="32">
        <v>2</v>
      </c>
      <c r="J134" s="42">
        <f t="shared" si="13"/>
        <v>42</v>
      </c>
      <c r="K134" s="126">
        <f t="shared" si="14"/>
        <v>186</v>
      </c>
    </row>
    <row r="135" spans="1:11" ht="13.5" thickBot="1">
      <c r="A135" s="198">
        <v>15</v>
      </c>
      <c r="B135" s="194" t="s">
        <v>18</v>
      </c>
      <c r="C135" s="30">
        <v>14</v>
      </c>
      <c r="D135" s="31">
        <v>6</v>
      </c>
      <c r="E135" s="32">
        <v>0</v>
      </c>
      <c r="F135" s="128">
        <f t="shared" si="12"/>
        <v>20</v>
      </c>
      <c r="G135" s="29">
        <v>0</v>
      </c>
      <c r="H135" s="26">
        <v>0</v>
      </c>
      <c r="I135" s="32">
        <v>0</v>
      </c>
      <c r="J135" s="42">
        <f t="shared" si="13"/>
        <v>0</v>
      </c>
      <c r="K135" s="126">
        <f t="shared" si="14"/>
        <v>20</v>
      </c>
    </row>
    <row r="136" spans="1:11" ht="13.5" thickBot="1">
      <c r="A136" s="198">
        <v>16</v>
      </c>
      <c r="B136" s="194" t="s">
        <v>19</v>
      </c>
      <c r="C136" s="33">
        <v>6</v>
      </c>
      <c r="D136" s="34">
        <v>4</v>
      </c>
      <c r="E136" s="35">
        <v>0</v>
      </c>
      <c r="F136" s="128">
        <f t="shared" si="12"/>
        <v>10</v>
      </c>
      <c r="G136" s="33">
        <v>0</v>
      </c>
      <c r="H136" s="34">
        <v>0</v>
      </c>
      <c r="I136" s="35">
        <v>0</v>
      </c>
      <c r="J136" s="42">
        <f t="shared" si="13"/>
        <v>0</v>
      </c>
      <c r="K136" s="126">
        <f t="shared" si="14"/>
        <v>10</v>
      </c>
    </row>
    <row r="137" spans="1:11" ht="13.5" thickBot="1">
      <c r="A137" s="198">
        <v>17</v>
      </c>
      <c r="B137" s="194" t="s">
        <v>20</v>
      </c>
      <c r="C137" s="27">
        <v>3</v>
      </c>
      <c r="D137" s="28">
        <v>3</v>
      </c>
      <c r="E137" s="28">
        <v>1</v>
      </c>
      <c r="F137" s="128">
        <f t="shared" si="12"/>
        <v>7</v>
      </c>
      <c r="G137" s="29">
        <v>1</v>
      </c>
      <c r="H137" s="26">
        <v>0</v>
      </c>
      <c r="I137" s="32">
        <v>0</v>
      </c>
      <c r="J137" s="42">
        <f t="shared" si="13"/>
        <v>1</v>
      </c>
      <c r="K137" s="126">
        <f t="shared" si="14"/>
        <v>8</v>
      </c>
    </row>
    <row r="138" spans="1:11" ht="13.5" thickBot="1">
      <c r="A138" s="198">
        <v>18</v>
      </c>
      <c r="B138" s="194" t="s">
        <v>21</v>
      </c>
      <c r="C138" s="27">
        <v>4</v>
      </c>
      <c r="D138" s="28">
        <v>3</v>
      </c>
      <c r="E138" s="28">
        <v>0</v>
      </c>
      <c r="F138" s="128">
        <f t="shared" si="12"/>
        <v>7</v>
      </c>
      <c r="G138" s="29">
        <v>0</v>
      </c>
      <c r="H138" s="26">
        <v>0</v>
      </c>
      <c r="I138" s="32">
        <v>0</v>
      </c>
      <c r="J138" s="42">
        <f t="shared" si="13"/>
        <v>0</v>
      </c>
      <c r="K138" s="126">
        <f t="shared" si="14"/>
        <v>7</v>
      </c>
    </row>
    <row r="139" spans="1:11" ht="13.5" thickBot="1">
      <c r="A139" s="198">
        <v>19</v>
      </c>
      <c r="B139" s="194" t="s">
        <v>22</v>
      </c>
      <c r="C139" s="27">
        <v>17</v>
      </c>
      <c r="D139" s="28">
        <v>4</v>
      </c>
      <c r="E139" s="28">
        <v>0</v>
      </c>
      <c r="F139" s="128">
        <f t="shared" si="12"/>
        <v>21</v>
      </c>
      <c r="G139" s="29">
        <v>5</v>
      </c>
      <c r="H139" s="26">
        <v>2</v>
      </c>
      <c r="I139" s="32">
        <v>0</v>
      </c>
      <c r="J139" s="42">
        <f t="shared" si="13"/>
        <v>7</v>
      </c>
      <c r="K139" s="126">
        <f t="shared" si="14"/>
        <v>28</v>
      </c>
    </row>
    <row r="140" spans="1:11" ht="13.5" thickBot="1">
      <c r="A140" s="198">
        <v>20</v>
      </c>
      <c r="B140" s="194" t="s">
        <v>23</v>
      </c>
      <c r="C140" s="27">
        <v>3</v>
      </c>
      <c r="D140" s="28">
        <v>1</v>
      </c>
      <c r="E140" s="28">
        <v>1</v>
      </c>
      <c r="F140" s="128">
        <f t="shared" si="12"/>
        <v>5</v>
      </c>
      <c r="G140" s="29">
        <v>1</v>
      </c>
      <c r="H140" s="26">
        <v>0</v>
      </c>
      <c r="I140" s="32">
        <v>0</v>
      </c>
      <c r="J140" s="42">
        <f>G140+H140+I140</f>
        <v>1</v>
      </c>
      <c r="K140" s="126">
        <f t="shared" si="14"/>
        <v>6</v>
      </c>
    </row>
    <row r="141" spans="1:11" ht="13.5" thickBot="1">
      <c r="A141" s="198">
        <v>21</v>
      </c>
      <c r="B141" s="194" t="s">
        <v>24</v>
      </c>
      <c r="C141" s="27">
        <v>5</v>
      </c>
      <c r="D141" s="28">
        <v>2</v>
      </c>
      <c r="E141" s="28">
        <v>1</v>
      </c>
      <c r="F141" s="128">
        <f t="shared" si="12"/>
        <v>8</v>
      </c>
      <c r="G141" s="29">
        <v>0</v>
      </c>
      <c r="H141" s="26">
        <v>1</v>
      </c>
      <c r="I141" s="32">
        <v>0</v>
      </c>
      <c r="J141" s="42">
        <f t="shared" si="13"/>
        <v>1</v>
      </c>
      <c r="K141" s="126">
        <f t="shared" si="14"/>
        <v>9</v>
      </c>
    </row>
    <row r="142" spans="1:11" ht="13.5" thickBot="1">
      <c r="A142" s="198">
        <v>22</v>
      </c>
      <c r="B142" s="194" t="s">
        <v>25</v>
      </c>
      <c r="C142" s="27">
        <v>11</v>
      </c>
      <c r="D142" s="28">
        <v>3</v>
      </c>
      <c r="E142" s="28">
        <v>1</v>
      </c>
      <c r="F142" s="128">
        <f t="shared" si="12"/>
        <v>15</v>
      </c>
      <c r="G142" s="29">
        <v>4</v>
      </c>
      <c r="H142" s="26">
        <v>1</v>
      </c>
      <c r="I142" s="32">
        <v>0</v>
      </c>
      <c r="J142" s="42">
        <f t="shared" si="13"/>
        <v>5</v>
      </c>
      <c r="K142" s="126">
        <f t="shared" si="14"/>
        <v>20</v>
      </c>
    </row>
    <row r="143" spans="1:11" ht="13.5" thickBot="1">
      <c r="A143" s="198">
        <v>23</v>
      </c>
      <c r="B143" s="194" t="s">
        <v>26</v>
      </c>
      <c r="C143" s="27">
        <v>2</v>
      </c>
      <c r="D143" s="28">
        <v>0</v>
      </c>
      <c r="E143" s="28">
        <v>0</v>
      </c>
      <c r="F143" s="128">
        <f t="shared" si="12"/>
        <v>2</v>
      </c>
      <c r="G143" s="29">
        <v>0</v>
      </c>
      <c r="H143" s="26">
        <v>0</v>
      </c>
      <c r="I143" s="32">
        <v>0</v>
      </c>
      <c r="J143" s="42">
        <f t="shared" si="13"/>
        <v>0</v>
      </c>
      <c r="K143" s="126">
        <f t="shared" si="14"/>
        <v>2</v>
      </c>
    </row>
    <row r="144" spans="1:11" ht="13.5" thickBot="1">
      <c r="A144" s="198">
        <v>24</v>
      </c>
      <c r="B144" s="194" t="s">
        <v>27</v>
      </c>
      <c r="C144" s="27">
        <v>13</v>
      </c>
      <c r="D144" s="28">
        <v>1</v>
      </c>
      <c r="E144" s="28">
        <v>1</v>
      </c>
      <c r="F144" s="128">
        <f t="shared" si="12"/>
        <v>15</v>
      </c>
      <c r="G144" s="29">
        <v>2</v>
      </c>
      <c r="H144" s="26">
        <v>0</v>
      </c>
      <c r="I144" s="32">
        <v>0</v>
      </c>
      <c r="J144" s="42">
        <f t="shared" si="13"/>
        <v>2</v>
      </c>
      <c r="K144" s="126">
        <f t="shared" si="14"/>
        <v>17</v>
      </c>
    </row>
    <row r="145" spans="1:11" ht="13.5" thickBot="1">
      <c r="A145" s="198">
        <v>25</v>
      </c>
      <c r="B145" s="194" t="s">
        <v>28</v>
      </c>
      <c r="C145" s="27">
        <v>29</v>
      </c>
      <c r="D145" s="28">
        <v>9</v>
      </c>
      <c r="E145" s="28">
        <v>0</v>
      </c>
      <c r="F145" s="128">
        <f t="shared" si="12"/>
        <v>38</v>
      </c>
      <c r="G145" s="29">
        <v>5</v>
      </c>
      <c r="H145" s="26">
        <v>0</v>
      </c>
      <c r="I145" s="32">
        <v>0</v>
      </c>
      <c r="J145" s="42">
        <f t="shared" si="13"/>
        <v>5</v>
      </c>
      <c r="K145" s="126">
        <f t="shared" si="14"/>
        <v>43</v>
      </c>
    </row>
    <row r="146" spans="1:11" ht="13.5" thickBot="1">
      <c r="A146" s="225">
        <v>26</v>
      </c>
      <c r="B146" s="195" t="s">
        <v>78</v>
      </c>
      <c r="C146" s="29">
        <v>7</v>
      </c>
      <c r="D146" s="26">
        <v>5</v>
      </c>
      <c r="E146" s="32">
        <v>0</v>
      </c>
      <c r="F146" s="128">
        <f t="shared" si="12"/>
        <v>12</v>
      </c>
      <c r="G146" s="29">
        <v>2</v>
      </c>
      <c r="H146" s="26">
        <v>0</v>
      </c>
      <c r="I146" s="26">
        <v>0</v>
      </c>
      <c r="J146" s="42">
        <f t="shared" si="13"/>
        <v>2</v>
      </c>
      <c r="K146" s="126">
        <f t="shared" si="14"/>
        <v>14</v>
      </c>
    </row>
    <row r="147" spans="1:11" ht="13.5" thickBot="1">
      <c r="A147" s="198">
        <v>27</v>
      </c>
      <c r="B147" s="195" t="s">
        <v>81</v>
      </c>
      <c r="C147" s="29">
        <v>0</v>
      </c>
      <c r="D147" s="26">
        <v>0</v>
      </c>
      <c r="E147" s="32">
        <v>0</v>
      </c>
      <c r="F147" s="128">
        <f>C147+D147+E147</f>
        <v>0</v>
      </c>
      <c r="G147" s="29">
        <v>0</v>
      </c>
      <c r="H147" s="26">
        <v>0</v>
      </c>
      <c r="I147" s="26">
        <v>0</v>
      </c>
      <c r="J147" s="42">
        <f>G147+H147+I147</f>
        <v>0</v>
      </c>
      <c r="K147" s="126">
        <f>F147+J147</f>
        <v>0</v>
      </c>
    </row>
    <row r="148" spans="1:11" ht="13.5" thickBot="1">
      <c r="A148" s="225">
        <v>28</v>
      </c>
      <c r="B148" s="195" t="s">
        <v>82</v>
      </c>
      <c r="C148" s="29">
        <v>0</v>
      </c>
      <c r="D148" s="26">
        <v>0</v>
      </c>
      <c r="E148" s="32">
        <v>0</v>
      </c>
      <c r="F148" s="128">
        <f>C148+D148+E148</f>
        <v>0</v>
      </c>
      <c r="G148" s="29">
        <v>0</v>
      </c>
      <c r="H148" s="26">
        <v>0</v>
      </c>
      <c r="I148" s="26">
        <v>0</v>
      </c>
      <c r="J148" s="42">
        <f>G148+H148+I148</f>
        <v>0</v>
      </c>
      <c r="K148" s="126">
        <f>F148+J148</f>
        <v>0</v>
      </c>
    </row>
    <row r="149" spans="1:11" ht="13.5" thickBot="1">
      <c r="A149" s="198">
        <v>29</v>
      </c>
      <c r="B149" s="196" t="s">
        <v>80</v>
      </c>
      <c r="C149" s="29">
        <v>0</v>
      </c>
      <c r="D149" s="26">
        <v>0</v>
      </c>
      <c r="E149" s="32">
        <v>0</v>
      </c>
      <c r="F149" s="128">
        <f>C149+D149+E149</f>
        <v>0</v>
      </c>
      <c r="G149" s="29">
        <v>0</v>
      </c>
      <c r="H149" s="26">
        <v>0</v>
      </c>
      <c r="I149" s="26">
        <v>0</v>
      </c>
      <c r="J149" s="42">
        <f>G149+H149+I149</f>
        <v>0</v>
      </c>
      <c r="K149" s="126">
        <f>F149+J149</f>
        <v>0</v>
      </c>
    </row>
    <row r="150" spans="1:11" ht="16.5" thickBot="1">
      <c r="A150" s="344" t="s">
        <v>3</v>
      </c>
      <c r="B150" s="316"/>
      <c r="C150" s="59">
        <f aca="true" t="shared" si="15" ref="C150:K150">SUM(C121:C149)</f>
        <v>484</v>
      </c>
      <c r="D150" s="62">
        <f t="shared" si="15"/>
        <v>141</v>
      </c>
      <c r="E150" s="130">
        <f t="shared" si="15"/>
        <v>29</v>
      </c>
      <c r="F150" s="130">
        <f t="shared" si="15"/>
        <v>654</v>
      </c>
      <c r="G150" s="62">
        <f t="shared" si="15"/>
        <v>127</v>
      </c>
      <c r="H150" s="62">
        <f t="shared" si="15"/>
        <v>19</v>
      </c>
      <c r="I150" s="131">
        <f t="shared" si="15"/>
        <v>3</v>
      </c>
      <c r="J150" s="130">
        <f t="shared" si="15"/>
        <v>149</v>
      </c>
      <c r="K150" s="130">
        <f t="shared" si="15"/>
        <v>803</v>
      </c>
    </row>
    <row r="151" ht="13.5" thickBot="1"/>
    <row r="152" spans="6:13" ht="16.5" thickBot="1">
      <c r="F152" s="119">
        <f>C150+D150+E150</f>
        <v>654</v>
      </c>
      <c r="J152" s="119">
        <f>G150+H150+I150</f>
        <v>149</v>
      </c>
      <c r="K152" s="119">
        <f>F152+J152</f>
        <v>803</v>
      </c>
      <c r="L152" s="18"/>
      <c r="M152" s="18"/>
    </row>
    <row r="154" spans="1:11" ht="28.5" customHeight="1">
      <c r="A154" s="347" t="s">
        <v>52</v>
      </c>
      <c r="B154" s="347"/>
      <c r="C154" s="347"/>
      <c r="D154" s="347"/>
      <c r="E154" s="347"/>
      <c r="F154" s="347"/>
      <c r="G154" s="347"/>
      <c r="H154" s="347"/>
      <c r="I154" s="347"/>
      <c r="J154" s="347"/>
      <c r="K154" s="347"/>
    </row>
    <row r="155" spans="1:11" ht="12.75">
      <c r="A155" s="1"/>
      <c r="B155" s="1"/>
      <c r="C155" s="345" t="s">
        <v>100</v>
      </c>
      <c r="D155" s="346"/>
      <c r="E155" s="346"/>
      <c r="F155" s="346"/>
      <c r="G155" s="346"/>
      <c r="H155" s="346"/>
      <c r="I155" s="346"/>
      <c r="J155" s="346"/>
      <c r="K155" s="346"/>
    </row>
    <row r="156" spans="1:11" ht="13.5" customHeight="1" thickBot="1">
      <c r="A156" s="311" t="s">
        <v>75</v>
      </c>
      <c r="B156" s="311"/>
      <c r="C156" s="346"/>
      <c r="D156" s="346"/>
      <c r="E156" s="346"/>
      <c r="F156" s="346"/>
      <c r="G156" s="346"/>
      <c r="H156" s="346"/>
      <c r="I156" s="346"/>
      <c r="J156" s="346"/>
      <c r="K156" s="346"/>
    </row>
    <row r="157" spans="1:11" ht="26.25" customHeight="1">
      <c r="A157" s="302" t="s">
        <v>1</v>
      </c>
      <c r="B157" s="302" t="s">
        <v>2</v>
      </c>
      <c r="C157" s="305" t="s">
        <v>42</v>
      </c>
      <c r="D157" s="296"/>
      <c r="E157" s="296"/>
      <c r="F157" s="297"/>
      <c r="G157" s="305" t="s">
        <v>46</v>
      </c>
      <c r="H157" s="296"/>
      <c r="I157" s="296"/>
      <c r="J157" s="297"/>
      <c r="K157" s="302" t="s">
        <v>47</v>
      </c>
    </row>
    <row r="158" spans="1:11" ht="22.5" customHeight="1" thickBot="1">
      <c r="A158" s="303"/>
      <c r="B158" s="303"/>
      <c r="C158" s="306"/>
      <c r="D158" s="307"/>
      <c r="E158" s="307"/>
      <c r="F158" s="308"/>
      <c r="G158" s="306"/>
      <c r="H158" s="307"/>
      <c r="I158" s="307"/>
      <c r="J158" s="308"/>
      <c r="K158" s="303"/>
    </row>
    <row r="159" spans="1:11" ht="23.25" thickBot="1">
      <c r="A159" s="304"/>
      <c r="B159" s="304"/>
      <c r="C159" s="4" t="s">
        <v>43</v>
      </c>
      <c r="D159" s="4" t="s">
        <v>44</v>
      </c>
      <c r="E159" s="4" t="s">
        <v>45</v>
      </c>
      <c r="F159" s="4" t="s">
        <v>38</v>
      </c>
      <c r="G159" s="2" t="s">
        <v>43</v>
      </c>
      <c r="H159" s="2" t="s">
        <v>44</v>
      </c>
      <c r="I159" s="2" t="s">
        <v>45</v>
      </c>
      <c r="J159" s="2" t="s">
        <v>38</v>
      </c>
      <c r="K159" s="2" t="s">
        <v>38</v>
      </c>
    </row>
    <row r="160" spans="1:11" ht="12.75">
      <c r="A160" s="127">
        <v>1</v>
      </c>
      <c r="B160" s="138" t="s">
        <v>4</v>
      </c>
      <c r="C160" s="140">
        <f aca="true" t="shared" si="16" ref="C160:K160">C121+C83+C45+C7</f>
        <v>96</v>
      </c>
      <c r="D160" s="140">
        <f t="shared" si="16"/>
        <v>26</v>
      </c>
      <c r="E160" s="140">
        <f t="shared" si="16"/>
        <v>5</v>
      </c>
      <c r="F160" s="168">
        <f t="shared" si="16"/>
        <v>127</v>
      </c>
      <c r="G160" s="140">
        <f t="shared" si="16"/>
        <v>68</v>
      </c>
      <c r="H160" s="140">
        <f t="shared" si="16"/>
        <v>3</v>
      </c>
      <c r="I160" s="140">
        <f t="shared" si="16"/>
        <v>2</v>
      </c>
      <c r="J160" s="168">
        <f t="shared" si="16"/>
        <v>73</v>
      </c>
      <c r="K160" s="171">
        <f t="shared" si="16"/>
        <v>200</v>
      </c>
    </row>
    <row r="161" spans="1:11" ht="12.75">
      <c r="A161" s="45">
        <v>2</v>
      </c>
      <c r="B161" s="138" t="s">
        <v>5</v>
      </c>
      <c r="C161" s="227">
        <f aca="true" t="shared" si="17" ref="C161:K161">C122+C84+C46+C8</f>
        <v>35</v>
      </c>
      <c r="D161" s="227">
        <f t="shared" si="17"/>
        <v>11</v>
      </c>
      <c r="E161" s="227">
        <f t="shared" si="17"/>
        <v>3</v>
      </c>
      <c r="F161" s="170">
        <f t="shared" si="17"/>
        <v>49</v>
      </c>
      <c r="G161" s="227">
        <f t="shared" si="17"/>
        <v>5</v>
      </c>
      <c r="H161" s="227">
        <f t="shared" si="17"/>
        <v>3</v>
      </c>
      <c r="I161" s="227">
        <f t="shared" si="17"/>
        <v>1</v>
      </c>
      <c r="J161" s="170">
        <f t="shared" si="17"/>
        <v>9</v>
      </c>
      <c r="K161" s="171">
        <f t="shared" si="17"/>
        <v>58</v>
      </c>
    </row>
    <row r="162" spans="1:11" ht="12.75">
      <c r="A162" s="45">
        <v>3</v>
      </c>
      <c r="B162" s="138" t="s">
        <v>6</v>
      </c>
      <c r="C162" s="227">
        <f aca="true" t="shared" si="18" ref="C162:K162">C123+C85+C47+C9</f>
        <v>362</v>
      </c>
      <c r="D162" s="227">
        <f t="shared" si="18"/>
        <v>114</v>
      </c>
      <c r="E162" s="227">
        <f t="shared" si="18"/>
        <v>30</v>
      </c>
      <c r="F162" s="170">
        <f t="shared" si="18"/>
        <v>506</v>
      </c>
      <c r="G162" s="227">
        <f t="shared" si="18"/>
        <v>25</v>
      </c>
      <c r="H162" s="227">
        <f t="shared" si="18"/>
        <v>11</v>
      </c>
      <c r="I162" s="227">
        <f t="shared" si="18"/>
        <v>1</v>
      </c>
      <c r="J162" s="170">
        <f t="shared" si="18"/>
        <v>37</v>
      </c>
      <c r="K162" s="171">
        <f t="shared" si="18"/>
        <v>543</v>
      </c>
    </row>
    <row r="163" spans="1:11" ht="12.75">
      <c r="A163" s="45">
        <v>4</v>
      </c>
      <c r="B163" s="138" t="s">
        <v>7</v>
      </c>
      <c r="C163" s="227">
        <f aca="true" t="shared" si="19" ref="C163:K163">C124+C86+C48+C10</f>
        <v>78</v>
      </c>
      <c r="D163" s="227">
        <f t="shared" si="19"/>
        <v>13</v>
      </c>
      <c r="E163" s="227">
        <f t="shared" si="19"/>
        <v>3</v>
      </c>
      <c r="F163" s="170">
        <f t="shared" si="19"/>
        <v>94</v>
      </c>
      <c r="G163" s="227">
        <f t="shared" si="19"/>
        <v>9</v>
      </c>
      <c r="H163" s="227">
        <f t="shared" si="19"/>
        <v>1</v>
      </c>
      <c r="I163" s="227">
        <f t="shared" si="19"/>
        <v>0</v>
      </c>
      <c r="J163" s="170">
        <f t="shared" si="19"/>
        <v>10</v>
      </c>
      <c r="K163" s="171">
        <f t="shared" si="19"/>
        <v>104</v>
      </c>
    </row>
    <row r="164" spans="1:11" ht="12.75">
      <c r="A164" s="45">
        <v>5</v>
      </c>
      <c r="B164" s="138" t="s">
        <v>8</v>
      </c>
      <c r="C164" s="227">
        <f aca="true" t="shared" si="20" ref="C164:K164">C125+C87+C49+C11</f>
        <v>90</v>
      </c>
      <c r="D164" s="227">
        <f t="shared" si="20"/>
        <v>8</v>
      </c>
      <c r="E164" s="227">
        <f t="shared" si="20"/>
        <v>4</v>
      </c>
      <c r="F164" s="170">
        <f t="shared" si="20"/>
        <v>102</v>
      </c>
      <c r="G164" s="227">
        <f t="shared" si="20"/>
        <v>49</v>
      </c>
      <c r="H164" s="227">
        <f t="shared" si="20"/>
        <v>2</v>
      </c>
      <c r="I164" s="227">
        <f t="shared" si="20"/>
        <v>1</v>
      </c>
      <c r="J164" s="170">
        <f t="shared" si="20"/>
        <v>52</v>
      </c>
      <c r="K164" s="171">
        <f t="shared" si="20"/>
        <v>154</v>
      </c>
    </row>
    <row r="165" spans="1:11" ht="12.75">
      <c r="A165" s="45">
        <v>6</v>
      </c>
      <c r="B165" s="138" t="s">
        <v>9</v>
      </c>
      <c r="C165" s="227">
        <f aca="true" t="shared" si="21" ref="C165:K165">C126+C88+C50+C12</f>
        <v>30</v>
      </c>
      <c r="D165" s="227">
        <f t="shared" si="21"/>
        <v>10</v>
      </c>
      <c r="E165" s="227">
        <f t="shared" si="21"/>
        <v>6</v>
      </c>
      <c r="F165" s="170">
        <f t="shared" si="21"/>
        <v>46</v>
      </c>
      <c r="G165" s="227">
        <f t="shared" si="21"/>
        <v>1</v>
      </c>
      <c r="H165" s="227">
        <f t="shared" si="21"/>
        <v>1</v>
      </c>
      <c r="I165" s="227">
        <f t="shared" si="21"/>
        <v>0</v>
      </c>
      <c r="J165" s="170">
        <f t="shared" si="21"/>
        <v>2</v>
      </c>
      <c r="K165" s="171">
        <f t="shared" si="21"/>
        <v>48</v>
      </c>
    </row>
    <row r="166" spans="1:11" ht="12.75">
      <c r="A166" s="45">
        <v>7</v>
      </c>
      <c r="B166" s="138" t="s">
        <v>10</v>
      </c>
      <c r="C166" s="227">
        <f aca="true" t="shared" si="22" ref="C166:K166">C127+C89+C51+C13</f>
        <v>25</v>
      </c>
      <c r="D166" s="227">
        <f t="shared" si="22"/>
        <v>10</v>
      </c>
      <c r="E166" s="227">
        <f t="shared" si="22"/>
        <v>0</v>
      </c>
      <c r="F166" s="170">
        <f t="shared" si="22"/>
        <v>35</v>
      </c>
      <c r="G166" s="227">
        <f t="shared" si="22"/>
        <v>9</v>
      </c>
      <c r="H166" s="227">
        <f t="shared" si="22"/>
        <v>1</v>
      </c>
      <c r="I166" s="227">
        <f t="shared" si="22"/>
        <v>0</v>
      </c>
      <c r="J166" s="170">
        <f t="shared" si="22"/>
        <v>10</v>
      </c>
      <c r="K166" s="171">
        <f t="shared" si="22"/>
        <v>45</v>
      </c>
    </row>
    <row r="167" spans="1:11" ht="12.75">
      <c r="A167" s="45">
        <v>8</v>
      </c>
      <c r="B167" s="139" t="s">
        <v>11</v>
      </c>
      <c r="C167" s="227">
        <f aca="true" t="shared" si="23" ref="C167:K167">C128+C90+C52+C14</f>
        <v>21</v>
      </c>
      <c r="D167" s="227">
        <f t="shared" si="23"/>
        <v>7</v>
      </c>
      <c r="E167" s="227">
        <f t="shared" si="23"/>
        <v>0</v>
      </c>
      <c r="F167" s="170">
        <f t="shared" si="23"/>
        <v>28</v>
      </c>
      <c r="G167" s="227">
        <f t="shared" si="23"/>
        <v>3</v>
      </c>
      <c r="H167" s="227">
        <f t="shared" si="23"/>
        <v>1</v>
      </c>
      <c r="I167" s="227">
        <f t="shared" si="23"/>
        <v>0</v>
      </c>
      <c r="J167" s="170">
        <f t="shared" si="23"/>
        <v>4</v>
      </c>
      <c r="K167" s="171">
        <f t="shared" si="23"/>
        <v>32</v>
      </c>
    </row>
    <row r="168" spans="1:11" ht="12.75">
      <c r="A168" s="45">
        <v>9</v>
      </c>
      <c r="B168" s="138" t="s">
        <v>12</v>
      </c>
      <c r="C168" s="227">
        <f aca="true" t="shared" si="24" ref="C168:K168">C129+C91+C53+C15</f>
        <v>116</v>
      </c>
      <c r="D168" s="227">
        <f t="shared" si="24"/>
        <v>25</v>
      </c>
      <c r="E168" s="227">
        <f t="shared" si="24"/>
        <v>8</v>
      </c>
      <c r="F168" s="170">
        <f t="shared" si="24"/>
        <v>149</v>
      </c>
      <c r="G168" s="227">
        <f t="shared" si="24"/>
        <v>22</v>
      </c>
      <c r="H168" s="227">
        <f t="shared" si="24"/>
        <v>2</v>
      </c>
      <c r="I168" s="227">
        <f t="shared" si="24"/>
        <v>0</v>
      </c>
      <c r="J168" s="170">
        <f t="shared" si="24"/>
        <v>24</v>
      </c>
      <c r="K168" s="171">
        <f t="shared" si="24"/>
        <v>173</v>
      </c>
    </row>
    <row r="169" spans="1:11" ht="12.75">
      <c r="A169" s="45">
        <v>10</v>
      </c>
      <c r="B169" s="138" t="s">
        <v>13</v>
      </c>
      <c r="C169" s="227">
        <f aca="true" t="shared" si="25" ref="C169:K169">C130+C92+C54+C16</f>
        <v>100</v>
      </c>
      <c r="D169" s="227">
        <f t="shared" si="25"/>
        <v>22</v>
      </c>
      <c r="E169" s="227">
        <f t="shared" si="25"/>
        <v>13</v>
      </c>
      <c r="F169" s="170">
        <f t="shared" si="25"/>
        <v>135</v>
      </c>
      <c r="G169" s="227">
        <f t="shared" si="25"/>
        <v>9</v>
      </c>
      <c r="H169" s="227">
        <f t="shared" si="25"/>
        <v>0</v>
      </c>
      <c r="I169" s="227">
        <f t="shared" si="25"/>
        <v>1</v>
      </c>
      <c r="J169" s="170">
        <f t="shared" si="25"/>
        <v>10</v>
      </c>
      <c r="K169" s="171">
        <f t="shared" si="25"/>
        <v>145</v>
      </c>
    </row>
    <row r="170" spans="1:11" ht="12.75">
      <c r="A170" s="45">
        <v>11</v>
      </c>
      <c r="B170" s="138" t="s">
        <v>14</v>
      </c>
      <c r="C170" s="227">
        <f aca="true" t="shared" si="26" ref="C170:K170">C131+C93+C55+C17</f>
        <v>0</v>
      </c>
      <c r="D170" s="227">
        <f t="shared" si="26"/>
        <v>0</v>
      </c>
      <c r="E170" s="227">
        <f t="shared" si="26"/>
        <v>0</v>
      </c>
      <c r="F170" s="170">
        <f t="shared" si="26"/>
        <v>0</v>
      </c>
      <c r="G170" s="227">
        <f>G131+G93+G55+G17</f>
        <v>0</v>
      </c>
      <c r="H170" s="227">
        <f>H131+H93+H55+H17</f>
        <v>0</v>
      </c>
      <c r="I170" s="227">
        <f t="shared" si="26"/>
        <v>0</v>
      </c>
      <c r="J170" s="170">
        <f t="shared" si="26"/>
        <v>0</v>
      </c>
      <c r="K170" s="171">
        <f t="shared" si="26"/>
        <v>0</v>
      </c>
    </row>
    <row r="171" spans="1:11" ht="12.75">
      <c r="A171" s="45">
        <v>12</v>
      </c>
      <c r="B171" s="138" t="s">
        <v>15</v>
      </c>
      <c r="C171" s="227">
        <f aca="true" t="shared" si="27" ref="C171:K171">C132+C94+C56+C18</f>
        <v>108</v>
      </c>
      <c r="D171" s="227">
        <f t="shared" si="27"/>
        <v>35</v>
      </c>
      <c r="E171" s="227">
        <f t="shared" si="27"/>
        <v>6</v>
      </c>
      <c r="F171" s="170">
        <f t="shared" si="27"/>
        <v>149</v>
      </c>
      <c r="G171" s="227">
        <f t="shared" si="27"/>
        <v>45</v>
      </c>
      <c r="H171" s="227">
        <f t="shared" si="27"/>
        <v>14</v>
      </c>
      <c r="I171" s="227">
        <f t="shared" si="27"/>
        <v>0</v>
      </c>
      <c r="J171" s="170">
        <f t="shared" si="27"/>
        <v>59</v>
      </c>
      <c r="K171" s="171">
        <f t="shared" si="27"/>
        <v>208</v>
      </c>
    </row>
    <row r="172" spans="1:11" ht="12.75">
      <c r="A172" s="45">
        <v>13</v>
      </c>
      <c r="B172" s="138" t="s">
        <v>16</v>
      </c>
      <c r="C172" s="227">
        <f aca="true" t="shared" si="28" ref="C172:K172">C133+C95+C57+C19</f>
        <v>92</v>
      </c>
      <c r="D172" s="227">
        <f t="shared" si="28"/>
        <v>25</v>
      </c>
      <c r="E172" s="227">
        <f t="shared" si="28"/>
        <v>6</v>
      </c>
      <c r="F172" s="170">
        <f t="shared" si="28"/>
        <v>123</v>
      </c>
      <c r="G172" s="227">
        <f t="shared" si="28"/>
        <v>11</v>
      </c>
      <c r="H172" s="227">
        <f t="shared" si="28"/>
        <v>3</v>
      </c>
      <c r="I172" s="227">
        <f t="shared" si="28"/>
        <v>0</v>
      </c>
      <c r="J172" s="170">
        <f t="shared" si="28"/>
        <v>14</v>
      </c>
      <c r="K172" s="171">
        <f t="shared" si="28"/>
        <v>137</v>
      </c>
    </row>
    <row r="173" spans="1:11" ht="12.75">
      <c r="A173" s="45">
        <v>14</v>
      </c>
      <c r="B173" s="139" t="s">
        <v>17</v>
      </c>
      <c r="C173" s="227">
        <f aca="true" t="shared" si="29" ref="C173:K173">C134+C96+C58+C20</f>
        <v>472</v>
      </c>
      <c r="D173" s="227">
        <f t="shared" si="29"/>
        <v>160</v>
      </c>
      <c r="E173" s="227">
        <f t="shared" si="29"/>
        <v>36</v>
      </c>
      <c r="F173" s="170">
        <f t="shared" si="29"/>
        <v>668</v>
      </c>
      <c r="G173" s="227">
        <f t="shared" si="29"/>
        <v>183</v>
      </c>
      <c r="H173" s="227">
        <f t="shared" si="29"/>
        <v>40</v>
      </c>
      <c r="I173" s="227">
        <f t="shared" si="29"/>
        <v>5</v>
      </c>
      <c r="J173" s="170">
        <f t="shared" si="29"/>
        <v>228</v>
      </c>
      <c r="K173" s="171">
        <f t="shared" si="29"/>
        <v>896</v>
      </c>
    </row>
    <row r="174" spans="1:11" ht="12.75">
      <c r="A174" s="45">
        <v>15</v>
      </c>
      <c r="B174" s="139" t="s">
        <v>18</v>
      </c>
      <c r="C174" s="227">
        <f aca="true" t="shared" si="30" ref="C174:K174">C135+C97+C59+C21</f>
        <v>87</v>
      </c>
      <c r="D174" s="227">
        <f t="shared" si="30"/>
        <v>21</v>
      </c>
      <c r="E174" s="227">
        <f t="shared" si="30"/>
        <v>3</v>
      </c>
      <c r="F174" s="170">
        <f t="shared" si="30"/>
        <v>111</v>
      </c>
      <c r="G174" s="227">
        <f t="shared" si="30"/>
        <v>7</v>
      </c>
      <c r="H174" s="227">
        <f t="shared" si="30"/>
        <v>1</v>
      </c>
      <c r="I174" s="227">
        <f t="shared" si="30"/>
        <v>0</v>
      </c>
      <c r="J174" s="170">
        <f t="shared" si="30"/>
        <v>8</v>
      </c>
      <c r="K174" s="171">
        <f t="shared" si="30"/>
        <v>119</v>
      </c>
    </row>
    <row r="175" spans="1:11" ht="12.75">
      <c r="A175" s="45">
        <v>16</v>
      </c>
      <c r="B175" s="139" t="s">
        <v>19</v>
      </c>
      <c r="C175" s="227">
        <f aca="true" t="shared" si="31" ref="C175:K175">C136+C98+C60+C22</f>
        <v>48</v>
      </c>
      <c r="D175" s="227">
        <f t="shared" si="31"/>
        <v>11</v>
      </c>
      <c r="E175" s="227">
        <f t="shared" si="31"/>
        <v>1</v>
      </c>
      <c r="F175" s="170">
        <f t="shared" si="31"/>
        <v>60</v>
      </c>
      <c r="G175" s="227">
        <f t="shared" si="31"/>
        <v>2</v>
      </c>
      <c r="H175" s="227">
        <f t="shared" si="31"/>
        <v>0</v>
      </c>
      <c r="I175" s="227">
        <f t="shared" si="31"/>
        <v>0</v>
      </c>
      <c r="J175" s="170">
        <f t="shared" si="31"/>
        <v>2</v>
      </c>
      <c r="K175" s="171">
        <f t="shared" si="31"/>
        <v>62</v>
      </c>
    </row>
    <row r="176" spans="1:11" ht="12.75">
      <c r="A176" s="45">
        <v>17</v>
      </c>
      <c r="B176" s="138" t="s">
        <v>20</v>
      </c>
      <c r="C176" s="227">
        <f aca="true" t="shared" si="32" ref="C176:K176">C137+C99+C61+C23</f>
        <v>17</v>
      </c>
      <c r="D176" s="227">
        <f t="shared" si="32"/>
        <v>7</v>
      </c>
      <c r="E176" s="227">
        <f t="shared" si="32"/>
        <v>2</v>
      </c>
      <c r="F176" s="170">
        <f t="shared" si="32"/>
        <v>26</v>
      </c>
      <c r="G176" s="227">
        <f t="shared" si="32"/>
        <v>2</v>
      </c>
      <c r="H176" s="227">
        <f t="shared" si="32"/>
        <v>1</v>
      </c>
      <c r="I176" s="227">
        <f t="shared" si="32"/>
        <v>0</v>
      </c>
      <c r="J176" s="170">
        <f t="shared" si="32"/>
        <v>3</v>
      </c>
      <c r="K176" s="171">
        <f t="shared" si="32"/>
        <v>29</v>
      </c>
    </row>
    <row r="177" spans="1:11" ht="12.75">
      <c r="A177" s="45">
        <v>18</v>
      </c>
      <c r="B177" s="138" t="s">
        <v>21</v>
      </c>
      <c r="C177" s="227">
        <f aca="true" t="shared" si="33" ref="C177:K177">C138+C100+C62+C24</f>
        <v>17</v>
      </c>
      <c r="D177" s="227">
        <f t="shared" si="33"/>
        <v>3</v>
      </c>
      <c r="E177" s="227">
        <f t="shared" si="33"/>
        <v>1</v>
      </c>
      <c r="F177" s="170">
        <f t="shared" si="33"/>
        <v>21</v>
      </c>
      <c r="G177" s="227">
        <f t="shared" si="33"/>
        <v>1</v>
      </c>
      <c r="H177" s="227">
        <f t="shared" si="33"/>
        <v>0</v>
      </c>
      <c r="I177" s="227">
        <f t="shared" si="33"/>
        <v>0</v>
      </c>
      <c r="J177" s="170">
        <f t="shared" si="33"/>
        <v>1</v>
      </c>
      <c r="K177" s="171">
        <f t="shared" si="33"/>
        <v>22</v>
      </c>
    </row>
    <row r="178" spans="1:11" ht="12.75">
      <c r="A178" s="45">
        <v>19</v>
      </c>
      <c r="B178" s="139" t="s">
        <v>22</v>
      </c>
      <c r="C178" s="227">
        <f aca="true" t="shared" si="34" ref="C178:K178">C139+C101+C63+C25</f>
        <v>74</v>
      </c>
      <c r="D178" s="227">
        <f t="shared" si="34"/>
        <v>12</v>
      </c>
      <c r="E178" s="227">
        <f t="shared" si="34"/>
        <v>4</v>
      </c>
      <c r="F178" s="170">
        <f t="shared" si="34"/>
        <v>90</v>
      </c>
      <c r="G178" s="227">
        <f t="shared" si="34"/>
        <v>17</v>
      </c>
      <c r="H178" s="227">
        <f t="shared" si="34"/>
        <v>5</v>
      </c>
      <c r="I178" s="227">
        <f t="shared" si="34"/>
        <v>0</v>
      </c>
      <c r="J178" s="170">
        <f t="shared" si="34"/>
        <v>22</v>
      </c>
      <c r="K178" s="171">
        <f t="shared" si="34"/>
        <v>112</v>
      </c>
    </row>
    <row r="179" spans="1:11" ht="12.75">
      <c r="A179" s="45">
        <v>20</v>
      </c>
      <c r="B179" s="138" t="s">
        <v>23</v>
      </c>
      <c r="C179" s="227">
        <f aca="true" t="shared" si="35" ref="C179:K179">C140+C102+C64+C26</f>
        <v>9</v>
      </c>
      <c r="D179" s="227">
        <f t="shared" si="35"/>
        <v>8</v>
      </c>
      <c r="E179" s="227">
        <f t="shared" si="35"/>
        <v>4</v>
      </c>
      <c r="F179" s="170">
        <f t="shared" si="35"/>
        <v>21</v>
      </c>
      <c r="G179" s="227">
        <f t="shared" si="35"/>
        <v>1</v>
      </c>
      <c r="H179" s="227">
        <f t="shared" si="35"/>
        <v>0</v>
      </c>
      <c r="I179" s="227">
        <f t="shared" si="35"/>
        <v>0</v>
      </c>
      <c r="J179" s="170">
        <f t="shared" si="35"/>
        <v>1</v>
      </c>
      <c r="K179" s="171">
        <f t="shared" si="35"/>
        <v>22</v>
      </c>
    </row>
    <row r="180" spans="1:11" ht="12.75">
      <c r="A180" s="45">
        <v>21</v>
      </c>
      <c r="B180" s="138" t="s">
        <v>24</v>
      </c>
      <c r="C180" s="227">
        <f aca="true" t="shared" si="36" ref="C180:K180">C141+C103+C65+C27</f>
        <v>42</v>
      </c>
      <c r="D180" s="227">
        <f t="shared" si="36"/>
        <v>14</v>
      </c>
      <c r="E180" s="227">
        <f t="shared" si="36"/>
        <v>2</v>
      </c>
      <c r="F180" s="170">
        <f t="shared" si="36"/>
        <v>58</v>
      </c>
      <c r="G180" s="227">
        <f t="shared" si="36"/>
        <v>26</v>
      </c>
      <c r="H180" s="227">
        <f t="shared" si="36"/>
        <v>3</v>
      </c>
      <c r="I180" s="227">
        <f t="shared" si="36"/>
        <v>0</v>
      </c>
      <c r="J180" s="170">
        <f t="shared" si="36"/>
        <v>29</v>
      </c>
      <c r="K180" s="171">
        <f t="shared" si="36"/>
        <v>87</v>
      </c>
    </row>
    <row r="181" spans="1:11" ht="12.75">
      <c r="A181" s="45">
        <v>22</v>
      </c>
      <c r="B181" s="138" t="s">
        <v>25</v>
      </c>
      <c r="C181" s="227">
        <f aca="true" t="shared" si="37" ref="C181:K181">C142+C104+C66+C28</f>
        <v>41</v>
      </c>
      <c r="D181" s="227">
        <f t="shared" si="37"/>
        <v>14</v>
      </c>
      <c r="E181" s="227">
        <f t="shared" si="37"/>
        <v>4</v>
      </c>
      <c r="F181" s="170">
        <f t="shared" si="37"/>
        <v>59</v>
      </c>
      <c r="G181" s="227">
        <f t="shared" si="37"/>
        <v>11</v>
      </c>
      <c r="H181" s="227">
        <f t="shared" si="37"/>
        <v>8</v>
      </c>
      <c r="I181" s="227">
        <f t="shared" si="37"/>
        <v>0</v>
      </c>
      <c r="J181" s="170">
        <f t="shared" si="37"/>
        <v>19</v>
      </c>
      <c r="K181" s="171">
        <f t="shared" si="37"/>
        <v>78</v>
      </c>
    </row>
    <row r="182" spans="1:11" ht="12.75">
      <c r="A182" s="45">
        <v>23</v>
      </c>
      <c r="B182" s="138" t="s">
        <v>26</v>
      </c>
      <c r="C182" s="227">
        <f aca="true" t="shared" si="38" ref="C182:K182">C143+C105+C67+C29</f>
        <v>5</v>
      </c>
      <c r="D182" s="227">
        <f t="shared" si="38"/>
        <v>3</v>
      </c>
      <c r="E182" s="227">
        <f t="shared" si="38"/>
        <v>1</v>
      </c>
      <c r="F182" s="170">
        <f t="shared" si="38"/>
        <v>9</v>
      </c>
      <c r="G182" s="227">
        <f t="shared" si="38"/>
        <v>0</v>
      </c>
      <c r="H182" s="227">
        <f t="shared" si="38"/>
        <v>1</v>
      </c>
      <c r="I182" s="227">
        <f t="shared" si="38"/>
        <v>0</v>
      </c>
      <c r="J182" s="170">
        <f t="shared" si="38"/>
        <v>1</v>
      </c>
      <c r="K182" s="171">
        <f t="shared" si="38"/>
        <v>10</v>
      </c>
    </row>
    <row r="183" spans="1:11" ht="12.75">
      <c r="A183" s="45">
        <v>24</v>
      </c>
      <c r="B183" s="138" t="s">
        <v>27</v>
      </c>
      <c r="C183" s="227">
        <f aca="true" t="shared" si="39" ref="C183:K183">C144+C106+C68+C30</f>
        <v>42</v>
      </c>
      <c r="D183" s="227">
        <f t="shared" si="39"/>
        <v>14</v>
      </c>
      <c r="E183" s="227">
        <f t="shared" si="39"/>
        <v>7</v>
      </c>
      <c r="F183" s="170">
        <f t="shared" si="39"/>
        <v>63</v>
      </c>
      <c r="G183" s="227">
        <f t="shared" si="39"/>
        <v>8</v>
      </c>
      <c r="H183" s="227">
        <f t="shared" si="39"/>
        <v>1</v>
      </c>
      <c r="I183" s="227">
        <f t="shared" si="39"/>
        <v>0</v>
      </c>
      <c r="J183" s="170">
        <f t="shared" si="39"/>
        <v>9</v>
      </c>
      <c r="K183" s="171">
        <f t="shared" si="39"/>
        <v>72</v>
      </c>
    </row>
    <row r="184" spans="1:11" ht="12.75">
      <c r="A184" s="45">
        <v>25</v>
      </c>
      <c r="B184" s="138" t="s">
        <v>28</v>
      </c>
      <c r="C184" s="227">
        <f aca="true" t="shared" si="40" ref="C184:K184">C145+C107+C69+C31</f>
        <v>129</v>
      </c>
      <c r="D184" s="227">
        <f t="shared" si="40"/>
        <v>31</v>
      </c>
      <c r="E184" s="227">
        <f t="shared" si="40"/>
        <v>4</v>
      </c>
      <c r="F184" s="170">
        <f t="shared" si="40"/>
        <v>164</v>
      </c>
      <c r="G184" s="227">
        <f t="shared" si="40"/>
        <v>25</v>
      </c>
      <c r="H184" s="227">
        <f t="shared" si="40"/>
        <v>6</v>
      </c>
      <c r="I184" s="227">
        <f t="shared" si="40"/>
        <v>0</v>
      </c>
      <c r="J184" s="170">
        <f t="shared" si="40"/>
        <v>31</v>
      </c>
      <c r="K184" s="171">
        <f t="shared" si="40"/>
        <v>195</v>
      </c>
    </row>
    <row r="185" spans="1:11" ht="15" customHeight="1">
      <c r="A185" s="46">
        <v>26</v>
      </c>
      <c r="B185" s="192" t="s">
        <v>77</v>
      </c>
      <c r="C185" s="141">
        <f aca="true" t="shared" si="41" ref="C185:K185">C146+C108+C70+C32</f>
        <v>61</v>
      </c>
      <c r="D185" s="141">
        <f t="shared" si="41"/>
        <v>43</v>
      </c>
      <c r="E185" s="141">
        <f t="shared" si="41"/>
        <v>14</v>
      </c>
      <c r="F185" s="169">
        <f t="shared" si="41"/>
        <v>118</v>
      </c>
      <c r="G185" s="141">
        <f t="shared" si="41"/>
        <v>5</v>
      </c>
      <c r="H185" s="141">
        <f t="shared" si="41"/>
        <v>1</v>
      </c>
      <c r="I185" s="141">
        <f t="shared" si="41"/>
        <v>0</v>
      </c>
      <c r="J185" s="170">
        <f t="shared" si="41"/>
        <v>6</v>
      </c>
      <c r="K185" s="171">
        <f t="shared" si="41"/>
        <v>124</v>
      </c>
    </row>
    <row r="186" spans="1:11" ht="15" customHeight="1">
      <c r="A186" s="45">
        <v>27</v>
      </c>
      <c r="B186" s="240" t="s">
        <v>81</v>
      </c>
      <c r="C186" s="141">
        <f aca="true" t="shared" si="42" ref="C186:K186">C147+C109+C71+C33</f>
        <v>4</v>
      </c>
      <c r="D186" s="141">
        <f t="shared" si="42"/>
        <v>0</v>
      </c>
      <c r="E186" s="141">
        <f t="shared" si="42"/>
        <v>0</v>
      </c>
      <c r="F186" s="169">
        <f t="shared" si="42"/>
        <v>4</v>
      </c>
      <c r="G186" s="141">
        <f t="shared" si="42"/>
        <v>0</v>
      </c>
      <c r="H186" s="141">
        <f t="shared" si="42"/>
        <v>0</v>
      </c>
      <c r="I186" s="141">
        <f t="shared" si="42"/>
        <v>0</v>
      </c>
      <c r="J186" s="170">
        <f t="shared" si="42"/>
        <v>0</v>
      </c>
      <c r="K186" s="171">
        <f t="shared" si="42"/>
        <v>4</v>
      </c>
    </row>
    <row r="187" spans="1:11" ht="15" customHeight="1">
      <c r="A187" s="46">
        <v>28</v>
      </c>
      <c r="B187" s="240" t="s">
        <v>82</v>
      </c>
      <c r="C187" s="141">
        <f aca="true" t="shared" si="43" ref="C187:K187">C148+C110+C72+C34</f>
        <v>0</v>
      </c>
      <c r="D187" s="141">
        <f t="shared" si="43"/>
        <v>0</v>
      </c>
      <c r="E187" s="141">
        <f t="shared" si="43"/>
        <v>0</v>
      </c>
      <c r="F187" s="169">
        <f t="shared" si="43"/>
        <v>0</v>
      </c>
      <c r="G187" s="141">
        <f t="shared" si="43"/>
        <v>0</v>
      </c>
      <c r="H187" s="141">
        <f t="shared" si="43"/>
        <v>0</v>
      </c>
      <c r="I187" s="141">
        <f t="shared" si="43"/>
        <v>0</v>
      </c>
      <c r="J187" s="170">
        <f t="shared" si="43"/>
        <v>0</v>
      </c>
      <c r="K187" s="171">
        <f t="shared" si="43"/>
        <v>0</v>
      </c>
    </row>
    <row r="188" spans="1:11" ht="16.5" customHeight="1" thickBot="1">
      <c r="A188" s="45">
        <v>29</v>
      </c>
      <c r="B188" s="129" t="s">
        <v>80</v>
      </c>
      <c r="C188" s="141">
        <f aca="true" t="shared" si="44" ref="C188:K188">C149+C111+C73+C35</f>
        <v>0</v>
      </c>
      <c r="D188" s="141">
        <f t="shared" si="44"/>
        <v>0</v>
      </c>
      <c r="E188" s="141">
        <f t="shared" si="44"/>
        <v>0</v>
      </c>
      <c r="F188" s="169">
        <f t="shared" si="44"/>
        <v>0</v>
      </c>
      <c r="G188" s="141">
        <f t="shared" si="44"/>
        <v>0</v>
      </c>
      <c r="H188" s="141">
        <f t="shared" si="44"/>
        <v>0</v>
      </c>
      <c r="I188" s="141">
        <f t="shared" si="44"/>
        <v>0</v>
      </c>
      <c r="J188" s="170">
        <f t="shared" si="44"/>
        <v>0</v>
      </c>
      <c r="K188" s="171">
        <f t="shared" si="44"/>
        <v>0</v>
      </c>
    </row>
    <row r="189" spans="1:12" ht="16.5" thickBot="1">
      <c r="A189" s="348" t="s">
        <v>3</v>
      </c>
      <c r="B189" s="349"/>
      <c r="C189" s="38">
        <f aca="true" t="shared" si="45" ref="C189:K189">SUM(C160:C188)</f>
        <v>2201</v>
      </c>
      <c r="D189" s="39">
        <f t="shared" si="45"/>
        <v>647</v>
      </c>
      <c r="E189" s="39">
        <f t="shared" si="45"/>
        <v>167</v>
      </c>
      <c r="F189" s="39">
        <f t="shared" si="45"/>
        <v>3015</v>
      </c>
      <c r="G189" s="39">
        <f t="shared" si="45"/>
        <v>544</v>
      </c>
      <c r="H189" s="39">
        <f t="shared" si="45"/>
        <v>109</v>
      </c>
      <c r="I189" s="39">
        <f t="shared" si="45"/>
        <v>11</v>
      </c>
      <c r="J189" s="39">
        <f t="shared" si="45"/>
        <v>664</v>
      </c>
      <c r="K189" s="40">
        <f t="shared" si="45"/>
        <v>3679</v>
      </c>
      <c r="L189" s="64">
        <f>F189+J189</f>
        <v>3679</v>
      </c>
    </row>
    <row r="190" ht="13.5" thickBot="1"/>
    <row r="191" spans="1:12" ht="16.5" thickBot="1">
      <c r="A191" s="56"/>
      <c r="B191" s="57"/>
      <c r="C191" s="142">
        <f aca="true" t="shared" si="46" ref="C191:J191">C150+C112+C74+C36</f>
        <v>2201</v>
      </c>
      <c r="D191" s="142">
        <f t="shared" si="46"/>
        <v>647</v>
      </c>
      <c r="E191" s="142">
        <f t="shared" si="46"/>
        <v>167</v>
      </c>
      <c r="F191" s="142">
        <f t="shared" si="46"/>
        <v>3015</v>
      </c>
      <c r="G191" s="142">
        <f t="shared" si="46"/>
        <v>544</v>
      </c>
      <c r="H191" s="142">
        <f t="shared" si="46"/>
        <v>109</v>
      </c>
      <c r="I191" s="142">
        <f t="shared" si="46"/>
        <v>11</v>
      </c>
      <c r="J191" s="142">
        <f t="shared" si="46"/>
        <v>664</v>
      </c>
      <c r="K191" s="142">
        <f>K150+K112+K74+K36</f>
        <v>3679</v>
      </c>
      <c r="L191" s="21"/>
    </row>
    <row r="192" spans="1:12" ht="13.5" thickBot="1">
      <c r="A192" s="56"/>
      <c r="B192" s="58"/>
      <c r="C192" s="14"/>
      <c r="D192" s="14"/>
      <c r="E192" s="14"/>
      <c r="F192" s="134"/>
      <c r="G192" s="14"/>
      <c r="H192" s="14"/>
      <c r="I192" s="14"/>
      <c r="J192" s="134"/>
      <c r="K192" s="134"/>
      <c r="L192" s="21"/>
    </row>
    <row r="193" spans="1:12" ht="16.5" thickBot="1">
      <c r="A193" s="56"/>
      <c r="B193" s="57"/>
      <c r="C193" s="14"/>
      <c r="D193" s="14"/>
      <c r="E193" s="14"/>
      <c r="F193" s="142">
        <f>C191+D191+E191</f>
        <v>3015</v>
      </c>
      <c r="G193" s="14"/>
      <c r="H193" s="14"/>
      <c r="I193" s="14"/>
      <c r="J193" s="142">
        <f>G191+H191+I191</f>
        <v>664</v>
      </c>
      <c r="K193" s="134"/>
      <c r="L193" s="21"/>
    </row>
    <row r="194" spans="1:12" ht="12.75">
      <c r="A194" s="56"/>
      <c r="B194" s="58"/>
      <c r="C194" s="14"/>
      <c r="D194" s="14"/>
      <c r="E194" s="14"/>
      <c r="F194" s="134"/>
      <c r="G194" s="14"/>
      <c r="H194" s="14"/>
      <c r="I194" s="14"/>
      <c r="J194" s="134"/>
      <c r="K194" s="134"/>
      <c r="L194" s="21"/>
    </row>
    <row r="195" spans="1:12" ht="12.75">
      <c r="A195" s="56"/>
      <c r="B195" s="57"/>
      <c r="C195" s="14"/>
      <c r="D195" s="14"/>
      <c r="E195" s="14"/>
      <c r="F195" s="134"/>
      <c r="G195" s="14"/>
      <c r="H195" s="14"/>
      <c r="I195" s="14"/>
      <c r="J195" s="134"/>
      <c r="K195" s="134"/>
      <c r="L195" s="21"/>
    </row>
    <row r="196" spans="1:12" ht="12.75">
      <c r="A196" s="317"/>
      <c r="B196" s="317"/>
      <c r="C196" s="14"/>
      <c r="D196" s="14"/>
      <c r="E196" s="14"/>
      <c r="F196" s="134"/>
      <c r="G196" s="14"/>
      <c r="H196" s="14"/>
      <c r="I196" s="14"/>
      <c r="J196" s="134"/>
      <c r="K196" s="134"/>
      <c r="L196" s="21"/>
    </row>
    <row r="197" spans="1:12" ht="12.75">
      <c r="A197" s="317"/>
      <c r="B197" s="317"/>
      <c r="C197" s="20"/>
      <c r="D197" s="20"/>
      <c r="E197" s="20"/>
      <c r="F197" s="19"/>
      <c r="G197" s="20"/>
      <c r="H197" s="20"/>
      <c r="I197" s="20"/>
      <c r="J197" s="19"/>
      <c r="K197" s="19"/>
      <c r="L197" s="135"/>
    </row>
    <row r="198" spans="1:12" ht="12.75">
      <c r="A198" s="317"/>
      <c r="B198" s="317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5">
      <c r="A199" s="14"/>
      <c r="B199" s="180"/>
      <c r="C199" s="118"/>
      <c r="D199" s="118"/>
      <c r="E199" s="118"/>
      <c r="F199" s="118"/>
      <c r="G199" s="118"/>
      <c r="H199" s="118"/>
      <c r="I199" s="118"/>
      <c r="J199" s="118"/>
      <c r="K199" s="118"/>
      <c r="L199" s="136"/>
    </row>
    <row r="200" spans="1:12" ht="15">
      <c r="A200" s="14"/>
      <c r="B200" s="180"/>
      <c r="C200" s="118"/>
      <c r="D200" s="118"/>
      <c r="E200" s="118"/>
      <c r="F200" s="21"/>
      <c r="G200" s="21"/>
      <c r="H200" s="21"/>
      <c r="I200" s="21"/>
      <c r="J200" s="21"/>
      <c r="K200" s="21"/>
      <c r="L200" s="21"/>
    </row>
    <row r="201" spans="1:5" ht="15">
      <c r="A201" s="14"/>
      <c r="B201" s="180"/>
      <c r="C201" s="118"/>
      <c r="D201" s="118"/>
      <c r="E201" s="118"/>
    </row>
    <row r="202" spans="1:5" ht="15">
      <c r="A202" s="14"/>
      <c r="B202" s="180"/>
      <c r="C202" s="118"/>
      <c r="D202" s="118"/>
      <c r="E202" s="118"/>
    </row>
    <row r="203" spans="1:5" ht="15">
      <c r="A203" s="14"/>
      <c r="B203" s="180"/>
      <c r="C203" s="118"/>
      <c r="D203" s="118"/>
      <c r="E203" s="118"/>
    </row>
    <row r="204" spans="1:5" ht="15">
      <c r="A204" s="14"/>
      <c r="B204" s="180"/>
      <c r="C204" s="118"/>
      <c r="D204" s="118"/>
      <c r="E204" s="118"/>
    </row>
    <row r="205" spans="1:5" ht="15">
      <c r="A205" s="14"/>
      <c r="B205" s="180"/>
      <c r="C205" s="118"/>
      <c r="D205" s="118"/>
      <c r="E205" s="118"/>
    </row>
    <row r="206" spans="1:5" ht="15">
      <c r="A206" s="14"/>
      <c r="B206" s="180"/>
      <c r="C206" s="118"/>
      <c r="D206" s="118"/>
      <c r="E206" s="118"/>
    </row>
    <row r="207" spans="1:5" ht="15">
      <c r="A207" s="182"/>
      <c r="B207" s="181"/>
      <c r="C207" s="118"/>
      <c r="D207" s="118"/>
      <c r="E207" s="118"/>
    </row>
    <row r="208" spans="1:5" ht="15">
      <c r="A208" s="14"/>
      <c r="B208" s="180"/>
      <c r="C208" s="118"/>
      <c r="D208" s="118"/>
      <c r="E208" s="118"/>
    </row>
    <row r="209" spans="1:5" ht="15">
      <c r="A209" s="14"/>
      <c r="B209" s="180"/>
      <c r="C209" s="118"/>
      <c r="D209" s="118"/>
      <c r="E209" s="118"/>
    </row>
    <row r="210" spans="1:5" ht="15">
      <c r="A210" s="14"/>
      <c r="B210" s="180"/>
      <c r="C210" s="118"/>
      <c r="D210" s="118"/>
      <c r="E210" s="118"/>
    </row>
    <row r="211" spans="1:5" ht="15">
      <c r="A211" s="14"/>
      <c r="B211" s="180"/>
      <c r="C211" s="118"/>
      <c r="D211" s="118"/>
      <c r="E211" s="118"/>
    </row>
    <row r="212" spans="1:5" ht="15">
      <c r="A212" s="14"/>
      <c r="B212" s="180"/>
      <c r="C212" s="118"/>
      <c r="D212" s="118"/>
      <c r="E212" s="118"/>
    </row>
    <row r="213" spans="1:5" ht="15">
      <c r="A213" s="182"/>
      <c r="B213" s="181"/>
      <c r="C213" s="118"/>
      <c r="D213" s="118"/>
      <c r="E213" s="118"/>
    </row>
    <row r="214" spans="1:5" ht="15">
      <c r="A214" s="182"/>
      <c r="B214" s="181"/>
      <c r="C214" s="118"/>
      <c r="D214" s="118"/>
      <c r="E214" s="118"/>
    </row>
    <row r="215" spans="1:5" ht="15">
      <c r="A215" s="182"/>
      <c r="B215" s="181"/>
      <c r="C215" s="118"/>
      <c r="D215" s="118"/>
      <c r="E215" s="118"/>
    </row>
    <row r="216" spans="1:5" ht="15">
      <c r="A216" s="14"/>
      <c r="B216" s="180"/>
      <c r="C216" s="118"/>
      <c r="D216" s="118"/>
      <c r="E216" s="118"/>
    </row>
    <row r="217" spans="1:5" ht="15">
      <c r="A217" s="14"/>
      <c r="B217" s="180"/>
      <c r="C217" s="118"/>
      <c r="D217" s="118"/>
      <c r="E217" s="118"/>
    </row>
    <row r="218" spans="1:5" ht="15">
      <c r="A218" s="182"/>
      <c r="B218" s="181"/>
      <c r="C218" s="118"/>
      <c r="D218" s="118"/>
      <c r="E218" s="118"/>
    </row>
    <row r="219" spans="1:5" ht="15">
      <c r="A219" s="14"/>
      <c r="B219" s="180"/>
      <c r="C219" s="118"/>
      <c r="D219" s="118"/>
      <c r="E219" s="118"/>
    </row>
    <row r="220" spans="1:5" ht="15">
      <c r="A220" s="14"/>
      <c r="B220" s="180"/>
      <c r="C220" s="118"/>
      <c r="D220" s="118"/>
      <c r="E220" s="118"/>
    </row>
    <row r="221" spans="1:5" ht="15">
      <c r="A221" s="14"/>
      <c r="B221" s="180"/>
      <c r="C221" s="118"/>
      <c r="D221" s="118"/>
      <c r="E221" s="118"/>
    </row>
    <row r="222" spans="1:5" ht="15">
      <c r="A222" s="14"/>
      <c r="B222" s="180"/>
      <c r="C222" s="118"/>
      <c r="D222" s="118"/>
      <c r="E222" s="118"/>
    </row>
    <row r="223" spans="1:5" ht="15">
      <c r="A223" s="14"/>
      <c r="B223" s="180"/>
      <c r="C223" s="118"/>
      <c r="D223" s="118"/>
      <c r="E223" s="118"/>
    </row>
    <row r="224" spans="1:5" ht="15">
      <c r="A224" s="14"/>
      <c r="B224" s="180"/>
      <c r="C224" s="118"/>
      <c r="D224" s="118"/>
      <c r="E224" s="118"/>
    </row>
    <row r="225" spans="1:5" ht="15">
      <c r="A225" s="14"/>
      <c r="B225" s="180"/>
      <c r="C225" s="118"/>
      <c r="D225" s="118"/>
      <c r="E225" s="118"/>
    </row>
    <row r="226" spans="1:5" ht="15">
      <c r="A226" s="14"/>
      <c r="B226" s="183"/>
      <c r="C226" s="118"/>
      <c r="D226" s="118"/>
      <c r="E226" s="118"/>
    </row>
    <row r="227" spans="1:5" ht="15">
      <c r="A227" s="14"/>
      <c r="B227" s="58"/>
      <c r="C227" s="118"/>
      <c r="D227" s="118"/>
      <c r="E227" s="118"/>
    </row>
    <row r="228" spans="1:5" ht="15.75">
      <c r="A228" s="314"/>
      <c r="B228" s="314"/>
      <c r="C228" s="118"/>
      <c r="D228" s="118"/>
      <c r="E228" s="118"/>
    </row>
    <row r="230" spans="3:4" ht="15">
      <c r="C230" s="118"/>
      <c r="D230" s="118"/>
    </row>
  </sheetData>
  <sheetProtection/>
  <protectedRanges>
    <protectedRange sqref="C7:E35 G7:I35 G45:I73 C45:E73 G83:I111 C83:E111 G121:I149 C121:E149" name="Діапазон1"/>
  </protectedRanges>
  <mergeCells count="44">
    <mergeCell ref="A2:K2"/>
    <mergeCell ref="A40:K40"/>
    <mergeCell ref="A78:K78"/>
    <mergeCell ref="A116:K116"/>
    <mergeCell ref="A5:A6"/>
    <mergeCell ref="G81:J81"/>
    <mergeCell ref="B43:B44"/>
    <mergeCell ref="C41:K42"/>
    <mergeCell ref="A42:B42"/>
    <mergeCell ref="C3:K4"/>
    <mergeCell ref="A196:A198"/>
    <mergeCell ref="B196:B198"/>
    <mergeCell ref="G157:J158"/>
    <mergeCell ref="A189:B189"/>
    <mergeCell ref="A157:A159"/>
    <mergeCell ref="B157:B159"/>
    <mergeCell ref="C157:F158"/>
    <mergeCell ref="A154:K154"/>
    <mergeCell ref="K157:K158"/>
    <mergeCell ref="C155:K156"/>
    <mergeCell ref="A156:B156"/>
    <mergeCell ref="A150:B150"/>
    <mergeCell ref="G43:J43"/>
    <mergeCell ref="A74:B74"/>
    <mergeCell ref="A228:B228"/>
    <mergeCell ref="C79:K80"/>
    <mergeCell ref="A80:B80"/>
    <mergeCell ref="A118:B118"/>
    <mergeCell ref="A112:B112"/>
    <mergeCell ref="C81:F81"/>
    <mergeCell ref="C119:F119"/>
    <mergeCell ref="A81:A82"/>
    <mergeCell ref="B81:B82"/>
    <mergeCell ref="A119:A120"/>
    <mergeCell ref="A4:B4"/>
    <mergeCell ref="C5:F5"/>
    <mergeCell ref="B5:B6"/>
    <mergeCell ref="G5:J5"/>
    <mergeCell ref="A36:B36"/>
    <mergeCell ref="B119:B120"/>
    <mergeCell ref="C43:F43"/>
    <mergeCell ref="G119:J119"/>
    <mergeCell ref="C117:K118"/>
    <mergeCell ref="A43:A44"/>
  </mergeCells>
  <printOptions/>
  <pageMargins left="2.48" right="0.19" top="0.26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94"/>
  <sheetViews>
    <sheetView zoomScalePageLayoutView="0" workbookViewId="0" topLeftCell="A112">
      <selection activeCell="H140" sqref="H140"/>
    </sheetView>
  </sheetViews>
  <sheetFormatPr defaultColWidth="9.140625" defaultRowHeight="12.75"/>
  <cols>
    <col min="1" max="1" width="4.57421875" style="242" customWidth="1"/>
    <col min="2" max="2" width="27.8515625" style="242" customWidth="1"/>
    <col min="3" max="3" width="20.28125" style="242" customWidth="1"/>
    <col min="4" max="4" width="21.28125" style="242" customWidth="1"/>
    <col min="5" max="5" width="22.8515625" style="242" customWidth="1"/>
    <col min="6" max="6" width="12.8515625" style="242" customWidth="1"/>
    <col min="7" max="8" width="9.140625" style="242" customWidth="1"/>
    <col min="9" max="9" width="14.8515625" style="242" customWidth="1"/>
    <col min="10" max="16384" width="9.140625" style="242" customWidth="1"/>
  </cols>
  <sheetData>
    <row r="2" spans="1:10" ht="15">
      <c r="A2" s="350" t="s">
        <v>76</v>
      </c>
      <c r="B2" s="350"/>
      <c r="C2" s="350"/>
      <c r="D2" s="350"/>
      <c r="E2" s="350"/>
      <c r="F2" s="241"/>
      <c r="G2" s="241"/>
      <c r="H2" s="241"/>
      <c r="I2" s="241"/>
      <c r="J2" s="241"/>
    </row>
    <row r="3" spans="1:5" ht="12.75">
      <c r="A3" s="1"/>
      <c r="B3" s="1"/>
      <c r="C3" s="345" t="s">
        <v>96</v>
      </c>
      <c r="D3" s="346"/>
      <c r="E3" s="346"/>
    </row>
    <row r="4" spans="1:5" ht="13.5" thickBot="1">
      <c r="A4" s="311" t="s">
        <v>73</v>
      </c>
      <c r="B4" s="311"/>
      <c r="C4" s="346"/>
      <c r="D4" s="346"/>
      <c r="E4" s="346"/>
    </row>
    <row r="5" spans="1:5" ht="13.5" thickBot="1">
      <c r="A5" s="302" t="s">
        <v>1</v>
      </c>
      <c r="B5" s="302" t="s">
        <v>2</v>
      </c>
      <c r="C5" s="300" t="s">
        <v>58</v>
      </c>
      <c r="D5" s="301"/>
      <c r="E5" s="351"/>
    </row>
    <row r="6" spans="1:5" ht="23.25" thickBot="1">
      <c r="A6" s="303"/>
      <c r="B6" s="303"/>
      <c r="C6" s="4" t="s">
        <v>53</v>
      </c>
      <c r="D6" s="4" t="s">
        <v>55</v>
      </c>
      <c r="E6" s="12" t="s">
        <v>41</v>
      </c>
    </row>
    <row r="7" spans="1:5" ht="13.5" thickBot="1">
      <c r="A7" s="304"/>
      <c r="B7" s="306"/>
      <c r="C7" s="4" t="s">
        <v>54</v>
      </c>
      <c r="D7" s="4" t="s">
        <v>56</v>
      </c>
      <c r="E7" s="3" t="s">
        <v>57</v>
      </c>
    </row>
    <row r="8" spans="1:256" ht="12.75">
      <c r="A8" s="197">
        <v>1</v>
      </c>
      <c r="B8" s="47" t="s">
        <v>4</v>
      </c>
      <c r="C8" s="144">
        <v>6</v>
      </c>
      <c r="D8" s="144">
        <v>6</v>
      </c>
      <c r="E8" s="151">
        <f aca="true" t="shared" si="0" ref="E8:E34">D8*100/C8</f>
        <v>100</v>
      </c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  <c r="IO8" s="243"/>
      <c r="IP8" s="243"/>
      <c r="IQ8" s="243"/>
      <c r="IR8" s="243"/>
      <c r="IS8" s="243"/>
      <c r="IT8" s="243"/>
      <c r="IU8" s="243"/>
      <c r="IV8" s="243"/>
    </row>
    <row r="9" spans="1:256" ht="12.75">
      <c r="A9" s="198">
        <v>2</v>
      </c>
      <c r="B9" s="47" t="s">
        <v>5</v>
      </c>
      <c r="C9" s="144">
        <v>0</v>
      </c>
      <c r="D9" s="144">
        <v>0</v>
      </c>
      <c r="E9" s="151" t="e">
        <f t="shared" si="0"/>
        <v>#DIV/0!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  <c r="IO9" s="243"/>
      <c r="IP9" s="243"/>
      <c r="IQ9" s="243"/>
      <c r="IR9" s="243"/>
      <c r="IS9" s="243"/>
      <c r="IT9" s="243"/>
      <c r="IU9" s="243"/>
      <c r="IV9" s="243"/>
    </row>
    <row r="10" spans="1:256" ht="12.75">
      <c r="A10" s="198">
        <v>3</v>
      </c>
      <c r="B10" s="47" t="s">
        <v>6</v>
      </c>
      <c r="C10" s="144">
        <v>974</v>
      </c>
      <c r="D10" s="144">
        <v>22</v>
      </c>
      <c r="E10" s="151">
        <f t="shared" si="0"/>
        <v>2.2587268993839835</v>
      </c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  <c r="IO10" s="243"/>
      <c r="IP10" s="243"/>
      <c r="IQ10" s="243"/>
      <c r="IR10" s="243"/>
      <c r="IS10" s="243"/>
      <c r="IT10" s="243"/>
      <c r="IU10" s="243"/>
      <c r="IV10" s="243"/>
    </row>
    <row r="11" spans="1:256" ht="12.75">
      <c r="A11" s="198">
        <v>4</v>
      </c>
      <c r="B11" s="47" t="s">
        <v>7</v>
      </c>
      <c r="C11" s="144">
        <v>103</v>
      </c>
      <c r="D11" s="144">
        <v>20</v>
      </c>
      <c r="E11" s="151">
        <f t="shared" si="0"/>
        <v>19.41747572815534</v>
      </c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  <c r="IR11" s="243"/>
      <c r="IS11" s="243"/>
      <c r="IT11" s="243"/>
      <c r="IU11" s="243"/>
      <c r="IV11" s="243"/>
    </row>
    <row r="12" spans="1:256" ht="12.75">
      <c r="A12" s="198">
        <v>5</v>
      </c>
      <c r="B12" s="47" t="s">
        <v>8</v>
      </c>
      <c r="C12" s="144">
        <v>826</v>
      </c>
      <c r="D12" s="144">
        <v>28</v>
      </c>
      <c r="E12" s="151">
        <f t="shared" si="0"/>
        <v>3.389830508474576</v>
      </c>
      <c r="F12" s="243" t="s">
        <v>63</v>
      </c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  <c r="IR12" s="243"/>
      <c r="IS12" s="243"/>
      <c r="IT12" s="243"/>
      <c r="IU12" s="243"/>
      <c r="IV12" s="243"/>
    </row>
    <row r="13" spans="1:256" ht="12.75">
      <c r="A13" s="198">
        <v>6</v>
      </c>
      <c r="B13" s="47" t="s">
        <v>9</v>
      </c>
      <c r="C13" s="144">
        <v>174</v>
      </c>
      <c r="D13" s="144">
        <v>22</v>
      </c>
      <c r="E13" s="151">
        <f t="shared" si="0"/>
        <v>12.64367816091954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  <c r="IO13" s="243"/>
      <c r="IP13" s="243"/>
      <c r="IQ13" s="243"/>
      <c r="IR13" s="243"/>
      <c r="IS13" s="243"/>
      <c r="IT13" s="243"/>
      <c r="IU13" s="243"/>
      <c r="IV13" s="243"/>
    </row>
    <row r="14" spans="1:256" ht="12.75">
      <c r="A14" s="198">
        <v>7</v>
      </c>
      <c r="B14" s="47" t="s">
        <v>10</v>
      </c>
      <c r="C14" s="144">
        <v>0</v>
      </c>
      <c r="D14" s="144">
        <v>0</v>
      </c>
      <c r="E14" s="151" t="e">
        <f t="shared" si="0"/>
        <v>#DIV/0!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  <c r="IR14" s="243"/>
      <c r="IS14" s="243"/>
      <c r="IT14" s="243"/>
      <c r="IU14" s="243"/>
      <c r="IV14" s="243"/>
    </row>
    <row r="15" spans="1:256" ht="12.75">
      <c r="A15" s="198">
        <v>8</v>
      </c>
      <c r="B15" s="47" t="s">
        <v>11</v>
      </c>
      <c r="C15" s="144">
        <v>626</v>
      </c>
      <c r="D15" s="144">
        <v>16</v>
      </c>
      <c r="E15" s="151">
        <f t="shared" si="0"/>
        <v>2.5559105431309903</v>
      </c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  <c r="IR15" s="243"/>
      <c r="IS15" s="243"/>
      <c r="IT15" s="243"/>
      <c r="IU15" s="243"/>
      <c r="IV15" s="243"/>
    </row>
    <row r="16" spans="1:256" ht="12.75">
      <c r="A16" s="198">
        <v>9</v>
      </c>
      <c r="B16" s="47" t="s">
        <v>12</v>
      </c>
      <c r="C16" s="144">
        <v>384</v>
      </c>
      <c r="D16" s="144">
        <v>21</v>
      </c>
      <c r="E16" s="151">
        <f t="shared" si="0"/>
        <v>5.46875</v>
      </c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  <c r="IO16" s="243"/>
      <c r="IP16" s="243"/>
      <c r="IQ16" s="243"/>
      <c r="IR16" s="243"/>
      <c r="IS16" s="243"/>
      <c r="IT16" s="243"/>
      <c r="IU16" s="243"/>
      <c r="IV16" s="243"/>
    </row>
    <row r="17" spans="1:256" ht="12.75">
      <c r="A17" s="198">
        <v>10</v>
      </c>
      <c r="B17" s="47" t="s">
        <v>13</v>
      </c>
      <c r="C17" s="144">
        <v>0</v>
      </c>
      <c r="D17" s="144">
        <v>0</v>
      </c>
      <c r="E17" s="151" t="e">
        <f t="shared" si="0"/>
        <v>#DIV/0!</v>
      </c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  <c r="IO17" s="243"/>
      <c r="IP17" s="243"/>
      <c r="IQ17" s="243"/>
      <c r="IR17" s="243"/>
      <c r="IS17" s="243"/>
      <c r="IT17" s="243"/>
      <c r="IU17" s="243"/>
      <c r="IV17" s="243"/>
    </row>
    <row r="18" spans="1:256" ht="12.75">
      <c r="A18" s="198">
        <v>11</v>
      </c>
      <c r="B18" s="47" t="s">
        <v>14</v>
      </c>
      <c r="C18" s="144">
        <v>0</v>
      </c>
      <c r="D18" s="144">
        <v>0</v>
      </c>
      <c r="E18" s="151" t="e">
        <f t="shared" si="0"/>
        <v>#DIV/0!</v>
      </c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  <c r="IO18" s="243"/>
      <c r="IP18" s="243"/>
      <c r="IQ18" s="243"/>
      <c r="IR18" s="243"/>
      <c r="IS18" s="243"/>
      <c r="IT18" s="243"/>
      <c r="IU18" s="243"/>
      <c r="IV18" s="243"/>
    </row>
    <row r="19" spans="1:256" ht="12.75">
      <c r="A19" s="198">
        <v>12</v>
      </c>
      <c r="B19" s="47" t="s">
        <v>15</v>
      </c>
      <c r="C19" s="144">
        <v>1496</v>
      </c>
      <c r="D19" s="144">
        <v>61</v>
      </c>
      <c r="E19" s="151">
        <f t="shared" si="0"/>
        <v>4.077540106951871</v>
      </c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  <c r="IR19" s="243"/>
      <c r="IS19" s="243"/>
      <c r="IT19" s="243"/>
      <c r="IU19" s="243"/>
      <c r="IV19" s="243"/>
    </row>
    <row r="20" spans="1:256" ht="12.75">
      <c r="A20" s="198">
        <v>13</v>
      </c>
      <c r="B20" s="47" t="s">
        <v>16</v>
      </c>
      <c r="C20" s="144">
        <v>618</v>
      </c>
      <c r="D20" s="144">
        <v>16</v>
      </c>
      <c r="E20" s="151">
        <f t="shared" si="0"/>
        <v>2.588996763754045</v>
      </c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  <c r="IR20" s="243"/>
      <c r="IS20" s="243"/>
      <c r="IT20" s="243"/>
      <c r="IU20" s="243"/>
      <c r="IV20" s="243"/>
    </row>
    <row r="21" spans="1:256" ht="12.75">
      <c r="A21" s="198">
        <v>14</v>
      </c>
      <c r="B21" s="47" t="s">
        <v>17</v>
      </c>
      <c r="C21" s="144">
        <v>516</v>
      </c>
      <c r="D21" s="144">
        <v>9</v>
      </c>
      <c r="E21" s="151">
        <f t="shared" si="0"/>
        <v>1.744186046511628</v>
      </c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  <c r="IO21" s="243"/>
      <c r="IP21" s="243"/>
      <c r="IQ21" s="243"/>
      <c r="IR21" s="243"/>
      <c r="IS21" s="243"/>
      <c r="IT21" s="243"/>
      <c r="IU21" s="243"/>
      <c r="IV21" s="243"/>
    </row>
    <row r="22" spans="1:256" ht="12.75">
      <c r="A22" s="198">
        <v>15</v>
      </c>
      <c r="B22" s="47" t="s">
        <v>18</v>
      </c>
      <c r="C22" s="146">
        <v>53</v>
      </c>
      <c r="D22" s="146">
        <v>4</v>
      </c>
      <c r="E22" s="151">
        <f t="shared" si="0"/>
        <v>7.547169811320755</v>
      </c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  <c r="IO22" s="243"/>
      <c r="IP22" s="243"/>
      <c r="IQ22" s="243"/>
      <c r="IR22" s="243"/>
      <c r="IS22" s="243"/>
      <c r="IT22" s="243"/>
      <c r="IU22" s="243"/>
      <c r="IV22" s="243"/>
    </row>
    <row r="23" spans="1:256" ht="12.75">
      <c r="A23" s="198">
        <v>16</v>
      </c>
      <c r="B23" s="47" t="s">
        <v>19</v>
      </c>
      <c r="C23" s="147">
        <v>201</v>
      </c>
      <c r="D23" s="147">
        <v>11</v>
      </c>
      <c r="E23" s="151">
        <f t="shared" si="0"/>
        <v>5.472636815920398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  <c r="IO23" s="243"/>
      <c r="IP23" s="243"/>
      <c r="IQ23" s="243"/>
      <c r="IR23" s="243"/>
      <c r="IS23" s="243"/>
      <c r="IT23" s="243"/>
      <c r="IU23" s="243"/>
      <c r="IV23" s="243"/>
    </row>
    <row r="24" spans="1:256" ht="12.75">
      <c r="A24" s="198">
        <v>17</v>
      </c>
      <c r="B24" s="47" t="s">
        <v>20</v>
      </c>
      <c r="C24" s="144">
        <v>0</v>
      </c>
      <c r="D24" s="144">
        <v>0</v>
      </c>
      <c r="E24" s="151" t="e">
        <f t="shared" si="0"/>
        <v>#DIV/0!</v>
      </c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  <c r="IO24" s="243"/>
      <c r="IP24" s="243"/>
      <c r="IQ24" s="243"/>
      <c r="IR24" s="243"/>
      <c r="IS24" s="243"/>
      <c r="IT24" s="243"/>
      <c r="IU24" s="243"/>
      <c r="IV24" s="243"/>
    </row>
    <row r="25" spans="1:256" ht="12.75">
      <c r="A25" s="198">
        <v>18</v>
      </c>
      <c r="B25" s="47" t="s">
        <v>21</v>
      </c>
      <c r="C25" s="144">
        <v>296</v>
      </c>
      <c r="D25" s="144">
        <v>5</v>
      </c>
      <c r="E25" s="151">
        <f t="shared" si="0"/>
        <v>1.6891891891891893</v>
      </c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  <c r="IO25" s="243"/>
      <c r="IP25" s="243"/>
      <c r="IQ25" s="243"/>
      <c r="IR25" s="243"/>
      <c r="IS25" s="243"/>
      <c r="IT25" s="243"/>
      <c r="IU25" s="243"/>
      <c r="IV25" s="243"/>
    </row>
    <row r="26" spans="1:256" ht="12.75">
      <c r="A26" s="198">
        <v>19</v>
      </c>
      <c r="B26" s="47" t="s">
        <v>22</v>
      </c>
      <c r="C26" s="144">
        <v>1400</v>
      </c>
      <c r="D26" s="144">
        <v>90</v>
      </c>
      <c r="E26" s="151">
        <f t="shared" si="0"/>
        <v>6.428571428571429</v>
      </c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  <c r="IO26" s="243"/>
      <c r="IP26" s="243"/>
      <c r="IQ26" s="243"/>
      <c r="IR26" s="243"/>
      <c r="IS26" s="243"/>
      <c r="IT26" s="243"/>
      <c r="IU26" s="243"/>
      <c r="IV26" s="243"/>
    </row>
    <row r="27" spans="1:256" ht="12.75">
      <c r="A27" s="198">
        <v>20</v>
      </c>
      <c r="B27" s="47" t="s">
        <v>23</v>
      </c>
      <c r="C27" s="144">
        <v>0</v>
      </c>
      <c r="D27" s="144">
        <v>0</v>
      </c>
      <c r="E27" s="151" t="e">
        <f t="shared" si="0"/>
        <v>#DIV/0!</v>
      </c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  <c r="IO27" s="243"/>
      <c r="IP27" s="243"/>
      <c r="IQ27" s="243"/>
      <c r="IR27" s="243"/>
      <c r="IS27" s="243"/>
      <c r="IT27" s="243"/>
      <c r="IU27" s="243"/>
      <c r="IV27" s="243"/>
    </row>
    <row r="28" spans="1:256" ht="12.75">
      <c r="A28" s="198">
        <v>21</v>
      </c>
      <c r="B28" s="47" t="s">
        <v>24</v>
      </c>
      <c r="C28" s="144">
        <v>764</v>
      </c>
      <c r="D28" s="144">
        <v>36</v>
      </c>
      <c r="E28" s="151">
        <f t="shared" si="0"/>
        <v>4.712041884816754</v>
      </c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  <c r="IO28" s="243"/>
      <c r="IP28" s="243"/>
      <c r="IQ28" s="243"/>
      <c r="IR28" s="243"/>
      <c r="IS28" s="243"/>
      <c r="IT28" s="243"/>
      <c r="IU28" s="243"/>
      <c r="IV28" s="243"/>
    </row>
    <row r="29" spans="1:256" ht="12.75">
      <c r="A29" s="198">
        <v>22</v>
      </c>
      <c r="B29" s="47" t="s">
        <v>25</v>
      </c>
      <c r="C29" s="144">
        <v>133</v>
      </c>
      <c r="D29" s="144">
        <v>59</v>
      </c>
      <c r="E29" s="151">
        <f t="shared" si="0"/>
        <v>44.3609022556391</v>
      </c>
      <c r="F29" s="14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  <c r="IO29" s="243"/>
      <c r="IP29" s="243"/>
      <c r="IQ29" s="243"/>
      <c r="IR29" s="243"/>
      <c r="IS29" s="243"/>
      <c r="IT29" s="243"/>
      <c r="IU29" s="243"/>
      <c r="IV29" s="243"/>
    </row>
    <row r="30" spans="1:256" ht="12.75">
      <c r="A30" s="198">
        <v>23</v>
      </c>
      <c r="B30" s="47" t="s">
        <v>26</v>
      </c>
      <c r="C30" s="144">
        <v>780</v>
      </c>
      <c r="D30" s="144">
        <v>119</v>
      </c>
      <c r="E30" s="151">
        <f t="shared" si="0"/>
        <v>15.256410256410257</v>
      </c>
      <c r="F30" s="243" t="s">
        <v>63</v>
      </c>
      <c r="G30" s="243"/>
      <c r="H30" s="243"/>
      <c r="I30" s="243" t="s">
        <v>63</v>
      </c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  <c r="IO30" s="243"/>
      <c r="IP30" s="243"/>
      <c r="IQ30" s="243"/>
      <c r="IR30" s="243"/>
      <c r="IS30" s="243"/>
      <c r="IT30" s="243"/>
      <c r="IU30" s="243"/>
      <c r="IV30" s="243"/>
    </row>
    <row r="31" spans="1:256" ht="12.75">
      <c r="A31" s="198">
        <v>24</v>
      </c>
      <c r="B31" s="47" t="s">
        <v>27</v>
      </c>
      <c r="C31" s="144">
        <v>63</v>
      </c>
      <c r="D31" s="144">
        <v>8</v>
      </c>
      <c r="E31" s="151">
        <f t="shared" si="0"/>
        <v>12.698412698412698</v>
      </c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  <c r="IO31" s="243"/>
      <c r="IP31" s="243"/>
      <c r="IQ31" s="243"/>
      <c r="IR31" s="243"/>
      <c r="IS31" s="243"/>
      <c r="IT31" s="243"/>
      <c r="IU31" s="243"/>
      <c r="IV31" s="243"/>
    </row>
    <row r="32" spans="1:256" ht="12.75">
      <c r="A32" s="198">
        <v>25</v>
      </c>
      <c r="B32" s="47" t="s">
        <v>28</v>
      </c>
      <c r="C32" s="144">
        <v>0</v>
      </c>
      <c r="D32" s="144">
        <v>0</v>
      </c>
      <c r="E32" s="151" t="e">
        <f t="shared" si="0"/>
        <v>#DIV/0!</v>
      </c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  <c r="IO32" s="243"/>
      <c r="IP32" s="243"/>
      <c r="IQ32" s="243"/>
      <c r="IR32" s="243"/>
      <c r="IS32" s="243"/>
      <c r="IT32" s="243"/>
      <c r="IU32" s="243"/>
      <c r="IV32" s="243"/>
    </row>
    <row r="33" spans="1:256" ht="12.75">
      <c r="A33" s="225">
        <v>26</v>
      </c>
      <c r="B33" s="55" t="s">
        <v>78</v>
      </c>
      <c r="C33" s="149">
        <v>0</v>
      </c>
      <c r="D33" s="149">
        <v>0</v>
      </c>
      <c r="E33" s="151" t="e">
        <f t="shared" si="0"/>
        <v>#DIV/0!</v>
      </c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  <c r="IO33" s="243"/>
      <c r="IP33" s="243"/>
      <c r="IQ33" s="243"/>
      <c r="IR33" s="243"/>
      <c r="IS33" s="243"/>
      <c r="IT33" s="243"/>
      <c r="IU33" s="243"/>
      <c r="IV33" s="243"/>
    </row>
    <row r="34" spans="1:256" ht="13.5" thickBot="1">
      <c r="A34" s="199">
        <v>27</v>
      </c>
      <c r="B34" s="50" t="s">
        <v>61</v>
      </c>
      <c r="C34" s="150">
        <v>0</v>
      </c>
      <c r="D34" s="150">
        <v>0</v>
      </c>
      <c r="E34" s="151" t="e">
        <f t="shared" si="0"/>
        <v>#DIV/0!</v>
      </c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  <c r="IO34" s="243"/>
      <c r="IP34" s="243"/>
      <c r="IQ34" s="243"/>
      <c r="IR34" s="243"/>
      <c r="IS34" s="243"/>
      <c r="IT34" s="243"/>
      <c r="IU34" s="243"/>
      <c r="IV34" s="243"/>
    </row>
    <row r="35" spans="1:5" ht="16.5" thickBot="1">
      <c r="A35" s="315" t="s">
        <v>3</v>
      </c>
      <c r="B35" s="316"/>
      <c r="C35" s="166">
        <f>SUM(C8:C34)</f>
        <v>9413</v>
      </c>
      <c r="D35" s="167">
        <f>SUM(D8:D34)</f>
        <v>553</v>
      </c>
      <c r="E35" s="148">
        <f>D35*100/C35</f>
        <v>5.874853925422288</v>
      </c>
    </row>
    <row r="38" spans="1:8" ht="15">
      <c r="A38" s="350" t="s">
        <v>76</v>
      </c>
      <c r="B38" s="350"/>
      <c r="C38" s="350"/>
      <c r="D38" s="350"/>
      <c r="E38" s="350"/>
      <c r="F38" s="241"/>
      <c r="G38" s="241"/>
      <c r="H38" s="241"/>
    </row>
    <row r="39" spans="1:5" ht="12.75">
      <c r="A39" s="1"/>
      <c r="B39" s="1"/>
      <c r="C39" s="345" t="s">
        <v>97</v>
      </c>
      <c r="D39" s="346"/>
      <c r="E39" s="346"/>
    </row>
    <row r="40" spans="1:5" ht="13.5" thickBot="1">
      <c r="A40" s="311" t="s">
        <v>73</v>
      </c>
      <c r="B40" s="311"/>
      <c r="C40" s="346"/>
      <c r="D40" s="346"/>
      <c r="E40" s="346"/>
    </row>
    <row r="41" spans="1:5" ht="20.25" customHeight="1" thickBot="1">
      <c r="A41" s="302" t="s">
        <v>1</v>
      </c>
      <c r="B41" s="302" t="s">
        <v>2</v>
      </c>
      <c r="C41" s="300" t="s">
        <v>58</v>
      </c>
      <c r="D41" s="301"/>
      <c r="E41" s="351"/>
    </row>
    <row r="42" spans="1:5" ht="23.25" thickBot="1">
      <c r="A42" s="303"/>
      <c r="B42" s="303"/>
      <c r="C42" s="4" t="s">
        <v>53</v>
      </c>
      <c r="D42" s="4" t="s">
        <v>55</v>
      </c>
      <c r="E42" s="12" t="s">
        <v>41</v>
      </c>
    </row>
    <row r="43" spans="1:5" ht="13.5" thickBot="1">
      <c r="A43" s="304"/>
      <c r="B43" s="304"/>
      <c r="C43" s="4" t="s">
        <v>54</v>
      </c>
      <c r="D43" s="4" t="s">
        <v>56</v>
      </c>
      <c r="E43" s="3" t="s">
        <v>57</v>
      </c>
    </row>
    <row r="44" spans="1:5" ht="12.75">
      <c r="A44" s="197">
        <v>1</v>
      </c>
      <c r="B44" s="212" t="s">
        <v>4</v>
      </c>
      <c r="C44" s="200">
        <v>3</v>
      </c>
      <c r="D44" s="144">
        <v>3</v>
      </c>
      <c r="E44" s="151">
        <f aca="true" t="shared" si="1" ref="E44:E72">D44*100/C44</f>
        <v>100</v>
      </c>
    </row>
    <row r="45" spans="1:5" ht="12.75">
      <c r="A45" s="198">
        <v>2</v>
      </c>
      <c r="B45" s="47" t="s">
        <v>5</v>
      </c>
      <c r="C45" s="201">
        <v>0</v>
      </c>
      <c r="D45" s="177">
        <v>0</v>
      </c>
      <c r="E45" s="151" t="e">
        <f t="shared" si="1"/>
        <v>#DIV/0!</v>
      </c>
    </row>
    <row r="46" spans="1:5" ht="12.75">
      <c r="A46" s="198">
        <v>3</v>
      </c>
      <c r="B46" s="47" t="s">
        <v>6</v>
      </c>
      <c r="C46" s="200">
        <v>796</v>
      </c>
      <c r="D46" s="144">
        <v>33</v>
      </c>
      <c r="E46" s="151">
        <f t="shared" si="1"/>
        <v>4.1457286432160805</v>
      </c>
    </row>
    <row r="47" spans="1:5" ht="12.75">
      <c r="A47" s="198">
        <v>4</v>
      </c>
      <c r="B47" s="47" t="s">
        <v>7</v>
      </c>
      <c r="C47" s="200">
        <v>90</v>
      </c>
      <c r="D47" s="144">
        <v>12</v>
      </c>
      <c r="E47" s="151">
        <f t="shared" si="1"/>
        <v>13.333333333333334</v>
      </c>
    </row>
    <row r="48" spans="1:5" ht="12.75">
      <c r="A48" s="198">
        <v>5</v>
      </c>
      <c r="B48" s="47" t="s">
        <v>8</v>
      </c>
      <c r="C48" s="200">
        <v>834</v>
      </c>
      <c r="D48" s="144">
        <v>18</v>
      </c>
      <c r="E48" s="151">
        <f t="shared" si="1"/>
        <v>2.158273381294964</v>
      </c>
    </row>
    <row r="49" spans="1:5" ht="12.75">
      <c r="A49" s="198">
        <v>6</v>
      </c>
      <c r="B49" s="47" t="s">
        <v>9</v>
      </c>
      <c r="C49" s="200">
        <v>219</v>
      </c>
      <c r="D49" s="144">
        <v>26</v>
      </c>
      <c r="E49" s="151">
        <f t="shared" si="1"/>
        <v>11.872146118721462</v>
      </c>
    </row>
    <row r="50" spans="1:5" ht="12.75">
      <c r="A50" s="198">
        <v>7</v>
      </c>
      <c r="B50" s="47" t="s">
        <v>10</v>
      </c>
      <c r="C50" s="200">
        <v>0</v>
      </c>
      <c r="D50" s="144">
        <v>0</v>
      </c>
      <c r="E50" s="151" t="e">
        <f t="shared" si="1"/>
        <v>#DIV/0!</v>
      </c>
    </row>
    <row r="51" spans="1:5" ht="12.75">
      <c r="A51" s="198">
        <v>8</v>
      </c>
      <c r="B51" s="47" t="s">
        <v>11</v>
      </c>
      <c r="C51" s="200">
        <v>538</v>
      </c>
      <c r="D51" s="144">
        <v>0</v>
      </c>
      <c r="E51" s="151">
        <f t="shared" si="1"/>
        <v>0</v>
      </c>
    </row>
    <row r="52" spans="1:5" ht="12.75">
      <c r="A52" s="198">
        <v>9</v>
      </c>
      <c r="B52" s="47" t="s">
        <v>12</v>
      </c>
      <c r="C52" s="200">
        <v>0</v>
      </c>
      <c r="D52" s="144">
        <v>0</v>
      </c>
      <c r="E52" s="151" t="e">
        <f t="shared" si="1"/>
        <v>#DIV/0!</v>
      </c>
    </row>
    <row r="53" spans="1:5" ht="12.75">
      <c r="A53" s="198">
        <v>10</v>
      </c>
      <c r="B53" s="47" t="s">
        <v>13</v>
      </c>
      <c r="C53" s="200">
        <v>0</v>
      </c>
      <c r="D53" s="144">
        <v>0</v>
      </c>
      <c r="E53" s="151" t="e">
        <f t="shared" si="1"/>
        <v>#DIV/0!</v>
      </c>
    </row>
    <row r="54" spans="1:5" ht="12.75">
      <c r="A54" s="198">
        <v>11</v>
      </c>
      <c r="B54" s="47" t="s">
        <v>14</v>
      </c>
      <c r="C54" s="200">
        <v>0</v>
      </c>
      <c r="D54" s="144">
        <v>0</v>
      </c>
      <c r="E54" s="151" t="e">
        <f t="shared" si="1"/>
        <v>#DIV/0!</v>
      </c>
    </row>
    <row r="55" spans="1:5" ht="12.75">
      <c r="A55" s="198">
        <v>12</v>
      </c>
      <c r="B55" s="47" t="s">
        <v>15</v>
      </c>
      <c r="C55" s="200">
        <v>1152</v>
      </c>
      <c r="D55" s="144">
        <v>49</v>
      </c>
      <c r="E55" s="151">
        <f t="shared" si="1"/>
        <v>4.253472222222222</v>
      </c>
    </row>
    <row r="56" spans="1:5" ht="12.75">
      <c r="A56" s="198">
        <v>13</v>
      </c>
      <c r="B56" s="47" t="s">
        <v>16</v>
      </c>
      <c r="C56" s="200">
        <v>0</v>
      </c>
      <c r="D56" s="144">
        <v>0</v>
      </c>
      <c r="E56" s="151" t="e">
        <f t="shared" si="1"/>
        <v>#DIV/0!</v>
      </c>
    </row>
    <row r="57" spans="1:5" ht="12.75">
      <c r="A57" s="198">
        <v>14</v>
      </c>
      <c r="B57" s="47" t="s">
        <v>17</v>
      </c>
      <c r="C57" s="200">
        <v>419</v>
      </c>
      <c r="D57" s="144">
        <v>8</v>
      </c>
      <c r="E57" s="151">
        <f t="shared" si="1"/>
        <v>1.909307875894988</v>
      </c>
    </row>
    <row r="58" spans="1:5" ht="12.75">
      <c r="A58" s="198">
        <v>15</v>
      </c>
      <c r="B58" s="47" t="s">
        <v>18</v>
      </c>
      <c r="C58" s="202">
        <v>108</v>
      </c>
      <c r="D58" s="146">
        <v>1</v>
      </c>
      <c r="E58" s="151">
        <f t="shared" si="1"/>
        <v>0.9259259259259259</v>
      </c>
    </row>
    <row r="59" spans="1:5" ht="12.75">
      <c r="A59" s="198">
        <v>16</v>
      </c>
      <c r="B59" s="47" t="s">
        <v>19</v>
      </c>
      <c r="C59" s="203">
        <v>195</v>
      </c>
      <c r="D59" s="147">
        <v>5</v>
      </c>
      <c r="E59" s="151">
        <f t="shared" si="1"/>
        <v>2.5641025641025643</v>
      </c>
    </row>
    <row r="60" spans="1:5" ht="12.75">
      <c r="A60" s="198">
        <v>17</v>
      </c>
      <c r="B60" s="47" t="s">
        <v>20</v>
      </c>
      <c r="C60" s="200">
        <v>0</v>
      </c>
      <c r="D60" s="144">
        <v>0</v>
      </c>
      <c r="E60" s="151" t="e">
        <f t="shared" si="1"/>
        <v>#DIV/0!</v>
      </c>
    </row>
    <row r="61" spans="1:5" ht="12.75">
      <c r="A61" s="198">
        <v>18</v>
      </c>
      <c r="B61" s="47" t="s">
        <v>21</v>
      </c>
      <c r="C61" s="200">
        <v>211</v>
      </c>
      <c r="D61" s="144">
        <v>4</v>
      </c>
      <c r="E61" s="151">
        <f t="shared" si="1"/>
        <v>1.8957345971563981</v>
      </c>
    </row>
    <row r="62" spans="1:5" ht="12.75">
      <c r="A62" s="198">
        <v>19</v>
      </c>
      <c r="B62" s="47" t="s">
        <v>22</v>
      </c>
      <c r="C62" s="200">
        <v>597</v>
      </c>
      <c r="D62" s="144">
        <v>199</v>
      </c>
      <c r="E62" s="151">
        <f t="shared" si="1"/>
        <v>33.333333333333336</v>
      </c>
    </row>
    <row r="63" spans="1:5" ht="12.75">
      <c r="A63" s="198">
        <v>20</v>
      </c>
      <c r="B63" s="47" t="s">
        <v>23</v>
      </c>
      <c r="C63" s="200">
        <v>0</v>
      </c>
      <c r="D63" s="144">
        <v>0</v>
      </c>
      <c r="E63" s="151" t="e">
        <f t="shared" si="1"/>
        <v>#DIV/0!</v>
      </c>
    </row>
    <row r="64" spans="1:5" ht="12.75">
      <c r="A64" s="198">
        <v>21</v>
      </c>
      <c r="B64" s="47" t="s">
        <v>24</v>
      </c>
      <c r="C64" s="200">
        <v>754</v>
      </c>
      <c r="D64" s="144">
        <v>18</v>
      </c>
      <c r="E64" s="151">
        <f t="shared" si="1"/>
        <v>2.387267904509284</v>
      </c>
    </row>
    <row r="65" spans="1:5" ht="12.75">
      <c r="A65" s="198">
        <v>22</v>
      </c>
      <c r="B65" s="47" t="s">
        <v>25</v>
      </c>
      <c r="C65" s="200">
        <v>0</v>
      </c>
      <c r="D65" s="144">
        <v>0</v>
      </c>
      <c r="E65" s="151" t="e">
        <f t="shared" si="1"/>
        <v>#DIV/0!</v>
      </c>
    </row>
    <row r="66" spans="1:5" ht="12.75">
      <c r="A66" s="198">
        <v>23</v>
      </c>
      <c r="B66" s="47" t="s">
        <v>26</v>
      </c>
      <c r="C66" s="200">
        <v>194</v>
      </c>
      <c r="D66" s="144">
        <v>26</v>
      </c>
      <c r="E66" s="151">
        <f t="shared" si="1"/>
        <v>13.402061855670103</v>
      </c>
    </row>
    <row r="67" spans="1:5" ht="12.75">
      <c r="A67" s="198">
        <v>24</v>
      </c>
      <c r="B67" s="47" t="s">
        <v>27</v>
      </c>
      <c r="C67" s="200">
        <v>0</v>
      </c>
      <c r="D67" s="144">
        <v>0</v>
      </c>
      <c r="E67" s="151" t="e">
        <f t="shared" si="1"/>
        <v>#DIV/0!</v>
      </c>
    </row>
    <row r="68" spans="1:5" ht="12.75">
      <c r="A68" s="198">
        <v>25</v>
      </c>
      <c r="B68" s="47" t="s">
        <v>28</v>
      </c>
      <c r="C68" s="200">
        <v>0</v>
      </c>
      <c r="D68" s="144">
        <v>0</v>
      </c>
      <c r="E68" s="151" t="e">
        <f t="shared" si="1"/>
        <v>#DIV/0!</v>
      </c>
    </row>
    <row r="69" spans="1:5" ht="12.75">
      <c r="A69" s="225">
        <v>26</v>
      </c>
      <c r="B69" s="192" t="s">
        <v>78</v>
      </c>
      <c r="C69" s="204">
        <v>0</v>
      </c>
      <c r="D69" s="149">
        <v>0</v>
      </c>
      <c r="E69" s="151" t="e">
        <f t="shared" si="1"/>
        <v>#DIV/0!</v>
      </c>
    </row>
    <row r="70" spans="1:5" ht="12.75">
      <c r="A70" s="198">
        <v>27</v>
      </c>
      <c r="B70" s="55" t="s">
        <v>81</v>
      </c>
      <c r="C70" s="204">
        <v>0</v>
      </c>
      <c r="D70" s="149">
        <v>0</v>
      </c>
      <c r="E70" s="151" t="e">
        <f t="shared" si="1"/>
        <v>#DIV/0!</v>
      </c>
    </row>
    <row r="71" spans="1:5" ht="12.75">
      <c r="A71" s="225">
        <v>28</v>
      </c>
      <c r="B71" s="55" t="s">
        <v>82</v>
      </c>
      <c r="C71" s="204">
        <v>0</v>
      </c>
      <c r="D71" s="149">
        <v>0</v>
      </c>
      <c r="E71" s="151" t="e">
        <f t="shared" si="1"/>
        <v>#DIV/0!</v>
      </c>
    </row>
    <row r="72" spans="1:5" ht="13.5" thickBot="1">
      <c r="A72" s="198">
        <v>29</v>
      </c>
      <c r="B72" s="50" t="s">
        <v>80</v>
      </c>
      <c r="C72" s="205">
        <v>0</v>
      </c>
      <c r="D72" s="150">
        <v>0</v>
      </c>
      <c r="E72" s="151" t="e">
        <f t="shared" si="1"/>
        <v>#DIV/0!</v>
      </c>
    </row>
    <row r="73" spans="1:5" ht="16.5" thickBot="1">
      <c r="A73" s="315" t="s">
        <v>3</v>
      </c>
      <c r="B73" s="316"/>
      <c r="C73" s="133">
        <f>SUM(C44:C72)</f>
        <v>6110</v>
      </c>
      <c r="D73" s="132">
        <f>SUM(D44:D72)</f>
        <v>402</v>
      </c>
      <c r="E73" s="148">
        <f>D73*100/C73</f>
        <v>6.5793780687397705</v>
      </c>
    </row>
    <row r="76" spans="1:8" ht="15">
      <c r="A76" s="350" t="s">
        <v>76</v>
      </c>
      <c r="B76" s="350"/>
      <c r="C76" s="350"/>
      <c r="D76" s="350"/>
      <c r="E76" s="350"/>
      <c r="F76" s="241"/>
      <c r="G76" s="241"/>
      <c r="H76" s="241"/>
    </row>
    <row r="77" spans="1:5" ht="12.75">
      <c r="A77" s="1"/>
      <c r="B77" s="1"/>
      <c r="C77" s="345" t="s">
        <v>98</v>
      </c>
      <c r="D77" s="346"/>
      <c r="E77" s="346"/>
    </row>
    <row r="78" spans="1:5" ht="13.5" thickBot="1">
      <c r="A78" s="311" t="s">
        <v>73</v>
      </c>
      <c r="B78" s="311"/>
      <c r="C78" s="346"/>
      <c r="D78" s="346"/>
      <c r="E78" s="346"/>
    </row>
    <row r="79" spans="1:5" ht="13.5" thickBot="1">
      <c r="A79" s="302" t="s">
        <v>1</v>
      </c>
      <c r="B79" s="302" t="s">
        <v>2</v>
      </c>
      <c r="C79" s="300" t="s">
        <v>58</v>
      </c>
      <c r="D79" s="301"/>
      <c r="E79" s="351"/>
    </row>
    <row r="80" spans="1:5" ht="23.25" thickBot="1">
      <c r="A80" s="303"/>
      <c r="B80" s="303"/>
      <c r="C80" s="4" t="s">
        <v>53</v>
      </c>
      <c r="D80" s="4" t="s">
        <v>55</v>
      </c>
      <c r="E80" s="12" t="s">
        <v>41</v>
      </c>
    </row>
    <row r="81" spans="1:5" ht="13.5" thickBot="1">
      <c r="A81" s="304"/>
      <c r="B81" s="306"/>
      <c r="C81" s="4" t="s">
        <v>54</v>
      </c>
      <c r="D81" s="4" t="s">
        <v>56</v>
      </c>
      <c r="E81" s="3" t="s">
        <v>57</v>
      </c>
    </row>
    <row r="82" spans="1:5" ht="12.75">
      <c r="A82" s="197">
        <v>1</v>
      </c>
      <c r="B82" s="47" t="s">
        <v>4</v>
      </c>
      <c r="C82" s="144">
        <v>3</v>
      </c>
      <c r="D82" s="144">
        <v>3</v>
      </c>
      <c r="E82" s="151">
        <f aca="true" t="shared" si="2" ref="E82:E110">D82*100/C82</f>
        <v>100</v>
      </c>
    </row>
    <row r="83" spans="1:5" ht="12.75">
      <c r="A83" s="198">
        <v>2</v>
      </c>
      <c r="B83" s="47" t="s">
        <v>5</v>
      </c>
      <c r="C83" s="144">
        <v>0</v>
      </c>
      <c r="D83" s="144">
        <v>0</v>
      </c>
      <c r="E83" s="151" t="e">
        <f t="shared" si="2"/>
        <v>#DIV/0!</v>
      </c>
    </row>
    <row r="84" spans="1:5" ht="12.75">
      <c r="A84" s="198">
        <v>3</v>
      </c>
      <c r="B84" s="47" t="s">
        <v>6</v>
      </c>
      <c r="C84" s="144">
        <v>660</v>
      </c>
      <c r="D84" s="144">
        <v>17</v>
      </c>
      <c r="E84" s="151">
        <f t="shared" si="2"/>
        <v>2.5757575757575757</v>
      </c>
    </row>
    <row r="85" spans="1:5" ht="12.75">
      <c r="A85" s="198">
        <v>4</v>
      </c>
      <c r="B85" s="47" t="s">
        <v>7</v>
      </c>
      <c r="C85" s="144">
        <v>103</v>
      </c>
      <c r="D85" s="144">
        <v>14</v>
      </c>
      <c r="E85" s="151">
        <f>D85*100/C85</f>
        <v>13.592233009708737</v>
      </c>
    </row>
    <row r="86" spans="1:5" ht="12.75">
      <c r="A86" s="198">
        <v>5</v>
      </c>
      <c r="B86" s="47" t="s">
        <v>8</v>
      </c>
      <c r="C86" s="144">
        <v>877</v>
      </c>
      <c r="D86" s="144">
        <v>25</v>
      </c>
      <c r="E86" s="151">
        <f t="shared" si="2"/>
        <v>2.8506271379703536</v>
      </c>
    </row>
    <row r="87" spans="1:5" ht="12.75">
      <c r="A87" s="198">
        <v>6</v>
      </c>
      <c r="B87" s="47" t="s">
        <v>9</v>
      </c>
      <c r="C87" s="144">
        <v>83</v>
      </c>
      <c r="D87" s="144">
        <v>13</v>
      </c>
      <c r="E87" s="151">
        <f t="shared" si="2"/>
        <v>15.662650602409638</v>
      </c>
    </row>
    <row r="88" spans="1:5" ht="12.75">
      <c r="A88" s="198">
        <v>7</v>
      </c>
      <c r="B88" s="47" t="s">
        <v>10</v>
      </c>
      <c r="C88" s="144">
        <v>0</v>
      </c>
      <c r="D88" s="144">
        <v>0</v>
      </c>
      <c r="E88" s="151" t="e">
        <f t="shared" si="2"/>
        <v>#DIV/0!</v>
      </c>
    </row>
    <row r="89" spans="1:5" ht="12.75">
      <c r="A89" s="198">
        <v>8</v>
      </c>
      <c r="B89" s="47" t="s">
        <v>11</v>
      </c>
      <c r="C89" s="144">
        <v>333</v>
      </c>
      <c r="D89" s="144">
        <v>0</v>
      </c>
      <c r="E89" s="151">
        <f t="shared" si="2"/>
        <v>0</v>
      </c>
    </row>
    <row r="90" spans="1:5" ht="12.75">
      <c r="A90" s="198">
        <v>9</v>
      </c>
      <c r="B90" s="47" t="s">
        <v>12</v>
      </c>
      <c r="C90" s="144">
        <v>0</v>
      </c>
      <c r="D90" s="144">
        <v>0</v>
      </c>
      <c r="E90" s="151" t="e">
        <f t="shared" si="2"/>
        <v>#DIV/0!</v>
      </c>
    </row>
    <row r="91" spans="1:5" ht="12.75">
      <c r="A91" s="198">
        <v>10</v>
      </c>
      <c r="B91" s="47" t="s">
        <v>13</v>
      </c>
      <c r="C91" s="144">
        <v>0</v>
      </c>
      <c r="D91" s="144">
        <v>0</v>
      </c>
      <c r="E91" s="151" t="e">
        <f t="shared" si="2"/>
        <v>#DIV/0!</v>
      </c>
    </row>
    <row r="92" spans="1:5" ht="12.75">
      <c r="A92" s="198">
        <v>11</v>
      </c>
      <c r="B92" s="47" t="s">
        <v>14</v>
      </c>
      <c r="C92" s="144">
        <v>0</v>
      </c>
      <c r="D92" s="144">
        <v>0</v>
      </c>
      <c r="E92" s="151" t="e">
        <f t="shared" si="2"/>
        <v>#DIV/0!</v>
      </c>
    </row>
    <row r="93" spans="1:5" ht="12.75">
      <c r="A93" s="198">
        <v>12</v>
      </c>
      <c r="B93" s="47" t="s">
        <v>15</v>
      </c>
      <c r="C93" s="144">
        <v>1098</v>
      </c>
      <c r="D93" s="144">
        <v>21</v>
      </c>
      <c r="E93" s="151">
        <f t="shared" si="2"/>
        <v>1.9125683060109289</v>
      </c>
    </row>
    <row r="94" spans="1:6" ht="12.75">
      <c r="A94" s="198">
        <v>13</v>
      </c>
      <c r="B94" s="47" t="s">
        <v>16</v>
      </c>
      <c r="C94" s="252">
        <v>0</v>
      </c>
      <c r="D94" s="144">
        <v>0</v>
      </c>
      <c r="E94" s="151" t="e">
        <f t="shared" si="2"/>
        <v>#DIV/0!</v>
      </c>
      <c r="F94" s="243"/>
    </row>
    <row r="95" spans="1:5" ht="12.75">
      <c r="A95" s="198">
        <v>14</v>
      </c>
      <c r="B95" s="47" t="s">
        <v>17</v>
      </c>
      <c r="C95" s="144">
        <v>0</v>
      </c>
      <c r="D95" s="144">
        <v>0</v>
      </c>
      <c r="E95" s="151" t="e">
        <f t="shared" si="2"/>
        <v>#DIV/0!</v>
      </c>
    </row>
    <row r="96" spans="1:5" ht="12.75">
      <c r="A96" s="198">
        <v>15</v>
      </c>
      <c r="B96" s="47" t="s">
        <v>18</v>
      </c>
      <c r="C96" s="146">
        <v>0</v>
      </c>
      <c r="D96" s="146">
        <v>0</v>
      </c>
      <c r="E96" s="151" t="e">
        <f t="shared" si="2"/>
        <v>#DIV/0!</v>
      </c>
    </row>
    <row r="97" spans="1:5" ht="12.75">
      <c r="A97" s="198">
        <v>16</v>
      </c>
      <c r="B97" s="47" t="s">
        <v>19</v>
      </c>
      <c r="C97" s="147">
        <v>106</v>
      </c>
      <c r="D97" s="147">
        <v>3</v>
      </c>
      <c r="E97" s="151">
        <f>D97*100/C97</f>
        <v>2.830188679245283</v>
      </c>
    </row>
    <row r="98" spans="1:5" ht="12.75">
      <c r="A98" s="198">
        <v>17</v>
      </c>
      <c r="B98" s="47" t="s">
        <v>20</v>
      </c>
      <c r="C98" s="144">
        <v>0</v>
      </c>
      <c r="D98" s="144">
        <v>0</v>
      </c>
      <c r="E98" s="151" t="e">
        <f t="shared" si="2"/>
        <v>#DIV/0!</v>
      </c>
    </row>
    <row r="99" spans="1:6" ht="12.75">
      <c r="A99" s="198">
        <v>18</v>
      </c>
      <c r="B99" s="47" t="s">
        <v>21</v>
      </c>
      <c r="C99" s="144">
        <v>203</v>
      </c>
      <c r="D99" s="144">
        <v>3</v>
      </c>
      <c r="E99" s="151">
        <f t="shared" si="2"/>
        <v>1.477832512315271</v>
      </c>
      <c r="F99" s="243"/>
    </row>
    <row r="100" spans="1:6" ht="12.75">
      <c r="A100" s="198">
        <v>19</v>
      </c>
      <c r="B100" s="47" t="s">
        <v>22</v>
      </c>
      <c r="C100" s="144">
        <v>429</v>
      </c>
      <c r="D100" s="144">
        <v>6</v>
      </c>
      <c r="E100" s="151">
        <f t="shared" si="2"/>
        <v>1.3986013986013985</v>
      </c>
      <c r="F100" s="243"/>
    </row>
    <row r="101" spans="1:5" ht="12.75">
      <c r="A101" s="198">
        <v>20</v>
      </c>
      <c r="B101" s="47" t="s">
        <v>23</v>
      </c>
      <c r="C101" s="144">
        <v>0</v>
      </c>
      <c r="D101" s="144">
        <v>0</v>
      </c>
      <c r="E101" s="151" t="e">
        <f t="shared" si="2"/>
        <v>#DIV/0!</v>
      </c>
    </row>
    <row r="102" spans="1:5" ht="12.75">
      <c r="A102" s="198">
        <v>21</v>
      </c>
      <c r="B102" s="47" t="s">
        <v>24</v>
      </c>
      <c r="C102" s="144">
        <v>0</v>
      </c>
      <c r="D102" s="144">
        <v>0</v>
      </c>
      <c r="E102" s="151" t="e">
        <f t="shared" si="2"/>
        <v>#DIV/0!</v>
      </c>
    </row>
    <row r="103" spans="1:5" ht="12.75">
      <c r="A103" s="198">
        <v>22</v>
      </c>
      <c r="B103" s="47" t="s">
        <v>25</v>
      </c>
      <c r="C103" s="144">
        <v>0</v>
      </c>
      <c r="D103" s="144">
        <v>0</v>
      </c>
      <c r="E103" s="151" t="e">
        <f t="shared" si="2"/>
        <v>#DIV/0!</v>
      </c>
    </row>
    <row r="104" spans="1:5" ht="12.75">
      <c r="A104" s="198">
        <v>23</v>
      </c>
      <c r="B104" s="47" t="s">
        <v>26</v>
      </c>
      <c r="C104" s="144">
        <v>122</v>
      </c>
      <c r="D104" s="144">
        <v>13</v>
      </c>
      <c r="E104" s="151">
        <f t="shared" si="2"/>
        <v>10.655737704918034</v>
      </c>
    </row>
    <row r="105" spans="1:7" ht="12.75">
      <c r="A105" s="198">
        <v>24</v>
      </c>
      <c r="B105" s="47" t="s">
        <v>27</v>
      </c>
      <c r="C105" s="144">
        <v>0</v>
      </c>
      <c r="D105" s="144">
        <v>0</v>
      </c>
      <c r="E105" s="151" t="e">
        <f t="shared" si="2"/>
        <v>#DIV/0!</v>
      </c>
      <c r="G105" s="243" t="s">
        <v>89</v>
      </c>
    </row>
    <row r="106" spans="1:5" ht="12.75">
      <c r="A106" s="198">
        <v>25</v>
      </c>
      <c r="B106" s="47" t="s">
        <v>28</v>
      </c>
      <c r="C106" s="144">
        <v>0</v>
      </c>
      <c r="D106" s="144">
        <v>0</v>
      </c>
      <c r="E106" s="151" t="e">
        <f t="shared" si="2"/>
        <v>#DIV/0!</v>
      </c>
    </row>
    <row r="107" spans="1:5" ht="12.75">
      <c r="A107" s="225">
        <v>26</v>
      </c>
      <c r="B107" s="55" t="s">
        <v>78</v>
      </c>
      <c r="C107" s="149">
        <v>0</v>
      </c>
      <c r="D107" s="149">
        <v>0</v>
      </c>
      <c r="E107" s="151" t="e">
        <f t="shared" si="2"/>
        <v>#DIV/0!</v>
      </c>
    </row>
    <row r="108" spans="1:5" ht="12.75">
      <c r="A108" s="198">
        <v>27</v>
      </c>
      <c r="B108" s="55" t="s">
        <v>81</v>
      </c>
      <c r="C108" s="149">
        <v>0</v>
      </c>
      <c r="D108" s="149">
        <v>0</v>
      </c>
      <c r="E108" s="151" t="e">
        <f t="shared" si="2"/>
        <v>#DIV/0!</v>
      </c>
    </row>
    <row r="109" spans="1:5" ht="12.75">
      <c r="A109" s="225">
        <v>28</v>
      </c>
      <c r="B109" s="55" t="s">
        <v>82</v>
      </c>
      <c r="C109" s="149">
        <v>0</v>
      </c>
      <c r="D109" s="149">
        <v>0</v>
      </c>
      <c r="E109" s="151" t="e">
        <f t="shared" si="2"/>
        <v>#DIV/0!</v>
      </c>
    </row>
    <row r="110" spans="1:5" ht="13.5" thickBot="1">
      <c r="A110" s="198">
        <v>29</v>
      </c>
      <c r="B110" s="50" t="s">
        <v>80</v>
      </c>
      <c r="C110" s="150">
        <v>0</v>
      </c>
      <c r="D110" s="150">
        <v>0</v>
      </c>
      <c r="E110" s="151" t="e">
        <f t="shared" si="2"/>
        <v>#DIV/0!</v>
      </c>
    </row>
    <row r="111" spans="1:5" ht="16.5" thickBot="1">
      <c r="A111" s="315" t="s">
        <v>3</v>
      </c>
      <c r="B111" s="316"/>
      <c r="C111" s="133">
        <f>SUM(C82:C110)</f>
        <v>4017</v>
      </c>
      <c r="D111" s="132">
        <f>SUM(D82:D110)</f>
        <v>118</v>
      </c>
      <c r="E111" s="148">
        <f>D111*100/C111</f>
        <v>2.9375155588747823</v>
      </c>
    </row>
    <row r="114" spans="1:5" ht="15">
      <c r="A114" s="350" t="s">
        <v>76</v>
      </c>
      <c r="B114" s="350"/>
      <c r="C114" s="350"/>
      <c r="D114" s="350"/>
      <c r="E114" s="350"/>
    </row>
    <row r="115" spans="1:5" ht="12.75">
      <c r="A115" s="1"/>
      <c r="B115" s="1"/>
      <c r="C115" s="345" t="s">
        <v>99</v>
      </c>
      <c r="D115" s="346"/>
      <c r="E115" s="346"/>
    </row>
    <row r="116" spans="1:5" ht="13.5" thickBot="1">
      <c r="A116" s="311" t="s">
        <v>73</v>
      </c>
      <c r="B116" s="311"/>
      <c r="C116" s="346"/>
      <c r="D116" s="346"/>
      <c r="E116" s="346"/>
    </row>
    <row r="117" spans="1:5" ht="13.5" thickBot="1">
      <c r="A117" s="302" t="s">
        <v>1</v>
      </c>
      <c r="B117" s="302" t="s">
        <v>2</v>
      </c>
      <c r="C117" s="300" t="s">
        <v>58</v>
      </c>
      <c r="D117" s="301"/>
      <c r="E117" s="351"/>
    </row>
    <row r="118" spans="1:5" ht="23.25" thickBot="1">
      <c r="A118" s="303"/>
      <c r="B118" s="303"/>
      <c r="C118" s="4" t="s">
        <v>53</v>
      </c>
      <c r="D118" s="4" t="s">
        <v>55</v>
      </c>
      <c r="E118" s="12" t="s">
        <v>41</v>
      </c>
    </row>
    <row r="119" spans="1:5" ht="13.5" thickBot="1">
      <c r="A119" s="304"/>
      <c r="B119" s="306"/>
      <c r="C119" s="4" t="s">
        <v>54</v>
      </c>
      <c r="D119" s="4" t="s">
        <v>56</v>
      </c>
      <c r="E119" s="3" t="s">
        <v>57</v>
      </c>
    </row>
    <row r="120" spans="1:7" ht="12.75">
      <c r="A120" s="197">
        <v>1</v>
      </c>
      <c r="B120" s="47" t="s">
        <v>4</v>
      </c>
      <c r="C120" s="144">
        <v>3</v>
      </c>
      <c r="D120" s="144">
        <v>3</v>
      </c>
      <c r="E120" s="151">
        <f aca="true" t="shared" si="3" ref="E120:E148">D120*100/C120</f>
        <v>100</v>
      </c>
      <c r="G120" s="244"/>
    </row>
    <row r="121" spans="1:7" ht="12.75">
      <c r="A121" s="198">
        <v>2</v>
      </c>
      <c r="B121" s="47" t="s">
        <v>5</v>
      </c>
      <c r="C121" s="144">
        <v>0</v>
      </c>
      <c r="D121" s="144">
        <v>0</v>
      </c>
      <c r="E121" s="151" t="e">
        <f t="shared" si="3"/>
        <v>#DIV/0!</v>
      </c>
      <c r="G121" s="244"/>
    </row>
    <row r="122" spans="1:7" ht="12.75">
      <c r="A122" s="198">
        <v>3</v>
      </c>
      <c r="B122" s="47" t="s">
        <v>6</v>
      </c>
      <c r="C122" s="144">
        <v>206</v>
      </c>
      <c r="D122" s="144">
        <v>3</v>
      </c>
      <c r="E122" s="151">
        <f t="shared" si="3"/>
        <v>1.4563106796116505</v>
      </c>
      <c r="G122" s="244"/>
    </row>
    <row r="123" spans="1:5" ht="12.75">
      <c r="A123" s="198">
        <v>4</v>
      </c>
      <c r="B123" s="47" t="s">
        <v>7</v>
      </c>
      <c r="C123" s="144">
        <v>118</v>
      </c>
      <c r="D123" s="144">
        <v>10</v>
      </c>
      <c r="E123" s="151">
        <f t="shared" si="3"/>
        <v>8.474576271186441</v>
      </c>
    </row>
    <row r="124" spans="1:5" ht="12.75">
      <c r="A124" s="198">
        <v>5</v>
      </c>
      <c r="B124" s="47" t="s">
        <v>8</v>
      </c>
      <c r="C124" s="144">
        <v>734</v>
      </c>
      <c r="D124" s="144">
        <v>27</v>
      </c>
      <c r="E124" s="151">
        <f t="shared" si="3"/>
        <v>3.678474114441417</v>
      </c>
    </row>
    <row r="125" spans="1:5" ht="12.75">
      <c r="A125" s="198">
        <v>6</v>
      </c>
      <c r="B125" s="47" t="s">
        <v>9</v>
      </c>
      <c r="C125" s="144">
        <v>143</v>
      </c>
      <c r="D125" s="144">
        <v>14</v>
      </c>
      <c r="E125" s="151">
        <f t="shared" si="3"/>
        <v>9.79020979020979</v>
      </c>
    </row>
    <row r="126" spans="1:5" ht="12.75">
      <c r="A126" s="198">
        <v>7</v>
      </c>
      <c r="B126" s="47" t="s">
        <v>10</v>
      </c>
      <c r="C126" s="144">
        <v>0</v>
      </c>
      <c r="D126" s="144">
        <v>0</v>
      </c>
      <c r="E126" s="151" t="e">
        <f t="shared" si="3"/>
        <v>#DIV/0!</v>
      </c>
    </row>
    <row r="127" spans="1:5" ht="12.75">
      <c r="A127" s="198">
        <v>8</v>
      </c>
      <c r="B127" s="47" t="s">
        <v>11</v>
      </c>
      <c r="C127" s="276">
        <v>676</v>
      </c>
      <c r="D127" s="276">
        <v>0</v>
      </c>
      <c r="E127" s="295">
        <f t="shared" si="3"/>
        <v>0</v>
      </c>
    </row>
    <row r="128" spans="1:5" ht="12.75">
      <c r="A128" s="198">
        <v>9</v>
      </c>
      <c r="B128" s="47" t="s">
        <v>12</v>
      </c>
      <c r="C128" s="144">
        <v>0</v>
      </c>
      <c r="D128" s="144">
        <v>0</v>
      </c>
      <c r="E128" s="151" t="e">
        <f t="shared" si="3"/>
        <v>#DIV/0!</v>
      </c>
    </row>
    <row r="129" spans="1:5" ht="12.75">
      <c r="A129" s="198">
        <v>10</v>
      </c>
      <c r="B129" s="47" t="s">
        <v>13</v>
      </c>
      <c r="C129" s="144">
        <v>0</v>
      </c>
      <c r="D129" s="144">
        <v>0</v>
      </c>
      <c r="E129" s="151" t="e">
        <f t="shared" si="3"/>
        <v>#DIV/0!</v>
      </c>
    </row>
    <row r="130" spans="1:5" ht="14.25" customHeight="1">
      <c r="A130" s="198">
        <v>11</v>
      </c>
      <c r="B130" s="47" t="s">
        <v>14</v>
      </c>
      <c r="C130" s="144">
        <v>0</v>
      </c>
      <c r="D130" s="144">
        <v>0</v>
      </c>
      <c r="E130" s="151" t="e">
        <f t="shared" si="3"/>
        <v>#DIV/0!</v>
      </c>
    </row>
    <row r="131" spans="1:5" ht="12.75">
      <c r="A131" s="198">
        <v>12</v>
      </c>
      <c r="B131" s="47" t="s">
        <v>15</v>
      </c>
      <c r="C131" s="144">
        <v>1121</v>
      </c>
      <c r="D131" s="144">
        <v>19</v>
      </c>
      <c r="E131" s="151">
        <f t="shared" si="3"/>
        <v>1.694915254237288</v>
      </c>
    </row>
    <row r="132" spans="1:5" ht="12.75">
      <c r="A132" s="198">
        <v>13</v>
      </c>
      <c r="B132" s="47" t="s">
        <v>16</v>
      </c>
      <c r="C132" s="144">
        <v>0</v>
      </c>
      <c r="D132" s="144">
        <v>0</v>
      </c>
      <c r="E132" s="151" t="e">
        <f t="shared" si="3"/>
        <v>#DIV/0!</v>
      </c>
    </row>
    <row r="133" spans="1:5" ht="12.75">
      <c r="A133" s="198">
        <v>14</v>
      </c>
      <c r="B133" s="47" t="s">
        <v>17</v>
      </c>
      <c r="C133" s="144">
        <v>0</v>
      </c>
      <c r="D133" s="144">
        <v>0</v>
      </c>
      <c r="E133" s="151" t="e">
        <f t="shared" si="3"/>
        <v>#DIV/0!</v>
      </c>
    </row>
    <row r="134" spans="1:5" ht="12.75">
      <c r="A134" s="198">
        <v>15</v>
      </c>
      <c r="B134" s="47" t="s">
        <v>18</v>
      </c>
      <c r="C134" s="146">
        <v>0</v>
      </c>
      <c r="D134" s="146">
        <v>0</v>
      </c>
      <c r="E134" s="151" t="e">
        <f t="shared" si="3"/>
        <v>#DIV/0!</v>
      </c>
    </row>
    <row r="135" spans="1:5" ht="12.75">
      <c r="A135" s="198">
        <v>16</v>
      </c>
      <c r="B135" s="47" t="s">
        <v>19</v>
      </c>
      <c r="C135" s="147">
        <v>75</v>
      </c>
      <c r="D135" s="147">
        <v>3</v>
      </c>
      <c r="E135" s="151">
        <f>D135*100/C135</f>
        <v>4</v>
      </c>
    </row>
    <row r="136" spans="1:5" ht="12.75">
      <c r="A136" s="198">
        <v>17</v>
      </c>
      <c r="B136" s="47" t="s">
        <v>20</v>
      </c>
      <c r="C136" s="144">
        <v>0</v>
      </c>
      <c r="D136" s="144">
        <v>0</v>
      </c>
      <c r="E136" s="151" t="e">
        <f t="shared" si="3"/>
        <v>#DIV/0!</v>
      </c>
    </row>
    <row r="137" spans="1:5" ht="12.75">
      <c r="A137" s="198">
        <v>296</v>
      </c>
      <c r="B137" s="47" t="s">
        <v>21</v>
      </c>
      <c r="C137" s="144">
        <v>203</v>
      </c>
      <c r="D137" s="144">
        <v>3</v>
      </c>
      <c r="E137" s="151">
        <f t="shared" si="3"/>
        <v>1.477832512315271</v>
      </c>
    </row>
    <row r="138" spans="1:5" ht="12.75">
      <c r="A138" s="198">
        <v>19</v>
      </c>
      <c r="B138" s="47" t="s">
        <v>22</v>
      </c>
      <c r="C138" s="144">
        <v>739</v>
      </c>
      <c r="D138" s="144">
        <v>6</v>
      </c>
      <c r="E138" s="151">
        <f t="shared" si="3"/>
        <v>0.8119079837618404</v>
      </c>
    </row>
    <row r="139" spans="1:5" ht="12.75">
      <c r="A139" s="198">
        <v>20</v>
      </c>
      <c r="B139" s="47" t="s">
        <v>23</v>
      </c>
      <c r="C139" s="144">
        <v>0</v>
      </c>
      <c r="D139" s="144">
        <v>0</v>
      </c>
      <c r="E139" s="151" t="e">
        <f t="shared" si="3"/>
        <v>#DIV/0!</v>
      </c>
    </row>
    <row r="140" spans="1:5" ht="12.75">
      <c r="A140" s="198">
        <v>21</v>
      </c>
      <c r="B140" s="47" t="s">
        <v>24</v>
      </c>
      <c r="C140" s="144">
        <v>0</v>
      </c>
      <c r="D140" s="144">
        <v>0</v>
      </c>
      <c r="E140" s="151" t="e">
        <f t="shared" si="3"/>
        <v>#DIV/0!</v>
      </c>
    </row>
    <row r="141" spans="1:5" ht="12.75">
      <c r="A141" s="198">
        <v>22</v>
      </c>
      <c r="B141" s="47" t="s">
        <v>25</v>
      </c>
      <c r="C141" s="144">
        <v>0</v>
      </c>
      <c r="D141" s="144">
        <v>0</v>
      </c>
      <c r="E141" s="151" t="e">
        <f t="shared" si="3"/>
        <v>#DIV/0!</v>
      </c>
    </row>
    <row r="142" spans="1:5" ht="12.75">
      <c r="A142" s="198">
        <v>23</v>
      </c>
      <c r="B142" s="47" t="s">
        <v>26</v>
      </c>
      <c r="C142" s="144">
        <v>155</v>
      </c>
      <c r="D142" s="144">
        <v>10</v>
      </c>
      <c r="E142" s="151">
        <f t="shared" si="3"/>
        <v>6.451612903225806</v>
      </c>
    </row>
    <row r="143" spans="1:5" ht="12.75">
      <c r="A143" s="198">
        <v>24</v>
      </c>
      <c r="B143" s="47" t="s">
        <v>27</v>
      </c>
      <c r="C143" s="144">
        <v>0</v>
      </c>
      <c r="D143" s="144">
        <v>0</v>
      </c>
      <c r="E143" s="151" t="e">
        <f t="shared" si="3"/>
        <v>#DIV/0!</v>
      </c>
    </row>
    <row r="144" spans="1:5" ht="12.75">
      <c r="A144" s="198">
        <v>25</v>
      </c>
      <c r="B144" s="47" t="s">
        <v>28</v>
      </c>
      <c r="C144" s="144">
        <v>0</v>
      </c>
      <c r="D144" s="144">
        <v>0</v>
      </c>
      <c r="E144" s="151" t="e">
        <f t="shared" si="3"/>
        <v>#DIV/0!</v>
      </c>
    </row>
    <row r="145" spans="1:5" ht="12.75">
      <c r="A145" s="225">
        <v>26</v>
      </c>
      <c r="B145" s="55" t="s">
        <v>78</v>
      </c>
      <c r="C145" s="149">
        <v>0</v>
      </c>
      <c r="D145" s="149">
        <v>0</v>
      </c>
      <c r="E145" s="151" t="e">
        <f t="shared" si="3"/>
        <v>#DIV/0!</v>
      </c>
    </row>
    <row r="146" spans="1:5" ht="12.75">
      <c r="A146" s="198">
        <v>27</v>
      </c>
      <c r="B146" s="55" t="s">
        <v>81</v>
      </c>
      <c r="C146" s="149">
        <v>0</v>
      </c>
      <c r="D146" s="149">
        <v>0</v>
      </c>
      <c r="E146" s="151" t="e">
        <f t="shared" si="3"/>
        <v>#DIV/0!</v>
      </c>
    </row>
    <row r="147" spans="1:5" ht="12.75">
      <c r="A147" s="225">
        <v>28</v>
      </c>
      <c r="B147" s="55" t="s">
        <v>82</v>
      </c>
      <c r="C147" s="149">
        <v>0</v>
      </c>
      <c r="D147" s="149">
        <v>0</v>
      </c>
      <c r="E147" s="151" t="e">
        <f t="shared" si="3"/>
        <v>#DIV/0!</v>
      </c>
    </row>
    <row r="148" spans="1:5" ht="13.5" thickBot="1">
      <c r="A148" s="198">
        <v>29</v>
      </c>
      <c r="B148" s="50" t="s">
        <v>80</v>
      </c>
      <c r="C148" s="150">
        <v>0</v>
      </c>
      <c r="D148" s="150">
        <v>0</v>
      </c>
      <c r="E148" s="151" t="e">
        <f t="shared" si="3"/>
        <v>#DIV/0!</v>
      </c>
    </row>
    <row r="149" spans="1:5" ht="16.5" thickBot="1">
      <c r="A149" s="315" t="s">
        <v>3</v>
      </c>
      <c r="B149" s="316"/>
      <c r="C149" s="133">
        <f>SUM(C120:C148)</f>
        <v>4173</v>
      </c>
      <c r="D149" s="132">
        <f>SUM(D120:D148)</f>
        <v>98</v>
      </c>
      <c r="E149" s="148">
        <f>D149*100/C149</f>
        <v>2.3484303858135633</v>
      </c>
    </row>
    <row r="150" spans="6:8" ht="15">
      <c r="F150" s="241"/>
      <c r="G150" s="241"/>
      <c r="H150" s="241"/>
    </row>
    <row r="152" spans="1:5" ht="15">
      <c r="A152" s="350" t="s">
        <v>76</v>
      </c>
      <c r="B152" s="350"/>
      <c r="C152" s="350"/>
      <c r="D152" s="350"/>
      <c r="E152" s="350"/>
    </row>
    <row r="153" spans="1:5" ht="12.75">
      <c r="A153" s="1"/>
      <c r="B153" s="1"/>
      <c r="C153" s="345" t="s">
        <v>100</v>
      </c>
      <c r="D153" s="345"/>
      <c r="E153" s="345"/>
    </row>
    <row r="154" spans="1:5" ht="13.5" thickBot="1">
      <c r="A154" s="311" t="s">
        <v>73</v>
      </c>
      <c r="B154" s="311"/>
      <c r="C154" s="338"/>
      <c r="D154" s="338"/>
      <c r="E154" s="338"/>
    </row>
    <row r="155" spans="1:5" ht="36" customHeight="1" thickBot="1">
      <c r="A155" s="302" t="s">
        <v>1</v>
      </c>
      <c r="B155" s="302" t="s">
        <v>2</v>
      </c>
      <c r="C155" s="300" t="s">
        <v>58</v>
      </c>
      <c r="D155" s="301"/>
      <c r="E155" s="351"/>
    </row>
    <row r="156" spans="1:5" ht="34.5" customHeight="1" thickBot="1">
      <c r="A156" s="303"/>
      <c r="B156" s="303"/>
      <c r="C156" s="4" t="s">
        <v>53</v>
      </c>
      <c r="D156" s="3" t="s">
        <v>55</v>
      </c>
      <c r="E156" s="12" t="s">
        <v>41</v>
      </c>
    </row>
    <row r="157" spans="1:10" ht="13.5" thickBot="1">
      <c r="A157" s="304"/>
      <c r="B157" s="304"/>
      <c r="C157" s="157" t="s">
        <v>54</v>
      </c>
      <c r="D157" s="226" t="s">
        <v>56</v>
      </c>
      <c r="E157" s="4" t="s">
        <v>57</v>
      </c>
      <c r="I157" s="180"/>
      <c r="J157" s="245"/>
    </row>
    <row r="158" spans="1:10" ht="12.75">
      <c r="A158" s="197">
        <v>1</v>
      </c>
      <c r="B158" s="47" t="s">
        <v>4</v>
      </c>
      <c r="C158" s="144">
        <f aca="true" t="shared" si="4" ref="C158:D182">C8+C44+C82+C120</f>
        <v>15</v>
      </c>
      <c r="D158" s="27">
        <f t="shared" si="4"/>
        <v>15</v>
      </c>
      <c r="E158" s="145">
        <f aca="true" t="shared" si="5" ref="E158:E182">D158*100/C158</f>
        <v>100</v>
      </c>
      <c r="I158" s="180"/>
      <c r="J158" s="245"/>
    </row>
    <row r="159" spans="1:10" ht="12.75">
      <c r="A159" s="198">
        <v>2</v>
      </c>
      <c r="B159" s="47" t="s">
        <v>5</v>
      </c>
      <c r="C159" s="144">
        <f t="shared" si="4"/>
        <v>0</v>
      </c>
      <c r="D159" s="27">
        <f t="shared" si="4"/>
        <v>0</v>
      </c>
      <c r="E159" s="145" t="e">
        <f t="shared" si="5"/>
        <v>#DIV/0!</v>
      </c>
      <c r="I159" s="180"/>
      <c r="J159" s="245"/>
    </row>
    <row r="160" spans="1:10" ht="12.75">
      <c r="A160" s="198">
        <v>3</v>
      </c>
      <c r="B160" s="47" t="s">
        <v>6</v>
      </c>
      <c r="C160" s="144">
        <f t="shared" si="4"/>
        <v>2636</v>
      </c>
      <c r="D160" s="27">
        <f t="shared" si="4"/>
        <v>75</v>
      </c>
      <c r="E160" s="145">
        <f t="shared" si="5"/>
        <v>2.845220030349014</v>
      </c>
      <c r="I160" s="180"/>
      <c r="J160" s="245"/>
    </row>
    <row r="161" spans="1:10" ht="12.75">
      <c r="A161" s="198">
        <v>4</v>
      </c>
      <c r="B161" s="47" t="s">
        <v>7</v>
      </c>
      <c r="C161" s="144">
        <f t="shared" si="4"/>
        <v>414</v>
      </c>
      <c r="D161" s="27">
        <f t="shared" si="4"/>
        <v>56</v>
      </c>
      <c r="E161" s="145">
        <f t="shared" si="5"/>
        <v>13.526570048309178</v>
      </c>
      <c r="I161" s="180"/>
      <c r="J161" s="245"/>
    </row>
    <row r="162" spans="1:10" ht="12.75">
      <c r="A162" s="198">
        <v>5</v>
      </c>
      <c r="B162" s="47" t="s">
        <v>8</v>
      </c>
      <c r="C162" s="144">
        <f t="shared" si="4"/>
        <v>3271</v>
      </c>
      <c r="D162" s="27">
        <f t="shared" si="4"/>
        <v>98</v>
      </c>
      <c r="E162" s="145">
        <f t="shared" si="5"/>
        <v>2.996025680220116</v>
      </c>
      <c r="I162" s="180"/>
      <c r="J162" s="245"/>
    </row>
    <row r="163" spans="1:10" ht="12.75">
      <c r="A163" s="198">
        <v>6</v>
      </c>
      <c r="B163" s="47" t="s">
        <v>9</v>
      </c>
      <c r="C163" s="144">
        <f t="shared" si="4"/>
        <v>619</v>
      </c>
      <c r="D163" s="27">
        <f t="shared" si="4"/>
        <v>75</v>
      </c>
      <c r="E163" s="145">
        <f t="shared" si="5"/>
        <v>12.116316639741518</v>
      </c>
      <c r="I163" s="180"/>
      <c r="J163" s="245"/>
    </row>
    <row r="164" spans="1:10" ht="12.75">
      <c r="A164" s="198">
        <v>7</v>
      </c>
      <c r="B164" s="47" t="s">
        <v>10</v>
      </c>
      <c r="C164" s="144">
        <f t="shared" si="4"/>
        <v>0</v>
      </c>
      <c r="D164" s="27">
        <f t="shared" si="4"/>
        <v>0</v>
      </c>
      <c r="E164" s="145" t="e">
        <f t="shared" si="5"/>
        <v>#DIV/0!</v>
      </c>
      <c r="I164" s="181"/>
      <c r="J164" s="245"/>
    </row>
    <row r="165" spans="1:10" ht="12.75">
      <c r="A165" s="198">
        <v>8</v>
      </c>
      <c r="B165" s="193" t="s">
        <v>11</v>
      </c>
      <c r="C165" s="144">
        <f t="shared" si="4"/>
        <v>2173</v>
      </c>
      <c r="D165" s="27">
        <f t="shared" si="4"/>
        <v>16</v>
      </c>
      <c r="E165" s="145">
        <f t="shared" si="5"/>
        <v>0.7363092498849517</v>
      </c>
      <c r="I165" s="180"/>
      <c r="J165" s="245"/>
    </row>
    <row r="166" spans="1:10" ht="12.75">
      <c r="A166" s="198">
        <v>9</v>
      </c>
      <c r="B166" s="47" t="s">
        <v>12</v>
      </c>
      <c r="C166" s="144">
        <f t="shared" si="4"/>
        <v>384</v>
      </c>
      <c r="D166" s="27">
        <f t="shared" si="4"/>
        <v>21</v>
      </c>
      <c r="E166" s="145">
        <f t="shared" si="5"/>
        <v>5.46875</v>
      </c>
      <c r="I166" s="180"/>
      <c r="J166" s="245"/>
    </row>
    <row r="167" spans="1:10" ht="12.75">
      <c r="A167" s="198">
        <v>10</v>
      </c>
      <c r="B167" s="47" t="s">
        <v>13</v>
      </c>
      <c r="C167" s="144">
        <f t="shared" si="4"/>
        <v>0</v>
      </c>
      <c r="D167" s="27">
        <f t="shared" si="4"/>
        <v>0</v>
      </c>
      <c r="E167" s="145" t="e">
        <f t="shared" si="5"/>
        <v>#DIV/0!</v>
      </c>
      <c r="I167" s="180"/>
      <c r="J167" s="245"/>
    </row>
    <row r="168" spans="1:10" ht="12.75">
      <c r="A168" s="198">
        <v>11</v>
      </c>
      <c r="B168" s="47" t="s">
        <v>14</v>
      </c>
      <c r="C168" s="144">
        <f t="shared" si="4"/>
        <v>0</v>
      </c>
      <c r="D168" s="27">
        <f t="shared" si="4"/>
        <v>0</v>
      </c>
      <c r="E168" s="145" t="e">
        <f t="shared" si="5"/>
        <v>#DIV/0!</v>
      </c>
      <c r="I168" s="180"/>
      <c r="J168" s="245"/>
    </row>
    <row r="169" spans="1:10" ht="12.75">
      <c r="A169" s="198">
        <v>12</v>
      </c>
      <c r="B169" s="47" t="s">
        <v>15</v>
      </c>
      <c r="C169" s="144">
        <f t="shared" si="4"/>
        <v>4867</v>
      </c>
      <c r="D169" s="27">
        <f t="shared" si="4"/>
        <v>150</v>
      </c>
      <c r="E169" s="145">
        <f t="shared" si="5"/>
        <v>3.081980686254366</v>
      </c>
      <c r="I169" s="180"/>
      <c r="J169" s="245"/>
    </row>
    <row r="170" spans="1:10" ht="12.75">
      <c r="A170" s="198">
        <v>13</v>
      </c>
      <c r="B170" s="47" t="s">
        <v>16</v>
      </c>
      <c r="C170" s="144">
        <f t="shared" si="4"/>
        <v>618</v>
      </c>
      <c r="D170" s="27">
        <f t="shared" si="4"/>
        <v>16</v>
      </c>
      <c r="E170" s="145">
        <f t="shared" si="5"/>
        <v>2.588996763754045</v>
      </c>
      <c r="I170" s="181"/>
      <c r="J170" s="245"/>
    </row>
    <row r="171" spans="1:10" ht="12.75">
      <c r="A171" s="198">
        <v>14</v>
      </c>
      <c r="B171" s="193" t="s">
        <v>17</v>
      </c>
      <c r="C171" s="144">
        <f t="shared" si="4"/>
        <v>935</v>
      </c>
      <c r="D171" s="27">
        <f t="shared" si="4"/>
        <v>17</v>
      </c>
      <c r="E171" s="145">
        <f t="shared" si="5"/>
        <v>1.8181818181818181</v>
      </c>
      <c r="I171" s="181"/>
      <c r="J171" s="245"/>
    </row>
    <row r="172" spans="1:10" ht="12.75">
      <c r="A172" s="198">
        <v>15</v>
      </c>
      <c r="B172" s="193" t="s">
        <v>18</v>
      </c>
      <c r="C172" s="144">
        <f t="shared" si="4"/>
        <v>161</v>
      </c>
      <c r="D172" s="27">
        <f t="shared" si="4"/>
        <v>5</v>
      </c>
      <c r="E172" s="145">
        <f t="shared" si="5"/>
        <v>3.1055900621118013</v>
      </c>
      <c r="I172" s="181"/>
      <c r="J172" s="245"/>
    </row>
    <row r="173" spans="1:10" ht="12.75">
      <c r="A173" s="198">
        <v>16</v>
      </c>
      <c r="B173" s="193" t="s">
        <v>19</v>
      </c>
      <c r="C173" s="144">
        <f t="shared" si="4"/>
        <v>577</v>
      </c>
      <c r="D173" s="27">
        <f t="shared" si="4"/>
        <v>22</v>
      </c>
      <c r="E173" s="145">
        <f t="shared" si="5"/>
        <v>3.8128249566724435</v>
      </c>
      <c r="I173" s="180"/>
      <c r="J173" s="245"/>
    </row>
    <row r="174" spans="1:10" ht="12.75">
      <c r="A174" s="198">
        <v>17</v>
      </c>
      <c r="B174" s="47" t="s">
        <v>20</v>
      </c>
      <c r="C174" s="144">
        <f t="shared" si="4"/>
        <v>0</v>
      </c>
      <c r="D174" s="27">
        <f t="shared" si="4"/>
        <v>0</v>
      </c>
      <c r="E174" s="145" t="e">
        <f t="shared" si="5"/>
        <v>#DIV/0!</v>
      </c>
      <c r="I174" s="180"/>
      <c r="J174" s="245"/>
    </row>
    <row r="175" spans="1:10" ht="12.75">
      <c r="A175" s="198">
        <v>18</v>
      </c>
      <c r="B175" s="47" t="s">
        <v>21</v>
      </c>
      <c r="C175" s="144">
        <f t="shared" si="4"/>
        <v>913</v>
      </c>
      <c r="D175" s="27">
        <f t="shared" si="4"/>
        <v>15</v>
      </c>
      <c r="E175" s="145">
        <f t="shared" si="5"/>
        <v>1.642935377875137</v>
      </c>
      <c r="I175" s="181"/>
      <c r="J175" s="245"/>
    </row>
    <row r="176" spans="1:10" ht="12.75">
      <c r="A176" s="198">
        <v>19</v>
      </c>
      <c r="B176" s="193" t="s">
        <v>22</v>
      </c>
      <c r="C176" s="144">
        <f t="shared" si="4"/>
        <v>3165</v>
      </c>
      <c r="D176" s="27">
        <f t="shared" si="4"/>
        <v>301</v>
      </c>
      <c r="E176" s="145">
        <f t="shared" si="5"/>
        <v>9.510268562401263</v>
      </c>
      <c r="I176" s="180"/>
      <c r="J176" s="245"/>
    </row>
    <row r="177" spans="1:10" ht="12.75">
      <c r="A177" s="198">
        <v>20</v>
      </c>
      <c r="B177" s="47" t="s">
        <v>23</v>
      </c>
      <c r="C177" s="144">
        <f t="shared" si="4"/>
        <v>0</v>
      </c>
      <c r="D177" s="27">
        <f t="shared" si="4"/>
        <v>0</v>
      </c>
      <c r="E177" s="145" t="e">
        <f t="shared" si="5"/>
        <v>#DIV/0!</v>
      </c>
      <c r="I177" s="180"/>
      <c r="J177" s="245"/>
    </row>
    <row r="178" spans="1:10" ht="12.75">
      <c r="A178" s="198">
        <v>21</v>
      </c>
      <c r="B178" s="47" t="s">
        <v>24</v>
      </c>
      <c r="C178" s="144">
        <f t="shared" si="4"/>
        <v>1518</v>
      </c>
      <c r="D178" s="27">
        <f t="shared" si="4"/>
        <v>54</v>
      </c>
      <c r="E178" s="145">
        <f t="shared" si="5"/>
        <v>3.5573122529644268</v>
      </c>
      <c r="I178" s="180"/>
      <c r="J178" s="245"/>
    </row>
    <row r="179" spans="1:10" ht="12.75">
      <c r="A179" s="198">
        <v>22</v>
      </c>
      <c r="B179" s="47" t="s">
        <v>25</v>
      </c>
      <c r="C179" s="144">
        <f t="shared" si="4"/>
        <v>133</v>
      </c>
      <c r="D179" s="27">
        <f t="shared" si="4"/>
        <v>59</v>
      </c>
      <c r="E179" s="145">
        <f t="shared" si="5"/>
        <v>44.3609022556391</v>
      </c>
      <c r="I179" s="180"/>
      <c r="J179" s="245"/>
    </row>
    <row r="180" spans="1:10" ht="12.75">
      <c r="A180" s="198">
        <v>23</v>
      </c>
      <c r="B180" s="47" t="s">
        <v>26</v>
      </c>
      <c r="C180" s="144">
        <f t="shared" si="4"/>
        <v>1251</v>
      </c>
      <c r="D180" s="27">
        <f t="shared" si="4"/>
        <v>168</v>
      </c>
      <c r="E180" s="145">
        <f t="shared" si="5"/>
        <v>13.42925659472422</v>
      </c>
      <c r="I180" s="180"/>
      <c r="J180" s="245"/>
    </row>
    <row r="181" spans="1:10" ht="12.75">
      <c r="A181" s="198">
        <v>24</v>
      </c>
      <c r="B181" s="47" t="s">
        <v>27</v>
      </c>
      <c r="C181" s="144">
        <f t="shared" si="4"/>
        <v>63</v>
      </c>
      <c r="D181" s="27">
        <f t="shared" si="4"/>
        <v>8</v>
      </c>
      <c r="E181" s="145">
        <f t="shared" si="5"/>
        <v>12.698412698412698</v>
      </c>
      <c r="I181" s="180"/>
      <c r="J181" s="245"/>
    </row>
    <row r="182" spans="1:10" ht="12.75">
      <c r="A182" s="198">
        <v>25</v>
      </c>
      <c r="B182" s="47" t="s">
        <v>28</v>
      </c>
      <c r="C182" s="144">
        <f t="shared" si="4"/>
        <v>0</v>
      </c>
      <c r="D182" s="27">
        <f t="shared" si="4"/>
        <v>0</v>
      </c>
      <c r="E182" s="145" t="e">
        <f t="shared" si="5"/>
        <v>#DIV/0!</v>
      </c>
      <c r="I182" s="180"/>
      <c r="J182" s="245"/>
    </row>
    <row r="183" spans="1:5" ht="12.75">
      <c r="A183" s="225">
        <v>26</v>
      </c>
      <c r="B183" s="55" t="s">
        <v>77</v>
      </c>
      <c r="C183" s="144">
        <v>0</v>
      </c>
      <c r="D183" s="27">
        <v>0</v>
      </c>
      <c r="E183" s="145">
        <v>0</v>
      </c>
    </row>
    <row r="184" spans="1:5" ht="12.75">
      <c r="A184" s="198">
        <v>27</v>
      </c>
      <c r="B184" s="55" t="s">
        <v>81</v>
      </c>
      <c r="C184" s="144">
        <v>0</v>
      </c>
      <c r="D184" s="27">
        <v>0</v>
      </c>
      <c r="E184" s="145">
        <v>0</v>
      </c>
    </row>
    <row r="185" spans="1:5" ht="12.75">
      <c r="A185" s="225">
        <v>28</v>
      </c>
      <c r="B185" s="55" t="s">
        <v>82</v>
      </c>
      <c r="C185" s="144">
        <v>0</v>
      </c>
      <c r="D185" s="27">
        <v>0</v>
      </c>
      <c r="E185" s="145">
        <v>0</v>
      </c>
    </row>
    <row r="186" spans="1:5" ht="13.5" thickBot="1">
      <c r="A186" s="198">
        <v>29</v>
      </c>
      <c r="B186" s="48" t="s">
        <v>80</v>
      </c>
      <c r="C186" s="144">
        <v>0</v>
      </c>
      <c r="D186" s="27">
        <v>0</v>
      </c>
      <c r="E186" s="145">
        <v>0</v>
      </c>
    </row>
    <row r="187" spans="1:5" ht="16.5" thickBot="1">
      <c r="A187" s="315" t="s">
        <v>3</v>
      </c>
      <c r="B187" s="316"/>
      <c r="C187" s="62">
        <f>SUM(C158:C186)</f>
        <v>23713</v>
      </c>
      <c r="D187" s="131">
        <f>SUM(D158:D186)</f>
        <v>1171</v>
      </c>
      <c r="E187" s="179">
        <f>D187*100/C187</f>
        <v>4.938219542023362</v>
      </c>
    </row>
    <row r="188" ht="12.75">
      <c r="E188" s="246"/>
    </row>
    <row r="189" spans="1:5" ht="12.75">
      <c r="A189" s="247"/>
      <c r="B189" s="247"/>
      <c r="C189" s="247"/>
      <c r="D189" s="247"/>
      <c r="E189" s="247"/>
    </row>
    <row r="190" spans="1:5" ht="15">
      <c r="A190" s="247"/>
      <c r="B190" s="248"/>
      <c r="C190" s="248"/>
      <c r="D190" s="248"/>
      <c r="E190" s="249"/>
    </row>
    <row r="192" ht="12.75">
      <c r="E192" s="246"/>
    </row>
    <row r="193" ht="12.75">
      <c r="E193" s="246"/>
    </row>
    <row r="194" spans="3:5" ht="12.75">
      <c r="C194" s="250"/>
      <c r="D194" s="250"/>
      <c r="E194" s="246"/>
    </row>
  </sheetData>
  <sheetProtection/>
  <protectedRanges>
    <protectedRange sqref="C82:D110 C120:D148 C44:D72 C8:D34" name="Діапазон1"/>
  </protectedRanges>
  <mergeCells count="35">
    <mergeCell ref="A2:E2"/>
    <mergeCell ref="C3:E4"/>
    <mergeCell ref="A4:B4"/>
    <mergeCell ref="A5:A7"/>
    <mergeCell ref="B5:B7"/>
    <mergeCell ref="C5:E5"/>
    <mergeCell ref="A35:B35"/>
    <mergeCell ref="A38:E38"/>
    <mergeCell ref="C39:E40"/>
    <mergeCell ref="A40:B40"/>
    <mergeCell ref="A41:A43"/>
    <mergeCell ref="B41:B43"/>
    <mergeCell ref="C41:E41"/>
    <mergeCell ref="A73:B73"/>
    <mergeCell ref="A76:E76"/>
    <mergeCell ref="C77:E78"/>
    <mergeCell ref="A78:B78"/>
    <mergeCell ref="A79:A81"/>
    <mergeCell ref="B79:B81"/>
    <mergeCell ref="C79:E79"/>
    <mergeCell ref="A111:B111"/>
    <mergeCell ref="A114:E114"/>
    <mergeCell ref="C115:E116"/>
    <mergeCell ref="A116:B116"/>
    <mergeCell ref="A117:A119"/>
    <mergeCell ref="B117:B119"/>
    <mergeCell ref="C117:E117"/>
    <mergeCell ref="A187:B187"/>
    <mergeCell ref="A149:B149"/>
    <mergeCell ref="A152:E152"/>
    <mergeCell ref="C153:E154"/>
    <mergeCell ref="A154:B154"/>
    <mergeCell ref="A155:A157"/>
    <mergeCell ref="B155:B157"/>
    <mergeCell ref="C155:E1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194"/>
  <sheetViews>
    <sheetView zoomScalePageLayoutView="0" workbookViewId="0" topLeftCell="A151">
      <selection activeCell="C183" sqref="C183"/>
    </sheetView>
  </sheetViews>
  <sheetFormatPr defaultColWidth="9.140625" defaultRowHeight="12.75"/>
  <cols>
    <col min="1" max="1" width="4.57421875" style="242" customWidth="1"/>
    <col min="2" max="2" width="21.421875" style="242" customWidth="1"/>
    <col min="3" max="3" width="24.00390625" style="242" customWidth="1"/>
    <col min="4" max="4" width="25.421875" style="242" customWidth="1"/>
    <col min="5" max="5" width="30.00390625" style="242" customWidth="1"/>
    <col min="6" max="8" width="9.140625" style="242" customWidth="1"/>
    <col min="9" max="9" width="14.57421875" style="242" customWidth="1"/>
    <col min="10" max="12" width="9.140625" style="242" customWidth="1"/>
    <col min="13" max="13" width="12.140625" style="242" customWidth="1"/>
    <col min="14" max="14" width="14.7109375" style="242" customWidth="1"/>
    <col min="15" max="15" width="12.421875" style="242" customWidth="1"/>
    <col min="16" max="16384" width="9.140625" style="242" customWidth="1"/>
  </cols>
  <sheetData>
    <row r="2" spans="1:10" ht="28.5" customHeight="1">
      <c r="A2" s="350" t="s">
        <v>112</v>
      </c>
      <c r="B2" s="350"/>
      <c r="C2" s="350"/>
      <c r="D2" s="350"/>
      <c r="E2" s="350"/>
      <c r="F2" s="241"/>
      <c r="G2" s="241"/>
      <c r="H2" s="241"/>
      <c r="I2" s="241"/>
      <c r="J2" s="241"/>
    </row>
    <row r="3" spans="1:5" ht="12.75">
      <c r="A3" s="1"/>
      <c r="B3" s="1"/>
      <c r="C3" s="345" t="s">
        <v>96</v>
      </c>
      <c r="D3" s="346"/>
      <c r="E3" s="346"/>
    </row>
    <row r="4" spans="1:5" ht="13.5" thickBot="1">
      <c r="A4" s="311" t="s">
        <v>73</v>
      </c>
      <c r="B4" s="311"/>
      <c r="C4" s="346"/>
      <c r="D4" s="346"/>
      <c r="E4" s="346"/>
    </row>
    <row r="5" spans="1:5" ht="35.25" customHeight="1" thickBot="1">
      <c r="A5" s="302" t="s">
        <v>1</v>
      </c>
      <c r="B5" s="302" t="s">
        <v>2</v>
      </c>
      <c r="C5" s="300" t="s">
        <v>116</v>
      </c>
      <c r="D5" s="301"/>
      <c r="E5" s="351"/>
    </row>
    <row r="6" spans="1:5" ht="36.75" customHeight="1" thickBot="1">
      <c r="A6" s="303"/>
      <c r="B6" s="303"/>
      <c r="C6" s="4" t="s">
        <v>53</v>
      </c>
      <c r="D6" s="4" t="s">
        <v>114</v>
      </c>
      <c r="E6" s="12" t="s">
        <v>41</v>
      </c>
    </row>
    <row r="7" spans="1:6" ht="13.5" thickBot="1">
      <c r="A7" s="304"/>
      <c r="B7" s="306"/>
      <c r="C7" s="4" t="s">
        <v>54</v>
      </c>
      <c r="D7" s="4" t="s">
        <v>56</v>
      </c>
      <c r="E7" s="3" t="s">
        <v>57</v>
      </c>
      <c r="F7" s="253"/>
    </row>
    <row r="8" spans="1:256" ht="12.75">
      <c r="A8" s="197">
        <v>1</v>
      </c>
      <c r="B8" s="47" t="s">
        <v>4</v>
      </c>
      <c r="C8" s="144">
        <v>716</v>
      </c>
      <c r="D8" s="144">
        <v>77</v>
      </c>
      <c r="E8" s="151">
        <f aca="true" t="shared" si="0" ref="E8:E32">D8*100/C8</f>
        <v>10.754189944134078</v>
      </c>
      <c r="F8" s="254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  <c r="IO8" s="243"/>
      <c r="IP8" s="243"/>
      <c r="IQ8" s="243"/>
      <c r="IR8" s="243"/>
      <c r="IS8" s="243"/>
      <c r="IT8" s="243"/>
      <c r="IU8" s="243"/>
      <c r="IV8" s="243"/>
    </row>
    <row r="9" spans="1:256" ht="12.75">
      <c r="A9" s="198">
        <v>2</v>
      </c>
      <c r="B9" s="47" t="s">
        <v>5</v>
      </c>
      <c r="C9" s="144">
        <v>668</v>
      </c>
      <c r="D9" s="144">
        <v>82</v>
      </c>
      <c r="E9" s="151">
        <f t="shared" si="0"/>
        <v>12.275449101796408</v>
      </c>
      <c r="F9" s="254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  <c r="IO9" s="243"/>
      <c r="IP9" s="243"/>
      <c r="IQ9" s="243"/>
      <c r="IR9" s="243"/>
      <c r="IS9" s="243"/>
      <c r="IT9" s="243"/>
      <c r="IU9" s="243"/>
      <c r="IV9" s="243"/>
    </row>
    <row r="10" spans="1:256" ht="12.75">
      <c r="A10" s="198">
        <v>3</v>
      </c>
      <c r="B10" s="47" t="s">
        <v>6</v>
      </c>
      <c r="C10" s="144">
        <v>1059</v>
      </c>
      <c r="D10" s="144">
        <v>274</v>
      </c>
      <c r="E10" s="151">
        <f t="shared" si="0"/>
        <v>25.87346553352219</v>
      </c>
      <c r="F10" s="254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  <c r="IO10" s="243"/>
      <c r="IP10" s="243"/>
      <c r="IQ10" s="243"/>
      <c r="IR10" s="243"/>
      <c r="IS10" s="243"/>
      <c r="IT10" s="243"/>
      <c r="IU10" s="243"/>
      <c r="IV10" s="243"/>
    </row>
    <row r="11" spans="1:256" ht="12.75">
      <c r="A11" s="198">
        <v>4</v>
      </c>
      <c r="B11" s="47" t="s">
        <v>7</v>
      </c>
      <c r="C11" s="144">
        <v>401</v>
      </c>
      <c r="D11" s="144">
        <v>54</v>
      </c>
      <c r="E11" s="151">
        <f t="shared" si="0"/>
        <v>13.46633416458853</v>
      </c>
      <c r="F11" s="254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  <c r="IR11" s="243"/>
      <c r="IS11" s="243"/>
      <c r="IT11" s="243"/>
      <c r="IU11" s="243"/>
      <c r="IV11" s="243"/>
    </row>
    <row r="12" spans="1:256" ht="12.75">
      <c r="A12" s="198">
        <v>5</v>
      </c>
      <c r="B12" s="47" t="s">
        <v>8</v>
      </c>
      <c r="C12" s="144">
        <v>944</v>
      </c>
      <c r="D12" s="144">
        <v>131</v>
      </c>
      <c r="E12" s="151">
        <f t="shared" si="0"/>
        <v>13.877118644067796</v>
      </c>
      <c r="F12" s="254" t="s">
        <v>63</v>
      </c>
      <c r="G12" s="243"/>
      <c r="H12" s="243"/>
      <c r="I12" s="272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  <c r="IR12" s="243"/>
      <c r="IS12" s="243"/>
      <c r="IT12" s="243"/>
      <c r="IU12" s="243"/>
      <c r="IV12" s="243"/>
    </row>
    <row r="13" spans="1:256" ht="12.75">
      <c r="A13" s="198">
        <v>6</v>
      </c>
      <c r="B13" s="47" t="s">
        <v>9</v>
      </c>
      <c r="C13" s="144">
        <v>627</v>
      </c>
      <c r="D13" s="144">
        <v>160</v>
      </c>
      <c r="E13" s="151">
        <f t="shared" si="0"/>
        <v>25.518341307814993</v>
      </c>
      <c r="F13" s="254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  <c r="IO13" s="243"/>
      <c r="IP13" s="243"/>
      <c r="IQ13" s="243"/>
      <c r="IR13" s="243"/>
      <c r="IS13" s="243"/>
      <c r="IT13" s="243"/>
      <c r="IU13" s="243"/>
      <c r="IV13" s="243"/>
    </row>
    <row r="14" spans="1:256" ht="12.75">
      <c r="A14" s="198">
        <v>7</v>
      </c>
      <c r="B14" s="47" t="s">
        <v>10</v>
      </c>
      <c r="C14" s="144">
        <v>750</v>
      </c>
      <c r="D14" s="144">
        <v>108</v>
      </c>
      <c r="E14" s="151">
        <f t="shared" si="0"/>
        <v>14.4</v>
      </c>
      <c r="F14" s="254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  <c r="IR14" s="243"/>
      <c r="IS14" s="243"/>
      <c r="IT14" s="243"/>
      <c r="IU14" s="243"/>
      <c r="IV14" s="243"/>
    </row>
    <row r="15" spans="1:256" ht="12.75">
      <c r="A15" s="198">
        <v>8</v>
      </c>
      <c r="B15" s="47" t="s">
        <v>11</v>
      </c>
      <c r="C15" s="144">
        <v>762</v>
      </c>
      <c r="D15" s="144">
        <v>115</v>
      </c>
      <c r="E15" s="151">
        <f t="shared" si="0"/>
        <v>15.091863517060368</v>
      </c>
      <c r="F15" s="254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  <c r="IR15" s="243"/>
      <c r="IS15" s="243"/>
      <c r="IT15" s="243"/>
      <c r="IU15" s="243"/>
      <c r="IV15" s="243"/>
    </row>
    <row r="16" spans="1:256" ht="12.75">
      <c r="A16" s="198">
        <v>9</v>
      </c>
      <c r="B16" s="47" t="s">
        <v>12</v>
      </c>
      <c r="C16" s="144">
        <v>867</v>
      </c>
      <c r="D16" s="144">
        <v>108</v>
      </c>
      <c r="E16" s="151">
        <f t="shared" si="0"/>
        <v>12.456747404844291</v>
      </c>
      <c r="F16" s="25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  <c r="IO16" s="243"/>
      <c r="IP16" s="243"/>
      <c r="IQ16" s="243"/>
      <c r="IR16" s="243"/>
      <c r="IS16" s="243"/>
      <c r="IT16" s="243"/>
      <c r="IU16" s="243"/>
      <c r="IV16" s="243"/>
    </row>
    <row r="17" spans="1:256" ht="12.75">
      <c r="A17" s="198">
        <v>10</v>
      </c>
      <c r="B17" s="47" t="s">
        <v>13</v>
      </c>
      <c r="C17" s="144">
        <v>394</v>
      </c>
      <c r="D17" s="144">
        <v>48</v>
      </c>
      <c r="E17" s="151">
        <f t="shared" si="0"/>
        <v>12.182741116751268</v>
      </c>
      <c r="F17" s="254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  <c r="IO17" s="243"/>
      <c r="IP17" s="243"/>
      <c r="IQ17" s="243"/>
      <c r="IR17" s="243"/>
      <c r="IS17" s="243"/>
      <c r="IT17" s="243"/>
      <c r="IU17" s="243"/>
      <c r="IV17" s="243"/>
    </row>
    <row r="18" spans="1:256" ht="12.75">
      <c r="A18" s="198">
        <v>11</v>
      </c>
      <c r="B18" s="47" t="s">
        <v>14</v>
      </c>
      <c r="C18" s="144">
        <v>0</v>
      </c>
      <c r="D18" s="144">
        <v>0</v>
      </c>
      <c r="E18" s="151" t="e">
        <f t="shared" si="0"/>
        <v>#DIV/0!</v>
      </c>
      <c r="F18" s="254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  <c r="IO18" s="243"/>
      <c r="IP18" s="243"/>
      <c r="IQ18" s="243"/>
      <c r="IR18" s="243"/>
      <c r="IS18" s="243"/>
      <c r="IT18" s="243"/>
      <c r="IU18" s="243"/>
      <c r="IV18" s="243"/>
    </row>
    <row r="19" spans="1:256" ht="12.75">
      <c r="A19" s="198">
        <v>12</v>
      </c>
      <c r="B19" s="47" t="s">
        <v>15</v>
      </c>
      <c r="C19" s="144">
        <v>266</v>
      </c>
      <c r="D19" s="144">
        <v>36</v>
      </c>
      <c r="E19" s="151">
        <f t="shared" si="0"/>
        <v>13.533834586466165</v>
      </c>
      <c r="F19" s="254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  <c r="IR19" s="243"/>
      <c r="IS19" s="243"/>
      <c r="IT19" s="243"/>
      <c r="IU19" s="243"/>
      <c r="IV19" s="243"/>
    </row>
    <row r="20" spans="1:256" ht="12.75">
      <c r="A20" s="198">
        <v>13</v>
      </c>
      <c r="B20" s="47" t="s">
        <v>16</v>
      </c>
      <c r="C20" s="144">
        <v>618</v>
      </c>
      <c r="D20" s="144">
        <v>124</v>
      </c>
      <c r="E20" s="151">
        <f t="shared" si="0"/>
        <v>20.06472491909385</v>
      </c>
      <c r="F20" s="254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  <c r="IR20" s="243"/>
      <c r="IS20" s="243"/>
      <c r="IT20" s="243"/>
      <c r="IU20" s="243"/>
      <c r="IV20" s="243"/>
    </row>
    <row r="21" spans="1:256" ht="12.75">
      <c r="A21" s="198">
        <v>14</v>
      </c>
      <c r="B21" s="47" t="s">
        <v>17</v>
      </c>
      <c r="C21" s="144">
        <v>46</v>
      </c>
      <c r="D21" s="144">
        <v>3</v>
      </c>
      <c r="E21" s="151">
        <f t="shared" si="0"/>
        <v>6.521739130434782</v>
      </c>
      <c r="F21" s="254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  <c r="IO21" s="243"/>
      <c r="IP21" s="243"/>
      <c r="IQ21" s="243"/>
      <c r="IR21" s="243"/>
      <c r="IS21" s="243"/>
      <c r="IT21" s="243"/>
      <c r="IU21" s="243"/>
      <c r="IV21" s="243"/>
    </row>
    <row r="22" spans="1:256" ht="12.75">
      <c r="A22" s="198">
        <v>15</v>
      </c>
      <c r="B22" s="47" t="s">
        <v>18</v>
      </c>
      <c r="C22" s="146">
        <v>943</v>
      </c>
      <c r="D22" s="146">
        <v>111</v>
      </c>
      <c r="E22" s="151">
        <f t="shared" si="0"/>
        <v>11.770943796394485</v>
      </c>
      <c r="F22" s="254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  <c r="IO22" s="243"/>
      <c r="IP22" s="243"/>
      <c r="IQ22" s="243"/>
      <c r="IR22" s="243"/>
      <c r="IS22" s="243"/>
      <c r="IT22" s="243"/>
      <c r="IU22" s="243"/>
      <c r="IV22" s="243"/>
    </row>
    <row r="23" spans="1:256" ht="12.75">
      <c r="A23" s="198">
        <v>16</v>
      </c>
      <c r="B23" s="47" t="s">
        <v>19</v>
      </c>
      <c r="C23" s="147">
        <v>432</v>
      </c>
      <c r="D23" s="147">
        <v>42</v>
      </c>
      <c r="E23" s="151">
        <f t="shared" si="0"/>
        <v>9.722222222222221</v>
      </c>
      <c r="F23" s="254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  <c r="IO23" s="243"/>
      <c r="IP23" s="243"/>
      <c r="IQ23" s="243"/>
      <c r="IR23" s="243"/>
      <c r="IS23" s="243"/>
      <c r="IT23" s="243"/>
      <c r="IU23" s="243"/>
      <c r="IV23" s="243"/>
    </row>
    <row r="24" spans="1:256" ht="12.75">
      <c r="A24" s="198">
        <v>17</v>
      </c>
      <c r="B24" s="47" t="s">
        <v>20</v>
      </c>
      <c r="C24" s="144">
        <v>735</v>
      </c>
      <c r="D24" s="144">
        <v>80</v>
      </c>
      <c r="E24" s="151">
        <f t="shared" si="0"/>
        <v>10.884353741496598</v>
      </c>
      <c r="F24" s="254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  <c r="IO24" s="243"/>
      <c r="IP24" s="243"/>
      <c r="IQ24" s="243"/>
      <c r="IR24" s="243"/>
      <c r="IS24" s="243"/>
      <c r="IT24" s="243"/>
      <c r="IU24" s="243"/>
      <c r="IV24" s="243"/>
    </row>
    <row r="25" spans="1:256" ht="12.75">
      <c r="A25" s="198">
        <v>18</v>
      </c>
      <c r="B25" s="47" t="s">
        <v>21</v>
      </c>
      <c r="C25" s="144">
        <v>76</v>
      </c>
      <c r="D25" s="144">
        <v>53</v>
      </c>
      <c r="E25" s="151">
        <f t="shared" si="0"/>
        <v>69.73684210526316</v>
      </c>
      <c r="F25" s="254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  <c r="IO25" s="243"/>
      <c r="IP25" s="243"/>
      <c r="IQ25" s="243"/>
      <c r="IR25" s="243"/>
      <c r="IS25" s="243"/>
      <c r="IT25" s="243"/>
      <c r="IU25" s="243"/>
      <c r="IV25" s="243"/>
    </row>
    <row r="26" spans="1:256" ht="12.75">
      <c r="A26" s="198">
        <v>19</v>
      </c>
      <c r="B26" s="47" t="s">
        <v>22</v>
      </c>
      <c r="C26" s="144">
        <v>257</v>
      </c>
      <c r="D26" s="144">
        <v>23</v>
      </c>
      <c r="E26" s="151">
        <f t="shared" si="0"/>
        <v>8.949416342412452</v>
      </c>
      <c r="F26" s="254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  <c r="IO26" s="243"/>
      <c r="IP26" s="243"/>
      <c r="IQ26" s="243"/>
      <c r="IR26" s="243"/>
      <c r="IS26" s="243"/>
      <c r="IT26" s="243"/>
      <c r="IU26" s="243"/>
      <c r="IV26" s="243"/>
    </row>
    <row r="27" spans="1:256" ht="12.75">
      <c r="A27" s="198">
        <v>20</v>
      </c>
      <c r="B27" s="47" t="s">
        <v>23</v>
      </c>
      <c r="C27" s="144">
        <v>26</v>
      </c>
      <c r="D27" s="144">
        <v>19</v>
      </c>
      <c r="E27" s="151">
        <f t="shared" si="0"/>
        <v>73.07692307692308</v>
      </c>
      <c r="F27" s="254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  <c r="IO27" s="243"/>
      <c r="IP27" s="243"/>
      <c r="IQ27" s="243"/>
      <c r="IR27" s="243"/>
      <c r="IS27" s="243"/>
      <c r="IT27" s="243"/>
      <c r="IU27" s="243"/>
      <c r="IV27" s="243"/>
    </row>
    <row r="28" spans="1:256" ht="12.75">
      <c r="A28" s="198">
        <v>21</v>
      </c>
      <c r="B28" s="47" t="s">
        <v>24</v>
      </c>
      <c r="C28" s="144">
        <v>138</v>
      </c>
      <c r="D28" s="144">
        <v>95</v>
      </c>
      <c r="E28" s="151">
        <f t="shared" si="0"/>
        <v>68.84057971014492</v>
      </c>
      <c r="F28" s="254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  <c r="IO28" s="243"/>
      <c r="IP28" s="243"/>
      <c r="IQ28" s="243"/>
      <c r="IR28" s="243"/>
      <c r="IS28" s="243"/>
      <c r="IT28" s="243"/>
      <c r="IU28" s="243"/>
      <c r="IV28" s="243"/>
    </row>
    <row r="29" spans="1:256" ht="12.75">
      <c r="A29" s="198">
        <v>22</v>
      </c>
      <c r="B29" s="47" t="s">
        <v>25</v>
      </c>
      <c r="C29" s="144">
        <v>937</v>
      </c>
      <c r="D29" s="144">
        <v>29</v>
      </c>
      <c r="E29" s="151">
        <f t="shared" si="0"/>
        <v>3.0949839914621133</v>
      </c>
      <c r="F29" s="14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  <c r="IO29" s="243"/>
      <c r="IP29" s="243"/>
      <c r="IQ29" s="243"/>
      <c r="IR29" s="243"/>
      <c r="IS29" s="243"/>
      <c r="IT29" s="243"/>
      <c r="IU29" s="243"/>
      <c r="IV29" s="243"/>
    </row>
    <row r="30" spans="1:256" ht="12.75">
      <c r="A30" s="198">
        <v>23</v>
      </c>
      <c r="B30" s="47" t="s">
        <v>26</v>
      </c>
      <c r="C30" s="144">
        <v>780</v>
      </c>
      <c r="D30" s="144">
        <v>119</v>
      </c>
      <c r="E30" s="151">
        <f t="shared" si="0"/>
        <v>15.256410256410257</v>
      </c>
      <c r="F30" s="254" t="s">
        <v>63</v>
      </c>
      <c r="G30" s="243"/>
      <c r="H30" s="243"/>
      <c r="I30" s="243" t="s">
        <v>63</v>
      </c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  <c r="IO30" s="243"/>
      <c r="IP30" s="243"/>
      <c r="IQ30" s="243"/>
      <c r="IR30" s="243"/>
      <c r="IS30" s="243"/>
      <c r="IT30" s="243"/>
      <c r="IU30" s="243"/>
      <c r="IV30" s="243"/>
    </row>
    <row r="31" spans="1:256" ht="12.75">
      <c r="A31" s="198">
        <v>24</v>
      </c>
      <c r="B31" s="47" t="s">
        <v>27</v>
      </c>
      <c r="C31" s="144">
        <v>389</v>
      </c>
      <c r="D31" s="144">
        <v>84</v>
      </c>
      <c r="E31" s="151">
        <f t="shared" si="0"/>
        <v>21.59383033419023</v>
      </c>
      <c r="F31" s="254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  <c r="IO31" s="243"/>
      <c r="IP31" s="243"/>
      <c r="IQ31" s="243"/>
      <c r="IR31" s="243"/>
      <c r="IS31" s="243"/>
      <c r="IT31" s="243"/>
      <c r="IU31" s="243"/>
      <c r="IV31" s="243"/>
    </row>
    <row r="32" spans="1:256" ht="12.75">
      <c r="A32" s="198">
        <v>25</v>
      </c>
      <c r="B32" s="47" t="s">
        <v>28</v>
      </c>
      <c r="C32" s="144">
        <v>1032</v>
      </c>
      <c r="D32" s="144">
        <v>95</v>
      </c>
      <c r="E32" s="151">
        <f t="shared" si="0"/>
        <v>9.205426356589147</v>
      </c>
      <c r="F32" s="254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  <c r="IO32" s="243"/>
      <c r="IP32" s="243"/>
      <c r="IQ32" s="243"/>
      <c r="IR32" s="243"/>
      <c r="IS32" s="243"/>
      <c r="IT32" s="243"/>
      <c r="IU32" s="243"/>
      <c r="IV32" s="243"/>
    </row>
    <row r="33" spans="1:256" ht="12.75">
      <c r="A33" s="225">
        <v>26</v>
      </c>
      <c r="B33" s="55" t="s">
        <v>78</v>
      </c>
      <c r="C33" s="149"/>
      <c r="D33" s="149"/>
      <c r="E33" s="151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  <c r="IO33" s="243"/>
      <c r="IP33" s="243"/>
      <c r="IQ33" s="243"/>
      <c r="IR33" s="243"/>
      <c r="IS33" s="243"/>
      <c r="IT33" s="243"/>
      <c r="IU33" s="243"/>
      <c r="IV33" s="243"/>
    </row>
    <row r="34" spans="1:256" ht="13.5" thickBot="1">
      <c r="A34" s="199">
        <v>27</v>
      </c>
      <c r="B34" s="50" t="s">
        <v>61</v>
      </c>
      <c r="C34" s="150"/>
      <c r="D34" s="150"/>
      <c r="E34" s="151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  <c r="IO34" s="243"/>
      <c r="IP34" s="243"/>
      <c r="IQ34" s="243"/>
      <c r="IR34" s="243"/>
      <c r="IS34" s="243"/>
      <c r="IT34" s="243"/>
      <c r="IU34" s="243"/>
      <c r="IV34" s="243"/>
    </row>
    <row r="35" spans="1:5" ht="16.5" thickBot="1">
      <c r="A35" s="315" t="s">
        <v>3</v>
      </c>
      <c r="B35" s="316"/>
      <c r="C35" s="166">
        <f>SUM(C8:C34)</f>
        <v>13863</v>
      </c>
      <c r="D35" s="167">
        <f>SUM(D8:D34)</f>
        <v>2070</v>
      </c>
      <c r="E35" s="148">
        <f>D35*100/C35</f>
        <v>14.93183293659381</v>
      </c>
    </row>
    <row r="38" spans="1:8" ht="28.5" customHeight="1">
      <c r="A38" s="350" t="s">
        <v>112</v>
      </c>
      <c r="B38" s="350"/>
      <c r="C38" s="350"/>
      <c r="D38" s="350"/>
      <c r="E38" s="350"/>
      <c r="F38" s="241"/>
      <c r="G38" s="241"/>
      <c r="H38" s="241"/>
    </row>
    <row r="39" spans="1:5" ht="12.75">
      <c r="A39" s="1"/>
      <c r="B39" s="1"/>
      <c r="C39" s="345" t="s">
        <v>97</v>
      </c>
      <c r="D39" s="346"/>
      <c r="E39" s="346"/>
    </row>
    <row r="40" spans="1:15" ht="16.5" customHeight="1" thickBot="1">
      <c r="A40" s="311" t="s">
        <v>73</v>
      </c>
      <c r="B40" s="311"/>
      <c r="C40" s="346"/>
      <c r="D40" s="346"/>
      <c r="E40" s="346"/>
      <c r="I40" s="355" t="s">
        <v>101</v>
      </c>
      <c r="J40" s="356"/>
      <c r="K40" s="356"/>
      <c r="L40" s="356"/>
      <c r="M40" s="356"/>
      <c r="N40" s="357"/>
      <c r="O40" s="257"/>
    </row>
    <row r="41" spans="1:15" ht="16.5" thickBot="1">
      <c r="A41" s="302" t="s">
        <v>1</v>
      </c>
      <c r="B41" s="302" t="s">
        <v>2</v>
      </c>
      <c r="C41" s="300" t="s">
        <v>115</v>
      </c>
      <c r="D41" s="301"/>
      <c r="E41" s="351"/>
      <c r="I41" s="258"/>
      <c r="J41" s="258"/>
      <c r="K41" s="258"/>
      <c r="L41" s="258"/>
      <c r="M41" s="258"/>
      <c r="N41" s="258"/>
      <c r="O41" s="258"/>
    </row>
    <row r="42" spans="1:15" ht="48" thickBot="1">
      <c r="A42" s="303"/>
      <c r="B42" s="303"/>
      <c r="C42" s="4" t="s">
        <v>53</v>
      </c>
      <c r="D42" s="4" t="s">
        <v>114</v>
      </c>
      <c r="E42" s="12" t="s">
        <v>41</v>
      </c>
      <c r="I42" s="259" t="s">
        <v>102</v>
      </c>
      <c r="J42" s="260" t="s">
        <v>103</v>
      </c>
      <c r="K42" s="260" t="s">
        <v>104</v>
      </c>
      <c r="L42" s="260" t="s">
        <v>105</v>
      </c>
      <c r="M42" s="259" t="s">
        <v>106</v>
      </c>
      <c r="N42" s="261" t="s">
        <v>107</v>
      </c>
      <c r="O42" s="262" t="s">
        <v>108</v>
      </c>
    </row>
    <row r="43" spans="1:15" ht="16.5" thickBot="1">
      <c r="A43" s="304"/>
      <c r="B43" s="304"/>
      <c r="C43" s="4" t="s">
        <v>54</v>
      </c>
      <c r="D43" s="4" t="s">
        <v>56</v>
      </c>
      <c r="E43" s="3" t="s">
        <v>57</v>
      </c>
      <c r="I43" s="274" t="s">
        <v>4</v>
      </c>
      <c r="J43" s="263">
        <v>189</v>
      </c>
      <c r="K43" s="263">
        <v>191</v>
      </c>
      <c r="L43" s="263">
        <v>415</v>
      </c>
      <c r="M43" s="263">
        <f>J43+K43+L43</f>
        <v>795</v>
      </c>
      <c r="N43" s="264">
        <f>M43*15/100</f>
        <v>119.25</v>
      </c>
      <c r="O43" s="265">
        <f>M43-N43</f>
        <v>675.75</v>
      </c>
    </row>
    <row r="44" spans="1:15" ht="15.75">
      <c r="A44" s="197">
        <v>1</v>
      </c>
      <c r="B44" s="212" t="s">
        <v>4</v>
      </c>
      <c r="C44" s="200">
        <v>1310</v>
      </c>
      <c r="D44" s="144">
        <v>151</v>
      </c>
      <c r="E44" s="151">
        <f aca="true" t="shared" si="1" ref="E44:E68">D44*100/C44</f>
        <v>11.526717557251908</v>
      </c>
      <c r="I44" s="266" t="s">
        <v>5</v>
      </c>
      <c r="J44" s="263">
        <v>208</v>
      </c>
      <c r="K44" s="263">
        <v>336</v>
      </c>
      <c r="L44" s="263">
        <v>306</v>
      </c>
      <c r="M44" s="263">
        <f aca="true" t="shared" si="2" ref="M44:M67">J44+K44+L44</f>
        <v>850</v>
      </c>
      <c r="N44" s="264">
        <f aca="true" t="shared" si="3" ref="N44:N67">M44*15/100</f>
        <v>127.5</v>
      </c>
      <c r="O44" s="265">
        <f aca="true" t="shared" si="4" ref="O44:O67">M44-N44</f>
        <v>722.5</v>
      </c>
    </row>
    <row r="45" spans="1:15" ht="12" customHeight="1">
      <c r="A45" s="198">
        <v>2</v>
      </c>
      <c r="B45" s="47" t="s">
        <v>5</v>
      </c>
      <c r="C45" s="201">
        <v>739</v>
      </c>
      <c r="D45" s="177">
        <v>81</v>
      </c>
      <c r="E45" s="151">
        <f t="shared" si="1"/>
        <v>10.960757780784844</v>
      </c>
      <c r="I45" s="271" t="s">
        <v>6</v>
      </c>
      <c r="J45" s="263">
        <v>595</v>
      </c>
      <c r="K45" s="263">
        <v>620</v>
      </c>
      <c r="L45" s="263">
        <v>1183</v>
      </c>
      <c r="M45" s="263">
        <f t="shared" si="2"/>
        <v>2398</v>
      </c>
      <c r="N45" s="264">
        <f t="shared" si="3"/>
        <v>359.7</v>
      </c>
      <c r="O45" s="265">
        <f t="shared" si="4"/>
        <v>2038.3</v>
      </c>
    </row>
    <row r="46" spans="1:15" ht="15.75">
      <c r="A46" s="198">
        <v>3</v>
      </c>
      <c r="B46" s="47" t="s">
        <v>6</v>
      </c>
      <c r="C46" s="200">
        <v>3436</v>
      </c>
      <c r="D46" s="144">
        <v>520</v>
      </c>
      <c r="E46" s="151">
        <f t="shared" si="1"/>
        <v>15.133876600698487</v>
      </c>
      <c r="I46" s="271" t="s">
        <v>7</v>
      </c>
      <c r="J46" s="263">
        <v>156</v>
      </c>
      <c r="K46" s="263">
        <v>155</v>
      </c>
      <c r="L46" s="263">
        <v>237</v>
      </c>
      <c r="M46" s="263">
        <f t="shared" si="2"/>
        <v>548</v>
      </c>
      <c r="N46" s="264">
        <f t="shared" si="3"/>
        <v>82.2</v>
      </c>
      <c r="O46" s="265">
        <f t="shared" si="4"/>
        <v>465.8</v>
      </c>
    </row>
    <row r="47" spans="1:15" ht="15.75">
      <c r="A47" s="198">
        <v>4</v>
      </c>
      <c r="B47" s="47" t="s">
        <v>7</v>
      </c>
      <c r="C47" s="200">
        <v>438</v>
      </c>
      <c r="D47" s="144">
        <v>51</v>
      </c>
      <c r="E47" s="151">
        <f t="shared" si="1"/>
        <v>11.643835616438356</v>
      </c>
      <c r="I47" s="268" t="s">
        <v>8</v>
      </c>
      <c r="J47" s="263">
        <v>159</v>
      </c>
      <c r="K47" s="263">
        <v>254</v>
      </c>
      <c r="L47" s="263">
        <v>328</v>
      </c>
      <c r="M47" s="263">
        <f t="shared" si="2"/>
        <v>741</v>
      </c>
      <c r="N47" s="264">
        <f t="shared" si="3"/>
        <v>111.15</v>
      </c>
      <c r="O47" s="265">
        <f t="shared" si="4"/>
        <v>629.85</v>
      </c>
    </row>
    <row r="48" spans="1:15" ht="15.75">
      <c r="A48" s="198">
        <v>5</v>
      </c>
      <c r="B48" s="47" t="s">
        <v>8</v>
      </c>
      <c r="C48" s="200">
        <v>856</v>
      </c>
      <c r="D48" s="144">
        <v>121</v>
      </c>
      <c r="E48" s="151">
        <f t="shared" si="1"/>
        <v>14.13551401869159</v>
      </c>
      <c r="I48" s="271" t="s">
        <v>9</v>
      </c>
      <c r="J48" s="263">
        <v>205</v>
      </c>
      <c r="K48" s="263">
        <v>200</v>
      </c>
      <c r="L48" s="263">
        <v>351</v>
      </c>
      <c r="M48" s="263">
        <f t="shared" si="2"/>
        <v>756</v>
      </c>
      <c r="N48" s="264">
        <f t="shared" si="3"/>
        <v>113.4</v>
      </c>
      <c r="O48" s="265">
        <f t="shared" si="4"/>
        <v>642.6</v>
      </c>
    </row>
    <row r="49" spans="1:15" ht="15.75">
      <c r="A49" s="198">
        <v>6</v>
      </c>
      <c r="B49" s="47" t="s">
        <v>9</v>
      </c>
      <c r="C49" s="200">
        <v>1030</v>
      </c>
      <c r="D49" s="144">
        <v>249</v>
      </c>
      <c r="E49" s="151">
        <f t="shared" si="1"/>
        <v>24.174757281553397</v>
      </c>
      <c r="I49" s="267" t="s">
        <v>10</v>
      </c>
      <c r="J49" s="263">
        <v>131</v>
      </c>
      <c r="K49" s="263">
        <v>265</v>
      </c>
      <c r="L49" s="263">
        <v>333</v>
      </c>
      <c r="M49" s="263">
        <f t="shared" si="2"/>
        <v>729</v>
      </c>
      <c r="N49" s="264">
        <f t="shared" si="3"/>
        <v>109.35</v>
      </c>
      <c r="O49" s="265">
        <f t="shared" si="4"/>
        <v>619.65</v>
      </c>
    </row>
    <row r="50" spans="1:15" ht="15.75" customHeight="1">
      <c r="A50" s="198">
        <v>7</v>
      </c>
      <c r="B50" s="47" t="s">
        <v>10</v>
      </c>
      <c r="C50" s="200">
        <v>944</v>
      </c>
      <c r="D50" s="144">
        <v>126</v>
      </c>
      <c r="E50" s="151">
        <f t="shared" si="1"/>
        <v>13.347457627118644</v>
      </c>
      <c r="I50" s="268" t="s">
        <v>11</v>
      </c>
      <c r="J50" s="263">
        <v>216</v>
      </c>
      <c r="K50" s="263">
        <v>250</v>
      </c>
      <c r="L50" s="263">
        <v>290</v>
      </c>
      <c r="M50" s="263">
        <f t="shared" si="2"/>
        <v>756</v>
      </c>
      <c r="N50" s="264">
        <f t="shared" si="3"/>
        <v>113.4</v>
      </c>
      <c r="O50" s="265">
        <f t="shared" si="4"/>
        <v>642.6</v>
      </c>
    </row>
    <row r="51" spans="1:15" ht="15.75">
      <c r="A51" s="198">
        <v>8</v>
      </c>
      <c r="B51" s="47" t="s">
        <v>11</v>
      </c>
      <c r="C51" s="200">
        <v>938</v>
      </c>
      <c r="D51" s="144">
        <v>121</v>
      </c>
      <c r="E51" s="151">
        <f t="shared" si="1"/>
        <v>12.899786780383796</v>
      </c>
      <c r="I51" s="271" t="s">
        <v>12</v>
      </c>
      <c r="J51" s="263">
        <v>262</v>
      </c>
      <c r="K51" s="263">
        <v>306</v>
      </c>
      <c r="L51" s="263">
        <v>409</v>
      </c>
      <c r="M51" s="263">
        <f t="shared" si="2"/>
        <v>977</v>
      </c>
      <c r="N51" s="264">
        <f t="shared" si="3"/>
        <v>146.55</v>
      </c>
      <c r="O51" s="265">
        <f t="shared" si="4"/>
        <v>830.45</v>
      </c>
    </row>
    <row r="52" spans="1:15" ht="18.75" customHeight="1">
      <c r="A52" s="198">
        <v>9</v>
      </c>
      <c r="B52" s="47" t="s">
        <v>12</v>
      </c>
      <c r="C52" s="200">
        <v>1188</v>
      </c>
      <c r="D52" s="144">
        <v>217</v>
      </c>
      <c r="E52" s="151">
        <f t="shared" si="1"/>
        <v>18.265993265993266</v>
      </c>
      <c r="I52" s="271" t="s">
        <v>109</v>
      </c>
      <c r="J52" s="263">
        <v>199</v>
      </c>
      <c r="K52" s="263">
        <v>273</v>
      </c>
      <c r="L52" s="263">
        <v>421</v>
      </c>
      <c r="M52" s="263">
        <f t="shared" si="2"/>
        <v>893</v>
      </c>
      <c r="N52" s="264">
        <f t="shared" si="3"/>
        <v>133.95</v>
      </c>
      <c r="O52" s="265">
        <f t="shared" si="4"/>
        <v>759.05</v>
      </c>
    </row>
    <row r="53" spans="1:15" ht="18.75" customHeight="1">
      <c r="A53" s="198">
        <v>10</v>
      </c>
      <c r="B53" s="47" t="s">
        <v>13</v>
      </c>
      <c r="C53" s="200">
        <v>725</v>
      </c>
      <c r="D53" s="144">
        <v>108</v>
      </c>
      <c r="E53" s="151">
        <f t="shared" si="1"/>
        <v>14.89655172413793</v>
      </c>
      <c r="I53" s="271" t="s">
        <v>110</v>
      </c>
      <c r="J53" s="263">
        <v>140</v>
      </c>
      <c r="K53" s="263">
        <v>123</v>
      </c>
      <c r="L53" s="263">
        <v>259</v>
      </c>
      <c r="M53" s="263">
        <f t="shared" si="2"/>
        <v>522</v>
      </c>
      <c r="N53" s="264">
        <f t="shared" si="3"/>
        <v>78.3</v>
      </c>
      <c r="O53" s="265">
        <f t="shared" si="4"/>
        <v>443.7</v>
      </c>
    </row>
    <row r="54" spans="1:15" ht="15.75">
      <c r="A54" s="198">
        <v>11</v>
      </c>
      <c r="B54" s="47" t="s">
        <v>14</v>
      </c>
      <c r="C54" s="200">
        <v>0</v>
      </c>
      <c r="D54" s="144">
        <v>0</v>
      </c>
      <c r="E54" s="151" t="e">
        <v>#DIV/0!</v>
      </c>
      <c r="I54" s="267" t="s">
        <v>14</v>
      </c>
      <c r="J54" s="263"/>
      <c r="K54" s="263"/>
      <c r="L54" s="263"/>
      <c r="M54" s="263">
        <f t="shared" si="2"/>
        <v>0</v>
      </c>
      <c r="N54" s="264">
        <f t="shared" si="3"/>
        <v>0</v>
      </c>
      <c r="O54" s="265">
        <f t="shared" si="4"/>
        <v>0</v>
      </c>
    </row>
    <row r="55" spans="1:15" ht="15.75">
      <c r="A55" s="198">
        <v>12</v>
      </c>
      <c r="B55" s="47" t="s">
        <v>15</v>
      </c>
      <c r="C55" s="200">
        <v>328</v>
      </c>
      <c r="D55" s="144">
        <v>38</v>
      </c>
      <c r="E55" s="151">
        <f t="shared" si="1"/>
        <v>11.585365853658537</v>
      </c>
      <c r="I55" s="271" t="s">
        <v>15</v>
      </c>
      <c r="J55" s="263">
        <v>334</v>
      </c>
      <c r="K55" s="263">
        <v>413</v>
      </c>
      <c r="L55" s="263">
        <v>660</v>
      </c>
      <c r="M55" s="263">
        <f t="shared" si="2"/>
        <v>1407</v>
      </c>
      <c r="N55" s="264">
        <f t="shared" si="3"/>
        <v>211.05</v>
      </c>
      <c r="O55" s="265">
        <f t="shared" si="4"/>
        <v>1195.95</v>
      </c>
    </row>
    <row r="56" spans="1:15" ht="15.75">
      <c r="A56" s="198">
        <v>13</v>
      </c>
      <c r="B56" s="47" t="s">
        <v>16</v>
      </c>
      <c r="C56" s="200">
        <v>673</v>
      </c>
      <c r="D56" s="144">
        <v>221</v>
      </c>
      <c r="E56" s="151">
        <f t="shared" si="1"/>
        <v>32.838038632986624</v>
      </c>
      <c r="I56" s="271" t="s">
        <v>16</v>
      </c>
      <c r="J56" s="263">
        <v>154</v>
      </c>
      <c r="K56" s="263">
        <v>202</v>
      </c>
      <c r="L56" s="263">
        <v>242</v>
      </c>
      <c r="M56" s="263">
        <f t="shared" si="2"/>
        <v>598</v>
      </c>
      <c r="N56" s="264">
        <f t="shared" si="3"/>
        <v>89.7</v>
      </c>
      <c r="O56" s="265">
        <f t="shared" si="4"/>
        <v>508.3</v>
      </c>
    </row>
    <row r="57" spans="1:17" ht="15.75">
      <c r="A57" s="198">
        <v>14</v>
      </c>
      <c r="B57" s="47" t="s">
        <v>17</v>
      </c>
      <c r="C57" s="200">
        <v>31</v>
      </c>
      <c r="D57" s="144">
        <v>7</v>
      </c>
      <c r="E57" s="151">
        <f t="shared" si="1"/>
        <v>22.580645161290324</v>
      </c>
      <c r="I57" s="271" t="s">
        <v>17</v>
      </c>
      <c r="J57" s="263">
        <v>142</v>
      </c>
      <c r="K57" s="263">
        <v>187</v>
      </c>
      <c r="L57" s="263">
        <v>744</v>
      </c>
      <c r="M57" s="263">
        <f t="shared" si="2"/>
        <v>1073</v>
      </c>
      <c r="N57" s="264">
        <f t="shared" si="3"/>
        <v>160.95</v>
      </c>
      <c r="O57" s="265">
        <f t="shared" si="4"/>
        <v>912.05</v>
      </c>
      <c r="Q57" s="243"/>
    </row>
    <row r="58" spans="1:17" ht="15.75">
      <c r="A58" s="198">
        <v>15</v>
      </c>
      <c r="B58" s="47" t="s">
        <v>18</v>
      </c>
      <c r="C58" s="202">
        <v>939</v>
      </c>
      <c r="D58" s="146">
        <v>58</v>
      </c>
      <c r="E58" s="151">
        <f t="shared" si="1"/>
        <v>6.17678381256656</v>
      </c>
      <c r="I58" s="271" t="s">
        <v>18</v>
      </c>
      <c r="J58" s="263">
        <v>318</v>
      </c>
      <c r="K58" s="263"/>
      <c r="L58" s="263">
        <v>722</v>
      </c>
      <c r="M58" s="263">
        <f t="shared" si="2"/>
        <v>1040</v>
      </c>
      <c r="N58" s="264">
        <f t="shared" si="3"/>
        <v>156</v>
      </c>
      <c r="O58" s="265">
        <f t="shared" si="4"/>
        <v>884</v>
      </c>
      <c r="Q58" s="243"/>
    </row>
    <row r="59" spans="1:15" ht="15.75">
      <c r="A59" s="198">
        <v>16</v>
      </c>
      <c r="B59" s="47" t="s">
        <v>19</v>
      </c>
      <c r="C59" s="203">
        <v>398</v>
      </c>
      <c r="D59" s="147">
        <v>47</v>
      </c>
      <c r="E59" s="151">
        <f t="shared" si="1"/>
        <v>11.809045226130653</v>
      </c>
      <c r="I59" s="267" t="s">
        <v>19</v>
      </c>
      <c r="J59" s="263">
        <v>142</v>
      </c>
      <c r="K59" s="263">
        <v>123</v>
      </c>
      <c r="L59" s="263">
        <v>333</v>
      </c>
      <c r="M59" s="263">
        <f t="shared" si="2"/>
        <v>598</v>
      </c>
      <c r="N59" s="264">
        <f t="shared" si="3"/>
        <v>89.7</v>
      </c>
      <c r="O59" s="265">
        <f t="shared" si="4"/>
        <v>508.3</v>
      </c>
    </row>
    <row r="60" spans="1:15" ht="15.75">
      <c r="A60" s="198">
        <v>17</v>
      </c>
      <c r="B60" s="47" t="s">
        <v>20</v>
      </c>
      <c r="C60" s="200">
        <v>479</v>
      </c>
      <c r="D60" s="144">
        <v>56</v>
      </c>
      <c r="E60" s="151">
        <f t="shared" si="1"/>
        <v>11.691022964509395</v>
      </c>
      <c r="I60" s="267" t="s">
        <v>20</v>
      </c>
      <c r="J60" s="263">
        <v>146</v>
      </c>
      <c r="K60" s="263">
        <v>151</v>
      </c>
      <c r="L60" s="263">
        <v>244</v>
      </c>
      <c r="M60" s="263">
        <f t="shared" si="2"/>
        <v>541</v>
      </c>
      <c r="N60" s="264">
        <f t="shared" si="3"/>
        <v>81.15</v>
      </c>
      <c r="O60" s="265">
        <f t="shared" si="4"/>
        <v>459.85</v>
      </c>
    </row>
    <row r="61" spans="1:15" ht="16.5" customHeight="1">
      <c r="A61" s="198">
        <v>18</v>
      </c>
      <c r="B61" s="47" t="s">
        <v>21</v>
      </c>
      <c r="C61" s="275">
        <v>176</v>
      </c>
      <c r="D61" s="276">
        <v>11</v>
      </c>
      <c r="E61" s="151">
        <f t="shared" si="1"/>
        <v>6.25</v>
      </c>
      <c r="I61" s="270" t="s">
        <v>21</v>
      </c>
      <c r="J61" s="263">
        <v>57</v>
      </c>
      <c r="K61" s="263">
        <v>69</v>
      </c>
      <c r="L61" s="263">
        <v>132</v>
      </c>
      <c r="M61" s="263">
        <f t="shared" si="2"/>
        <v>258</v>
      </c>
      <c r="N61" s="264">
        <f t="shared" si="3"/>
        <v>38.7</v>
      </c>
      <c r="O61" s="265">
        <f t="shared" si="4"/>
        <v>219.3</v>
      </c>
    </row>
    <row r="62" spans="1:18" ht="15.75">
      <c r="A62" s="198">
        <v>19</v>
      </c>
      <c r="B62" s="47" t="s">
        <v>22</v>
      </c>
      <c r="C62" s="200">
        <v>1400</v>
      </c>
      <c r="D62" s="144">
        <v>192</v>
      </c>
      <c r="E62" s="151">
        <f t="shared" si="1"/>
        <v>13.714285714285714</v>
      </c>
      <c r="I62" s="267" t="s">
        <v>22</v>
      </c>
      <c r="J62" s="263">
        <v>122</v>
      </c>
      <c r="K62" s="263">
        <v>161</v>
      </c>
      <c r="L62" s="263">
        <v>352</v>
      </c>
      <c r="M62" s="263">
        <f t="shared" si="2"/>
        <v>635</v>
      </c>
      <c r="N62" s="264">
        <f t="shared" si="3"/>
        <v>95.25</v>
      </c>
      <c r="O62" s="265">
        <f t="shared" si="4"/>
        <v>539.75</v>
      </c>
      <c r="R62" s="243"/>
    </row>
    <row r="63" spans="1:18" ht="15.75">
      <c r="A63" s="198">
        <v>20</v>
      </c>
      <c r="B63" s="47" t="s">
        <v>23</v>
      </c>
      <c r="C63" s="200">
        <v>78</v>
      </c>
      <c r="D63" s="144">
        <v>27</v>
      </c>
      <c r="E63" s="151">
        <f>D63*100/C63</f>
        <v>34.61538461538461</v>
      </c>
      <c r="I63" s="273" t="s">
        <v>23</v>
      </c>
      <c r="J63" s="263"/>
      <c r="K63" s="263"/>
      <c r="L63" s="263"/>
      <c r="M63" s="263">
        <f t="shared" si="2"/>
        <v>0</v>
      </c>
      <c r="N63" s="264">
        <f t="shared" si="3"/>
        <v>0</v>
      </c>
      <c r="O63" s="265">
        <f t="shared" si="4"/>
        <v>0</v>
      </c>
      <c r="P63" s="243" t="s">
        <v>113</v>
      </c>
      <c r="R63" s="243"/>
    </row>
    <row r="64" spans="1:15" ht="15.75">
      <c r="A64" s="198">
        <v>21</v>
      </c>
      <c r="B64" s="47" t="s">
        <v>24</v>
      </c>
      <c r="C64" s="200">
        <v>913</v>
      </c>
      <c r="D64" s="144">
        <v>67</v>
      </c>
      <c r="E64" s="151">
        <f t="shared" si="1"/>
        <v>7.338444687842278</v>
      </c>
      <c r="I64" s="269" t="s">
        <v>24</v>
      </c>
      <c r="J64" s="263">
        <v>181</v>
      </c>
      <c r="K64" s="263">
        <v>276</v>
      </c>
      <c r="L64" s="263">
        <v>263</v>
      </c>
      <c r="M64" s="263">
        <f t="shared" si="2"/>
        <v>720</v>
      </c>
      <c r="N64" s="264">
        <f t="shared" si="3"/>
        <v>108</v>
      </c>
      <c r="O64" s="265">
        <f t="shared" si="4"/>
        <v>612</v>
      </c>
    </row>
    <row r="65" spans="1:15" ht="15.75">
      <c r="A65" s="198">
        <v>22</v>
      </c>
      <c r="B65" s="47" t="s">
        <v>25</v>
      </c>
      <c r="C65" s="200">
        <v>1021</v>
      </c>
      <c r="D65" s="144">
        <v>101</v>
      </c>
      <c r="E65" s="151">
        <f t="shared" si="1"/>
        <v>9.892262487757101</v>
      </c>
      <c r="I65" s="271" t="s">
        <v>25</v>
      </c>
      <c r="J65" s="263">
        <v>391</v>
      </c>
      <c r="K65" s="263">
        <v>426</v>
      </c>
      <c r="L65" s="263">
        <v>507</v>
      </c>
      <c r="M65" s="263">
        <f t="shared" si="2"/>
        <v>1324</v>
      </c>
      <c r="N65" s="264">
        <f t="shared" si="3"/>
        <v>198.6</v>
      </c>
      <c r="O65" s="265">
        <f t="shared" si="4"/>
        <v>1125.4</v>
      </c>
    </row>
    <row r="66" spans="1:15" ht="15.75">
      <c r="A66" s="198">
        <v>23</v>
      </c>
      <c r="B66" s="47" t="s">
        <v>26</v>
      </c>
      <c r="C66" s="200">
        <v>518</v>
      </c>
      <c r="D66" s="144">
        <v>90</v>
      </c>
      <c r="E66" s="151">
        <f t="shared" si="1"/>
        <v>17.374517374517374</v>
      </c>
      <c r="I66" s="271" t="s">
        <v>26</v>
      </c>
      <c r="J66" s="263">
        <v>63</v>
      </c>
      <c r="K66" s="263">
        <v>94</v>
      </c>
      <c r="L66" s="263">
        <v>112</v>
      </c>
      <c r="M66" s="263">
        <f t="shared" si="2"/>
        <v>269</v>
      </c>
      <c r="N66" s="264">
        <f t="shared" si="3"/>
        <v>40.35</v>
      </c>
      <c r="O66" s="265">
        <f t="shared" si="4"/>
        <v>228.65</v>
      </c>
    </row>
    <row r="67" spans="1:15" ht="15.75">
      <c r="A67" s="198">
        <v>24</v>
      </c>
      <c r="B67" s="47" t="s">
        <v>27</v>
      </c>
      <c r="C67" s="200">
        <v>859</v>
      </c>
      <c r="D67" s="144">
        <v>103</v>
      </c>
      <c r="E67" s="151">
        <f t="shared" si="1"/>
        <v>11.990686845168801</v>
      </c>
      <c r="I67" s="271" t="s">
        <v>27</v>
      </c>
      <c r="J67" s="263">
        <v>161</v>
      </c>
      <c r="K67" s="263">
        <v>252</v>
      </c>
      <c r="L67" s="263">
        <v>203</v>
      </c>
      <c r="M67" s="263">
        <f t="shared" si="2"/>
        <v>616</v>
      </c>
      <c r="N67" s="264">
        <f t="shared" si="3"/>
        <v>92.4</v>
      </c>
      <c r="O67" s="265">
        <f t="shared" si="4"/>
        <v>523.6</v>
      </c>
    </row>
    <row r="68" spans="1:5" ht="12.75">
      <c r="A68" s="198">
        <v>25</v>
      </c>
      <c r="B68" s="47" t="s">
        <v>28</v>
      </c>
      <c r="C68" s="200">
        <v>1132</v>
      </c>
      <c r="D68" s="144">
        <v>157</v>
      </c>
      <c r="E68" s="151">
        <f t="shared" si="1"/>
        <v>13.869257950530036</v>
      </c>
    </row>
    <row r="69" spans="1:14" ht="12.75">
      <c r="A69" s="225">
        <v>26</v>
      </c>
      <c r="B69" s="192" t="s">
        <v>78</v>
      </c>
      <c r="C69" s="204"/>
      <c r="D69" s="149"/>
      <c r="E69" s="151"/>
      <c r="I69" s="352" t="s">
        <v>111</v>
      </c>
      <c r="J69" s="353"/>
      <c r="K69" s="353"/>
      <c r="L69" s="353"/>
      <c r="M69" s="353"/>
      <c r="N69" s="353"/>
    </row>
    <row r="70" spans="1:14" ht="12.75">
      <c r="A70" s="198">
        <v>27</v>
      </c>
      <c r="B70" s="55" t="s">
        <v>81</v>
      </c>
      <c r="C70" s="204"/>
      <c r="D70" s="149"/>
      <c r="E70" s="151"/>
      <c r="I70" s="354"/>
      <c r="J70" s="354"/>
      <c r="K70" s="354"/>
      <c r="L70" s="354"/>
      <c r="M70" s="354"/>
      <c r="N70" s="354"/>
    </row>
    <row r="71" spans="1:14" ht="12.75">
      <c r="A71" s="225">
        <v>28</v>
      </c>
      <c r="B71" s="55" t="s">
        <v>82</v>
      </c>
      <c r="C71" s="204"/>
      <c r="D71" s="149"/>
      <c r="E71" s="151"/>
      <c r="I71" s="354"/>
      <c r="J71" s="354"/>
      <c r="K71" s="354"/>
      <c r="L71" s="354"/>
      <c r="M71" s="354"/>
      <c r="N71" s="354"/>
    </row>
    <row r="72" spans="1:14" ht="13.5" thickBot="1">
      <c r="A72" s="198">
        <v>29</v>
      </c>
      <c r="B72" s="50" t="s">
        <v>80</v>
      </c>
      <c r="C72" s="205"/>
      <c r="D72" s="150"/>
      <c r="E72" s="151"/>
      <c r="I72" s="354"/>
      <c r="J72" s="354"/>
      <c r="K72" s="354"/>
      <c r="L72" s="354"/>
      <c r="M72" s="354"/>
      <c r="N72" s="354"/>
    </row>
    <row r="73" spans="1:5" ht="16.5" thickBot="1">
      <c r="A73" s="315" t="s">
        <v>3</v>
      </c>
      <c r="B73" s="316"/>
      <c r="C73" s="133">
        <f>SUM(C44:C72)</f>
        <v>20549</v>
      </c>
      <c r="D73" s="132">
        <f>SUM(D44:D72)</f>
        <v>2920</v>
      </c>
      <c r="E73" s="148">
        <f>D73*100/C73</f>
        <v>14.209937223222541</v>
      </c>
    </row>
    <row r="76" spans="1:8" ht="32.25" customHeight="1">
      <c r="A76" s="350" t="s">
        <v>112</v>
      </c>
      <c r="B76" s="350"/>
      <c r="C76" s="350"/>
      <c r="D76" s="350"/>
      <c r="E76" s="350"/>
      <c r="F76" s="241"/>
      <c r="G76" s="241"/>
      <c r="H76" s="241"/>
    </row>
    <row r="77" spans="1:5" ht="12.75">
      <c r="A77" s="1"/>
      <c r="B77" s="1"/>
      <c r="C77" s="345" t="s">
        <v>98</v>
      </c>
      <c r="D77" s="346"/>
      <c r="E77" s="346"/>
    </row>
    <row r="78" spans="1:5" ht="13.5" thickBot="1">
      <c r="A78" s="311" t="s">
        <v>73</v>
      </c>
      <c r="B78" s="311"/>
      <c r="C78" s="346"/>
      <c r="D78" s="346"/>
      <c r="E78" s="346"/>
    </row>
    <row r="79" spans="1:5" ht="13.5" thickBot="1">
      <c r="A79" s="302" t="s">
        <v>1</v>
      </c>
      <c r="B79" s="302" t="s">
        <v>2</v>
      </c>
      <c r="C79" s="300" t="s">
        <v>115</v>
      </c>
      <c r="D79" s="301"/>
      <c r="E79" s="351"/>
    </row>
    <row r="80" spans="1:5" ht="38.25" customHeight="1" thickBot="1">
      <c r="A80" s="303"/>
      <c r="B80" s="303"/>
      <c r="C80" s="4" t="s">
        <v>53</v>
      </c>
      <c r="D80" s="4" t="s">
        <v>114</v>
      </c>
      <c r="E80" s="12" t="s">
        <v>41</v>
      </c>
    </row>
    <row r="81" spans="1:5" ht="13.5" thickBot="1">
      <c r="A81" s="304"/>
      <c r="B81" s="306"/>
      <c r="C81" s="4" t="s">
        <v>54</v>
      </c>
      <c r="D81" s="4" t="s">
        <v>56</v>
      </c>
      <c r="E81" s="3" t="s">
        <v>57</v>
      </c>
    </row>
    <row r="82" spans="1:5" ht="12.75">
      <c r="A82" s="197">
        <v>1</v>
      </c>
      <c r="B82" s="47" t="s">
        <v>4</v>
      </c>
      <c r="C82" s="144">
        <v>980</v>
      </c>
      <c r="D82" s="144">
        <v>165</v>
      </c>
      <c r="E82" s="151">
        <f aca="true" t="shared" si="5" ref="E82:E106">D82*100/C82</f>
        <v>16.836734693877553</v>
      </c>
    </row>
    <row r="83" spans="1:5" ht="12.75">
      <c r="A83" s="198">
        <v>2</v>
      </c>
      <c r="B83" s="47" t="s">
        <v>5</v>
      </c>
      <c r="C83" s="144">
        <v>512</v>
      </c>
      <c r="D83" s="144">
        <v>90</v>
      </c>
      <c r="E83" s="151">
        <f t="shared" si="5"/>
        <v>17.578125</v>
      </c>
    </row>
    <row r="84" spans="1:5" ht="12.75">
      <c r="A84" s="198">
        <v>3</v>
      </c>
      <c r="B84" s="47" t="s">
        <v>6</v>
      </c>
      <c r="C84" s="144">
        <v>2801</v>
      </c>
      <c r="D84" s="144">
        <v>417</v>
      </c>
      <c r="E84" s="151">
        <f t="shared" si="5"/>
        <v>14.887540164227062</v>
      </c>
    </row>
    <row r="85" spans="1:5" ht="12.75">
      <c r="A85" s="198">
        <v>4</v>
      </c>
      <c r="B85" s="47" t="s">
        <v>7</v>
      </c>
      <c r="C85" s="144">
        <v>497</v>
      </c>
      <c r="D85" s="144">
        <v>69</v>
      </c>
      <c r="E85" s="151">
        <f t="shared" si="5"/>
        <v>13.883299798792757</v>
      </c>
    </row>
    <row r="86" spans="1:5" ht="12.75">
      <c r="A86" s="198">
        <v>5</v>
      </c>
      <c r="B86" s="47" t="s">
        <v>8</v>
      </c>
      <c r="C86" s="144">
        <v>1003</v>
      </c>
      <c r="D86" s="144">
        <v>126</v>
      </c>
      <c r="E86" s="151">
        <f t="shared" si="5"/>
        <v>12.562313060817548</v>
      </c>
    </row>
    <row r="87" spans="1:5" ht="12.75">
      <c r="A87" s="198">
        <v>6</v>
      </c>
      <c r="B87" s="47" t="s">
        <v>9</v>
      </c>
      <c r="C87" s="144">
        <v>766</v>
      </c>
      <c r="D87" s="144">
        <v>155</v>
      </c>
      <c r="E87" s="151">
        <f t="shared" si="5"/>
        <v>20.234986945169712</v>
      </c>
    </row>
    <row r="88" spans="1:5" ht="12.75">
      <c r="A88" s="198">
        <v>7</v>
      </c>
      <c r="B88" s="47" t="s">
        <v>10</v>
      </c>
      <c r="C88" s="144">
        <v>627</v>
      </c>
      <c r="D88" s="144">
        <v>102</v>
      </c>
      <c r="E88" s="151">
        <f t="shared" si="5"/>
        <v>16.267942583732058</v>
      </c>
    </row>
    <row r="89" spans="1:5" ht="12.75">
      <c r="A89" s="198">
        <v>8</v>
      </c>
      <c r="B89" s="47" t="s">
        <v>11</v>
      </c>
      <c r="C89" s="278">
        <v>758</v>
      </c>
      <c r="D89" s="279">
        <v>107</v>
      </c>
      <c r="E89" s="151">
        <f t="shared" si="5"/>
        <v>14.116094986807388</v>
      </c>
    </row>
    <row r="90" spans="1:6" ht="12.75">
      <c r="A90" s="198">
        <v>9</v>
      </c>
      <c r="B90" s="47" t="s">
        <v>12</v>
      </c>
      <c r="C90" s="144">
        <v>1100</v>
      </c>
      <c r="D90" s="144">
        <v>200</v>
      </c>
      <c r="E90" s="151">
        <f t="shared" si="5"/>
        <v>18.181818181818183</v>
      </c>
      <c r="F90" s="243"/>
    </row>
    <row r="91" spans="1:5" ht="12.75">
      <c r="A91" s="198">
        <v>10</v>
      </c>
      <c r="B91" s="47" t="s">
        <v>13</v>
      </c>
      <c r="C91" s="144">
        <v>598</v>
      </c>
      <c r="D91" s="144">
        <v>101</v>
      </c>
      <c r="E91" s="151">
        <f t="shared" si="5"/>
        <v>16.889632107023413</v>
      </c>
    </row>
    <row r="92" spans="1:5" ht="12.75">
      <c r="A92" s="198">
        <v>11</v>
      </c>
      <c r="B92" s="47" t="s">
        <v>14</v>
      </c>
      <c r="C92" s="144">
        <v>0</v>
      </c>
      <c r="D92" s="144">
        <v>0</v>
      </c>
      <c r="E92" s="151">
        <v>0</v>
      </c>
    </row>
    <row r="93" spans="1:5" ht="12.75">
      <c r="A93" s="198">
        <v>12</v>
      </c>
      <c r="B93" s="47" t="s">
        <v>15</v>
      </c>
      <c r="C93" s="144">
        <v>330</v>
      </c>
      <c r="D93" s="144">
        <v>48</v>
      </c>
      <c r="E93" s="151">
        <f t="shared" si="5"/>
        <v>14.545454545454545</v>
      </c>
    </row>
    <row r="94" spans="1:5" ht="12.75">
      <c r="A94" s="198">
        <v>13</v>
      </c>
      <c r="B94" s="47" t="s">
        <v>16</v>
      </c>
      <c r="C94" s="144">
        <v>631</v>
      </c>
      <c r="D94" s="144">
        <v>225</v>
      </c>
      <c r="E94" s="151">
        <f t="shared" si="5"/>
        <v>35.657686212361334</v>
      </c>
    </row>
    <row r="95" spans="1:5" ht="12.75">
      <c r="A95" s="198">
        <v>14</v>
      </c>
      <c r="B95" s="47" t="s">
        <v>17</v>
      </c>
      <c r="C95" s="144">
        <v>1825</v>
      </c>
      <c r="D95" s="144">
        <v>315</v>
      </c>
      <c r="E95" s="151">
        <f t="shared" si="5"/>
        <v>17.26027397260274</v>
      </c>
    </row>
    <row r="96" spans="1:5" ht="12.75">
      <c r="A96" s="198">
        <v>15</v>
      </c>
      <c r="B96" s="47" t="s">
        <v>18</v>
      </c>
      <c r="C96" s="146">
        <v>841</v>
      </c>
      <c r="D96" s="146">
        <v>60</v>
      </c>
      <c r="E96" s="151">
        <f t="shared" si="5"/>
        <v>7.13436385255648</v>
      </c>
    </row>
    <row r="97" spans="1:9" ht="12.75" customHeight="1">
      <c r="A97" s="198">
        <v>16</v>
      </c>
      <c r="B97" s="47" t="s">
        <v>19</v>
      </c>
      <c r="C97" s="147">
        <v>269</v>
      </c>
      <c r="D97" s="147">
        <v>37</v>
      </c>
      <c r="E97" s="151">
        <f t="shared" si="5"/>
        <v>13.754646840148698</v>
      </c>
      <c r="I97" s="277"/>
    </row>
    <row r="98" spans="1:5" ht="12.75">
      <c r="A98" s="198">
        <v>17</v>
      </c>
      <c r="B98" s="47" t="s">
        <v>20</v>
      </c>
      <c r="C98" s="144">
        <v>1085</v>
      </c>
      <c r="D98" s="144">
        <v>84</v>
      </c>
      <c r="E98" s="151">
        <f t="shared" si="5"/>
        <v>7.741935483870968</v>
      </c>
    </row>
    <row r="99" spans="1:5" ht="12.75">
      <c r="A99" s="198">
        <v>18</v>
      </c>
      <c r="B99" s="47" t="s">
        <v>21</v>
      </c>
      <c r="C99" s="144">
        <v>169</v>
      </c>
      <c r="D99" s="144">
        <v>6</v>
      </c>
      <c r="E99" s="151">
        <f t="shared" si="5"/>
        <v>3.5502958579881656</v>
      </c>
    </row>
    <row r="100" spans="1:5" ht="12.75">
      <c r="A100" s="198">
        <v>19</v>
      </c>
      <c r="B100" s="47" t="s">
        <v>22</v>
      </c>
      <c r="C100" s="144">
        <v>471</v>
      </c>
      <c r="D100" s="144">
        <v>66</v>
      </c>
      <c r="E100" s="151">
        <f t="shared" si="5"/>
        <v>14.012738853503185</v>
      </c>
    </row>
    <row r="101" spans="1:5" ht="12.75">
      <c r="A101" s="198">
        <v>20</v>
      </c>
      <c r="B101" s="47" t="s">
        <v>23</v>
      </c>
      <c r="C101" s="144">
        <v>124</v>
      </c>
      <c r="D101" s="144">
        <v>30</v>
      </c>
      <c r="E101" s="151">
        <f t="shared" si="5"/>
        <v>24.193548387096776</v>
      </c>
    </row>
    <row r="102" spans="1:5" ht="12.75">
      <c r="A102" s="198">
        <v>21</v>
      </c>
      <c r="B102" s="47" t="s">
        <v>24</v>
      </c>
      <c r="C102" s="144">
        <v>731</v>
      </c>
      <c r="D102" s="144">
        <v>58</v>
      </c>
      <c r="E102" s="151">
        <f t="shared" si="5"/>
        <v>7.934336525307797</v>
      </c>
    </row>
    <row r="103" spans="1:5" ht="12.75">
      <c r="A103" s="198">
        <v>22</v>
      </c>
      <c r="B103" s="47" t="s">
        <v>25</v>
      </c>
      <c r="C103" s="144">
        <v>1156</v>
      </c>
      <c r="D103" s="144">
        <v>163</v>
      </c>
      <c r="E103" s="151">
        <f t="shared" si="5"/>
        <v>14.100346020761245</v>
      </c>
    </row>
    <row r="104" spans="1:5" ht="12.75">
      <c r="A104" s="198">
        <v>23</v>
      </c>
      <c r="B104" s="47" t="s">
        <v>26</v>
      </c>
      <c r="C104" s="144">
        <v>62</v>
      </c>
      <c r="D104" s="144">
        <v>54</v>
      </c>
      <c r="E104" s="151">
        <f t="shared" si="5"/>
        <v>87.09677419354838</v>
      </c>
    </row>
    <row r="105" spans="1:8" ht="12.75">
      <c r="A105" s="198">
        <v>24</v>
      </c>
      <c r="B105" s="47" t="s">
        <v>27</v>
      </c>
      <c r="C105" s="144">
        <v>609</v>
      </c>
      <c r="D105" s="144">
        <v>88</v>
      </c>
      <c r="E105" s="151">
        <f t="shared" si="5"/>
        <v>14.44991789819376</v>
      </c>
      <c r="H105" s="246">
        <f>SUM(E82:E106)</f>
        <v>435.64480465394394</v>
      </c>
    </row>
    <row r="106" spans="1:5" ht="12.75">
      <c r="A106" s="198">
        <v>25</v>
      </c>
      <c r="B106" s="47" t="s">
        <v>28</v>
      </c>
      <c r="C106" s="144">
        <v>1323</v>
      </c>
      <c r="D106" s="144">
        <v>169</v>
      </c>
      <c r="E106" s="151">
        <f t="shared" si="5"/>
        <v>12.773998488284203</v>
      </c>
    </row>
    <row r="107" spans="1:5" ht="12.75">
      <c r="A107" s="225">
        <v>26</v>
      </c>
      <c r="B107" s="55" t="s">
        <v>78</v>
      </c>
      <c r="C107" s="149"/>
      <c r="D107" s="149"/>
      <c r="E107" s="151"/>
    </row>
    <row r="108" spans="1:5" ht="12.75">
      <c r="A108" s="198">
        <v>27</v>
      </c>
      <c r="B108" s="55" t="s">
        <v>81</v>
      </c>
      <c r="C108" s="149"/>
      <c r="D108" s="149"/>
      <c r="E108" s="151"/>
    </row>
    <row r="109" spans="1:5" ht="12.75">
      <c r="A109" s="225">
        <v>28</v>
      </c>
      <c r="B109" s="55" t="s">
        <v>82</v>
      </c>
      <c r="C109" s="149"/>
      <c r="D109" s="149"/>
      <c r="E109" s="151"/>
    </row>
    <row r="110" spans="1:5" ht="13.5" thickBot="1">
      <c r="A110" s="198">
        <v>29</v>
      </c>
      <c r="B110" s="50" t="s">
        <v>80</v>
      </c>
      <c r="C110" s="150"/>
      <c r="D110" s="150"/>
      <c r="E110" s="151"/>
    </row>
    <row r="111" spans="1:5" ht="16.5" thickBot="1">
      <c r="A111" s="315" t="s">
        <v>3</v>
      </c>
      <c r="B111" s="316"/>
      <c r="C111" s="133">
        <f>SUM(C82:C110)</f>
        <v>19268</v>
      </c>
      <c r="D111" s="132">
        <f>SUM(D82:D110)</f>
        <v>2935</v>
      </c>
      <c r="E111" s="148">
        <f>D111*100/C111</f>
        <v>15.23250986090928</v>
      </c>
    </row>
    <row r="114" spans="1:5" ht="45.75" customHeight="1">
      <c r="A114" s="350" t="s">
        <v>112</v>
      </c>
      <c r="B114" s="350"/>
      <c r="C114" s="350"/>
      <c r="D114" s="350"/>
      <c r="E114" s="350"/>
    </row>
    <row r="115" spans="1:5" ht="12.75">
      <c r="A115" s="1"/>
      <c r="B115" s="1"/>
      <c r="C115" s="345" t="s">
        <v>99</v>
      </c>
      <c r="D115" s="346"/>
      <c r="E115" s="346"/>
    </row>
    <row r="116" spans="1:5" ht="13.5" thickBot="1">
      <c r="A116" s="311" t="s">
        <v>73</v>
      </c>
      <c r="B116" s="311"/>
      <c r="C116" s="346"/>
      <c r="D116" s="346"/>
      <c r="E116" s="346"/>
    </row>
    <row r="117" spans="1:5" ht="13.5" thickBot="1">
      <c r="A117" s="302" t="s">
        <v>1</v>
      </c>
      <c r="B117" s="302" t="s">
        <v>2</v>
      </c>
      <c r="C117" s="300" t="s">
        <v>58</v>
      </c>
      <c r="D117" s="301"/>
      <c r="E117" s="351"/>
    </row>
    <row r="118" spans="1:5" ht="13.5" thickBot="1">
      <c r="A118" s="303"/>
      <c r="B118" s="303"/>
      <c r="C118" s="4" t="s">
        <v>53</v>
      </c>
      <c r="D118" s="4" t="s">
        <v>55</v>
      </c>
      <c r="E118" s="12" t="s">
        <v>41</v>
      </c>
    </row>
    <row r="119" spans="1:5" ht="13.5" thickBot="1">
      <c r="A119" s="304"/>
      <c r="B119" s="306"/>
      <c r="C119" s="4" t="s">
        <v>54</v>
      </c>
      <c r="D119" s="4" t="s">
        <v>56</v>
      </c>
      <c r="E119" s="3" t="s">
        <v>57</v>
      </c>
    </row>
    <row r="120" spans="1:7" ht="12.75">
      <c r="A120" s="197">
        <v>1</v>
      </c>
      <c r="B120" s="47" t="s">
        <v>4</v>
      </c>
      <c r="C120" s="144">
        <v>955</v>
      </c>
      <c r="D120" s="144">
        <v>144</v>
      </c>
      <c r="E120" s="151">
        <f aca="true" t="shared" si="6" ref="E120:E148">D120*100/C120</f>
        <v>15.078534031413612</v>
      </c>
      <c r="G120" s="244"/>
    </row>
    <row r="121" spans="1:7" ht="12.75">
      <c r="A121" s="198">
        <v>2</v>
      </c>
      <c r="B121" s="47" t="s">
        <v>5</v>
      </c>
      <c r="C121" s="144">
        <v>652</v>
      </c>
      <c r="D121" s="144">
        <v>93</v>
      </c>
      <c r="E121" s="151">
        <f t="shared" si="6"/>
        <v>14.263803680981596</v>
      </c>
      <c r="G121" s="244"/>
    </row>
    <row r="122" spans="1:7" ht="12.75">
      <c r="A122" s="198">
        <v>3</v>
      </c>
      <c r="B122" s="47" t="s">
        <v>6</v>
      </c>
      <c r="C122" s="144">
        <v>3221</v>
      </c>
      <c r="D122" s="144">
        <v>412</v>
      </c>
      <c r="E122" s="151">
        <f t="shared" si="6"/>
        <v>12.791058677429369</v>
      </c>
      <c r="G122" s="244"/>
    </row>
    <row r="123" spans="1:7" ht="18.75">
      <c r="A123" s="198">
        <v>4</v>
      </c>
      <c r="B123" s="47" t="s">
        <v>7</v>
      </c>
      <c r="C123" s="144">
        <v>603</v>
      </c>
      <c r="D123" s="144">
        <v>41</v>
      </c>
      <c r="E123" s="151">
        <f t="shared" si="6"/>
        <v>6.799336650082918</v>
      </c>
      <c r="G123" s="277"/>
    </row>
    <row r="124" spans="1:5" ht="12.75">
      <c r="A124" s="198">
        <v>5</v>
      </c>
      <c r="B124" s="47" t="s">
        <v>8</v>
      </c>
      <c r="C124" s="144">
        <v>1116</v>
      </c>
      <c r="D124" s="144">
        <v>118</v>
      </c>
      <c r="E124" s="151">
        <f t="shared" si="6"/>
        <v>10.57347670250896</v>
      </c>
    </row>
    <row r="125" spans="1:5" ht="12.75">
      <c r="A125" s="198">
        <v>6</v>
      </c>
      <c r="B125" s="47" t="s">
        <v>9</v>
      </c>
      <c r="C125" s="144">
        <v>928</v>
      </c>
      <c r="D125" s="144">
        <v>188</v>
      </c>
      <c r="E125" s="151">
        <f t="shared" si="6"/>
        <v>20.25862068965517</v>
      </c>
    </row>
    <row r="126" spans="1:5" ht="12.75">
      <c r="A126" s="198">
        <v>7</v>
      </c>
      <c r="B126" s="47" t="s">
        <v>10</v>
      </c>
      <c r="C126" s="144">
        <v>700</v>
      </c>
      <c r="D126" s="144">
        <v>96</v>
      </c>
      <c r="E126" s="151">
        <f t="shared" si="6"/>
        <v>13.714285714285714</v>
      </c>
    </row>
    <row r="127" spans="1:5" ht="12.75">
      <c r="A127" s="198">
        <v>8</v>
      </c>
      <c r="B127" s="47" t="s">
        <v>11</v>
      </c>
      <c r="C127" s="144">
        <v>1045</v>
      </c>
      <c r="D127" s="144">
        <v>78</v>
      </c>
      <c r="E127" s="151">
        <f t="shared" si="6"/>
        <v>7.464114832535885</v>
      </c>
    </row>
    <row r="128" spans="1:5" ht="12.75">
      <c r="A128" s="198">
        <v>9</v>
      </c>
      <c r="B128" s="47" t="s">
        <v>12</v>
      </c>
      <c r="C128" s="252">
        <v>987</v>
      </c>
      <c r="D128" s="144">
        <v>122</v>
      </c>
      <c r="E128" s="151">
        <f t="shared" si="6"/>
        <v>12.360688956433638</v>
      </c>
    </row>
    <row r="129" spans="1:5" ht="12.75">
      <c r="A129" s="198">
        <v>10</v>
      </c>
      <c r="B129" s="47" t="s">
        <v>13</v>
      </c>
      <c r="C129" s="144">
        <v>900</v>
      </c>
      <c r="D129" s="144">
        <v>110</v>
      </c>
      <c r="E129" s="151">
        <f t="shared" si="6"/>
        <v>12.222222222222221</v>
      </c>
    </row>
    <row r="130" spans="1:5" ht="12.75">
      <c r="A130" s="198">
        <v>11</v>
      </c>
      <c r="B130" s="47" t="s">
        <v>14</v>
      </c>
      <c r="C130" s="144">
        <v>0</v>
      </c>
      <c r="D130" s="144">
        <v>0</v>
      </c>
      <c r="E130" s="151" t="e">
        <f t="shared" si="6"/>
        <v>#DIV/0!</v>
      </c>
    </row>
    <row r="131" spans="1:12" ht="15.75">
      <c r="A131" s="198">
        <v>12</v>
      </c>
      <c r="B131" s="47" t="s">
        <v>15</v>
      </c>
      <c r="C131" s="144">
        <v>189</v>
      </c>
      <c r="D131" s="144">
        <v>24</v>
      </c>
      <c r="E131" s="151">
        <f t="shared" si="6"/>
        <v>12.698412698412698</v>
      </c>
      <c r="J131" s="255"/>
      <c r="K131" s="255"/>
      <c r="L131" s="255"/>
    </row>
    <row r="132" spans="1:9" ht="16.5">
      <c r="A132" s="198">
        <v>13</v>
      </c>
      <c r="B132" s="47" t="s">
        <v>16</v>
      </c>
      <c r="C132" s="144">
        <v>566</v>
      </c>
      <c r="D132" s="144">
        <v>294</v>
      </c>
      <c r="E132" s="151">
        <f t="shared" si="6"/>
        <v>51.9434628975265</v>
      </c>
      <c r="H132" s="294"/>
      <c r="I132" s="294"/>
    </row>
    <row r="133" spans="1:5" ht="12.75">
      <c r="A133" s="198">
        <v>14</v>
      </c>
      <c r="B133" s="47" t="s">
        <v>17</v>
      </c>
      <c r="C133" s="144">
        <v>2018</v>
      </c>
      <c r="D133" s="144">
        <v>379</v>
      </c>
      <c r="E133" s="151">
        <f t="shared" si="6"/>
        <v>18.780971258671954</v>
      </c>
    </row>
    <row r="134" spans="1:5" ht="12.75">
      <c r="A134" s="198">
        <v>15</v>
      </c>
      <c r="B134" s="47" t="s">
        <v>18</v>
      </c>
      <c r="C134" s="146">
        <v>1358</v>
      </c>
      <c r="D134" s="146">
        <v>70</v>
      </c>
      <c r="E134" s="151">
        <f t="shared" si="6"/>
        <v>5.154639175257732</v>
      </c>
    </row>
    <row r="135" spans="1:5" ht="12.75">
      <c r="A135" s="198">
        <v>16</v>
      </c>
      <c r="B135" s="47" t="s">
        <v>19</v>
      </c>
      <c r="C135" s="147">
        <v>295</v>
      </c>
      <c r="D135" s="147">
        <v>29</v>
      </c>
      <c r="E135" s="235">
        <f t="shared" si="6"/>
        <v>9.830508474576272</v>
      </c>
    </row>
    <row r="136" spans="1:11" ht="15.75">
      <c r="A136" s="198">
        <v>17</v>
      </c>
      <c r="B136" s="47" t="s">
        <v>20</v>
      </c>
      <c r="C136" s="144">
        <v>1132</v>
      </c>
      <c r="D136" s="144">
        <v>93</v>
      </c>
      <c r="E136" s="151">
        <f t="shared" si="6"/>
        <v>8.215547703180212</v>
      </c>
      <c r="H136" s="358"/>
      <c r="I136" s="358"/>
      <c r="J136" s="359"/>
      <c r="K136" s="359"/>
    </row>
    <row r="137" spans="1:5" ht="12.75">
      <c r="A137" s="198">
        <v>18</v>
      </c>
      <c r="B137" s="47" t="s">
        <v>21</v>
      </c>
      <c r="C137" s="144">
        <v>423</v>
      </c>
      <c r="D137" s="144">
        <v>49</v>
      </c>
      <c r="E137" s="151">
        <f t="shared" si="6"/>
        <v>11.583924349881796</v>
      </c>
    </row>
    <row r="138" spans="1:5" ht="12.75">
      <c r="A138" s="198">
        <v>19</v>
      </c>
      <c r="B138" s="47" t="s">
        <v>22</v>
      </c>
      <c r="C138" s="144">
        <v>670</v>
      </c>
      <c r="D138" s="144">
        <v>120</v>
      </c>
      <c r="E138" s="151">
        <f t="shared" si="6"/>
        <v>17.91044776119403</v>
      </c>
    </row>
    <row r="139" spans="1:5" ht="12.75">
      <c r="A139" s="198">
        <v>20</v>
      </c>
      <c r="B139" s="47" t="s">
        <v>23</v>
      </c>
      <c r="C139" s="144">
        <v>193</v>
      </c>
      <c r="D139" s="144">
        <v>30</v>
      </c>
      <c r="E139" s="151">
        <f t="shared" si="6"/>
        <v>15.544041450777202</v>
      </c>
    </row>
    <row r="140" spans="1:5" ht="12.75">
      <c r="A140" s="198">
        <v>21</v>
      </c>
      <c r="B140" s="47" t="s">
        <v>24</v>
      </c>
      <c r="C140" s="144">
        <v>1120</v>
      </c>
      <c r="D140" s="144">
        <v>92</v>
      </c>
      <c r="E140" s="151">
        <f t="shared" si="6"/>
        <v>8.214285714285714</v>
      </c>
    </row>
    <row r="141" spans="1:5" ht="15.75" customHeight="1">
      <c r="A141" s="198">
        <v>22</v>
      </c>
      <c r="B141" s="47" t="s">
        <v>25</v>
      </c>
      <c r="C141" s="144">
        <v>1614</v>
      </c>
      <c r="D141" s="144">
        <v>180</v>
      </c>
      <c r="E141" s="151">
        <f t="shared" si="6"/>
        <v>11.152416356877323</v>
      </c>
    </row>
    <row r="142" spans="1:5" ht="12.75">
      <c r="A142" s="198">
        <v>23</v>
      </c>
      <c r="B142" s="47" t="s">
        <v>26</v>
      </c>
      <c r="C142" s="144">
        <v>538</v>
      </c>
      <c r="D142" s="144">
        <v>88</v>
      </c>
      <c r="E142" s="151">
        <f t="shared" si="6"/>
        <v>16.356877323420075</v>
      </c>
    </row>
    <row r="143" spans="1:5" ht="12.75">
      <c r="A143" s="198">
        <v>24</v>
      </c>
      <c r="B143" s="47" t="s">
        <v>27</v>
      </c>
      <c r="C143" s="144">
        <v>794</v>
      </c>
      <c r="D143" s="144">
        <v>90</v>
      </c>
      <c r="E143" s="151">
        <f t="shared" si="6"/>
        <v>11.335012594458439</v>
      </c>
    </row>
    <row r="144" spans="1:5" ht="12.75">
      <c r="A144" s="198">
        <v>25</v>
      </c>
      <c r="B144" s="47" t="s">
        <v>28</v>
      </c>
      <c r="C144" s="144">
        <v>1244</v>
      </c>
      <c r="D144" s="144">
        <v>182</v>
      </c>
      <c r="E144" s="151">
        <f t="shared" si="6"/>
        <v>14.630225080385852</v>
      </c>
    </row>
    <row r="145" spans="1:5" ht="12.75">
      <c r="A145" s="225">
        <v>26</v>
      </c>
      <c r="B145" s="55" t="s">
        <v>78</v>
      </c>
      <c r="C145" s="149"/>
      <c r="D145" s="149"/>
      <c r="E145" s="151" t="e">
        <f t="shared" si="6"/>
        <v>#DIV/0!</v>
      </c>
    </row>
    <row r="146" spans="1:5" ht="12.75">
      <c r="A146" s="198">
        <v>27</v>
      </c>
      <c r="B146" s="55" t="s">
        <v>81</v>
      </c>
      <c r="C146" s="149"/>
      <c r="D146" s="149"/>
      <c r="E146" s="151" t="e">
        <f t="shared" si="6"/>
        <v>#DIV/0!</v>
      </c>
    </row>
    <row r="147" spans="1:5" ht="12.75">
      <c r="A147" s="225">
        <v>28</v>
      </c>
      <c r="B147" s="55" t="s">
        <v>82</v>
      </c>
      <c r="C147" s="149"/>
      <c r="D147" s="149"/>
      <c r="E147" s="151" t="e">
        <f t="shared" si="6"/>
        <v>#DIV/0!</v>
      </c>
    </row>
    <row r="148" spans="1:5" ht="13.5" thickBot="1">
      <c r="A148" s="198">
        <v>29</v>
      </c>
      <c r="B148" s="50" t="s">
        <v>80</v>
      </c>
      <c r="C148" s="150"/>
      <c r="D148" s="150"/>
      <c r="E148" s="151" t="e">
        <f t="shared" si="6"/>
        <v>#DIV/0!</v>
      </c>
    </row>
    <row r="149" spans="1:5" ht="16.5" thickBot="1">
      <c r="A149" s="315" t="s">
        <v>3</v>
      </c>
      <c r="B149" s="316"/>
      <c r="C149" s="133">
        <f>SUM(C120:C148)</f>
        <v>23261</v>
      </c>
      <c r="D149" s="132">
        <f>SUM(D120:D148)</f>
        <v>3122</v>
      </c>
      <c r="E149" s="148">
        <f>D149*100/C149</f>
        <v>13.421606981643093</v>
      </c>
    </row>
    <row r="150" spans="6:8" ht="15">
      <c r="F150" s="241"/>
      <c r="G150" s="241"/>
      <c r="H150" s="241"/>
    </row>
    <row r="152" spans="1:5" ht="41.25" customHeight="1">
      <c r="A152" s="350" t="s">
        <v>112</v>
      </c>
      <c r="B152" s="350"/>
      <c r="C152" s="350"/>
      <c r="D152" s="350"/>
      <c r="E152" s="350"/>
    </row>
    <row r="153" spans="1:5" ht="12.75">
      <c r="A153" s="1"/>
      <c r="B153" s="1"/>
      <c r="C153" s="345" t="s">
        <v>100</v>
      </c>
      <c r="D153" s="345"/>
      <c r="E153" s="345"/>
    </row>
    <row r="154" spans="1:5" ht="13.5" thickBot="1">
      <c r="A154" s="311" t="s">
        <v>73</v>
      </c>
      <c r="B154" s="311"/>
      <c r="C154" s="338"/>
      <c r="D154" s="338"/>
      <c r="E154" s="338"/>
    </row>
    <row r="155" spans="1:5" ht="13.5" thickBot="1">
      <c r="A155" s="302" t="s">
        <v>1</v>
      </c>
      <c r="B155" s="302" t="s">
        <v>2</v>
      </c>
      <c r="C155" s="300" t="s">
        <v>58</v>
      </c>
      <c r="D155" s="301"/>
      <c r="E155" s="351"/>
    </row>
    <row r="156" spans="1:5" ht="13.5" thickBot="1">
      <c r="A156" s="303"/>
      <c r="B156" s="303"/>
      <c r="C156" s="4" t="s">
        <v>53</v>
      </c>
      <c r="D156" s="3" t="s">
        <v>55</v>
      </c>
      <c r="E156" s="12" t="s">
        <v>41</v>
      </c>
    </row>
    <row r="157" spans="1:10" ht="13.5" thickBot="1">
      <c r="A157" s="304"/>
      <c r="B157" s="304"/>
      <c r="C157" s="157" t="s">
        <v>54</v>
      </c>
      <c r="D157" s="226" t="s">
        <v>56</v>
      </c>
      <c r="E157" s="4" t="s">
        <v>57</v>
      </c>
      <c r="I157" s="180"/>
      <c r="J157" s="245"/>
    </row>
    <row r="158" spans="1:10" ht="12.75">
      <c r="A158" s="197">
        <v>1</v>
      </c>
      <c r="B158" s="47" t="s">
        <v>4</v>
      </c>
      <c r="C158" s="144">
        <f aca="true" t="shared" si="7" ref="C158:D173">C8+C44+C82+C120</f>
        <v>3961</v>
      </c>
      <c r="D158" s="27">
        <f t="shared" si="7"/>
        <v>537</v>
      </c>
      <c r="E158" s="145">
        <f aca="true" t="shared" si="8" ref="E158:E182">D158*100/C158</f>
        <v>13.557182529664226</v>
      </c>
      <c r="I158" s="180"/>
      <c r="J158" s="245"/>
    </row>
    <row r="159" spans="1:10" ht="12.75">
      <c r="A159" s="198">
        <v>2</v>
      </c>
      <c r="B159" s="47" t="s">
        <v>5</v>
      </c>
      <c r="C159" s="144">
        <f t="shared" si="7"/>
        <v>2571</v>
      </c>
      <c r="D159" s="27">
        <f t="shared" si="7"/>
        <v>346</v>
      </c>
      <c r="E159" s="145">
        <f t="shared" si="8"/>
        <v>13.457798521975885</v>
      </c>
      <c r="I159" s="180"/>
      <c r="J159" s="245"/>
    </row>
    <row r="160" spans="1:10" ht="12.75">
      <c r="A160" s="198">
        <v>3</v>
      </c>
      <c r="B160" s="47" t="s">
        <v>6</v>
      </c>
      <c r="C160" s="144">
        <f t="shared" si="7"/>
        <v>10517</v>
      </c>
      <c r="D160" s="27">
        <f t="shared" si="7"/>
        <v>1623</v>
      </c>
      <c r="E160" s="145">
        <f t="shared" si="8"/>
        <v>15.432157459351526</v>
      </c>
      <c r="I160" s="180"/>
      <c r="J160" s="245"/>
    </row>
    <row r="161" spans="1:10" ht="12.75">
      <c r="A161" s="198">
        <v>4</v>
      </c>
      <c r="B161" s="47" t="s">
        <v>7</v>
      </c>
      <c r="C161" s="144">
        <f t="shared" si="7"/>
        <v>1939</v>
      </c>
      <c r="D161" s="27">
        <f t="shared" si="7"/>
        <v>215</v>
      </c>
      <c r="E161" s="145">
        <f t="shared" si="8"/>
        <v>11.0881897885508</v>
      </c>
      <c r="I161" s="180"/>
      <c r="J161" s="245"/>
    </row>
    <row r="162" spans="1:10" ht="12.75">
      <c r="A162" s="198">
        <v>5</v>
      </c>
      <c r="B162" s="47" t="s">
        <v>8</v>
      </c>
      <c r="C162" s="144">
        <f t="shared" si="7"/>
        <v>3919</v>
      </c>
      <c r="D162" s="27">
        <f t="shared" si="7"/>
        <v>496</v>
      </c>
      <c r="E162" s="145">
        <f t="shared" si="8"/>
        <v>12.65628986986476</v>
      </c>
      <c r="I162" s="180"/>
      <c r="J162" s="245"/>
    </row>
    <row r="163" spans="1:10" ht="12.75">
      <c r="A163" s="198">
        <v>6</v>
      </c>
      <c r="B163" s="47" t="s">
        <v>9</v>
      </c>
      <c r="C163" s="144">
        <f t="shared" si="7"/>
        <v>3351</v>
      </c>
      <c r="D163" s="27">
        <f t="shared" si="7"/>
        <v>752</v>
      </c>
      <c r="E163" s="145">
        <f t="shared" si="8"/>
        <v>22.44106236944196</v>
      </c>
      <c r="I163" s="180"/>
      <c r="J163" s="245"/>
    </row>
    <row r="164" spans="1:10" ht="12.75">
      <c r="A164" s="198">
        <v>7</v>
      </c>
      <c r="B164" s="47" t="s">
        <v>10</v>
      </c>
      <c r="C164" s="144">
        <f t="shared" si="7"/>
        <v>3021</v>
      </c>
      <c r="D164" s="27">
        <f t="shared" si="7"/>
        <v>432</v>
      </c>
      <c r="E164" s="145">
        <f t="shared" si="8"/>
        <v>14.299900695134061</v>
      </c>
      <c r="I164" s="181"/>
      <c r="J164" s="245"/>
    </row>
    <row r="165" spans="1:10" ht="12.75">
      <c r="A165" s="198">
        <v>8</v>
      </c>
      <c r="B165" s="193" t="s">
        <v>11</v>
      </c>
      <c r="C165" s="144">
        <f t="shared" si="7"/>
        <v>3503</v>
      </c>
      <c r="D165" s="27">
        <f t="shared" si="7"/>
        <v>421</v>
      </c>
      <c r="E165" s="145">
        <f t="shared" si="8"/>
        <v>12.018270054239224</v>
      </c>
      <c r="I165" s="180"/>
      <c r="J165" s="245"/>
    </row>
    <row r="166" spans="1:10" ht="12.75">
      <c r="A166" s="198">
        <v>9</v>
      </c>
      <c r="B166" s="47" t="s">
        <v>12</v>
      </c>
      <c r="C166" s="144">
        <f t="shared" si="7"/>
        <v>4142</v>
      </c>
      <c r="D166" s="27">
        <f t="shared" si="7"/>
        <v>647</v>
      </c>
      <c r="E166" s="145">
        <f t="shared" si="8"/>
        <v>15.620473201352004</v>
      </c>
      <c r="I166" s="180"/>
      <c r="J166" s="245"/>
    </row>
    <row r="167" spans="1:10" ht="12.75">
      <c r="A167" s="198">
        <v>10</v>
      </c>
      <c r="B167" s="47" t="s">
        <v>13</v>
      </c>
      <c r="C167" s="144">
        <f t="shared" si="7"/>
        <v>2617</v>
      </c>
      <c r="D167" s="27">
        <f t="shared" si="7"/>
        <v>367</v>
      </c>
      <c r="E167" s="145">
        <f t="shared" si="8"/>
        <v>14.023691249522354</v>
      </c>
      <c r="I167" s="180"/>
      <c r="J167" s="245"/>
    </row>
    <row r="168" spans="1:10" ht="12.75">
      <c r="A168" s="198">
        <v>11</v>
      </c>
      <c r="B168" s="47" t="s">
        <v>14</v>
      </c>
      <c r="C168" s="144">
        <f t="shared" si="7"/>
        <v>0</v>
      </c>
      <c r="D168" s="27">
        <f t="shared" si="7"/>
        <v>0</v>
      </c>
      <c r="E168" s="145" t="e">
        <f t="shared" si="8"/>
        <v>#DIV/0!</v>
      </c>
      <c r="I168" s="180"/>
      <c r="J168" s="245"/>
    </row>
    <row r="169" spans="1:10" ht="12.75">
      <c r="A169" s="198">
        <v>12</v>
      </c>
      <c r="B169" s="47" t="s">
        <v>15</v>
      </c>
      <c r="C169" s="144">
        <f t="shared" si="7"/>
        <v>1113</v>
      </c>
      <c r="D169" s="27">
        <f t="shared" si="7"/>
        <v>146</v>
      </c>
      <c r="E169" s="145">
        <f t="shared" si="8"/>
        <v>13.11769991015274</v>
      </c>
      <c r="I169" s="180"/>
      <c r="J169" s="245"/>
    </row>
    <row r="170" spans="1:10" ht="12.75">
      <c r="A170" s="198">
        <v>13</v>
      </c>
      <c r="B170" s="47" t="s">
        <v>16</v>
      </c>
      <c r="C170" s="144">
        <f t="shared" si="7"/>
        <v>2488</v>
      </c>
      <c r="D170" s="27">
        <f t="shared" si="7"/>
        <v>864</v>
      </c>
      <c r="E170" s="145">
        <f t="shared" si="8"/>
        <v>34.72668810289389</v>
      </c>
      <c r="I170" s="181"/>
      <c r="J170" s="245"/>
    </row>
    <row r="171" spans="1:10" ht="12.75">
      <c r="A171" s="198">
        <v>14</v>
      </c>
      <c r="B171" s="193" t="s">
        <v>17</v>
      </c>
      <c r="C171" s="144">
        <f t="shared" si="7"/>
        <v>3920</v>
      </c>
      <c r="D171" s="27">
        <f t="shared" si="7"/>
        <v>704</v>
      </c>
      <c r="E171" s="145">
        <f t="shared" si="8"/>
        <v>17.959183673469386</v>
      </c>
      <c r="I171" s="181"/>
      <c r="J171" s="245"/>
    </row>
    <row r="172" spans="1:10" ht="12.75">
      <c r="A172" s="198">
        <v>15</v>
      </c>
      <c r="B172" s="193" t="s">
        <v>18</v>
      </c>
      <c r="C172" s="144">
        <f t="shared" si="7"/>
        <v>4081</v>
      </c>
      <c r="D172" s="27">
        <f t="shared" si="7"/>
        <v>299</v>
      </c>
      <c r="E172" s="145">
        <f t="shared" si="8"/>
        <v>7.326635628522421</v>
      </c>
      <c r="I172" s="181"/>
      <c r="J172" s="245"/>
    </row>
    <row r="173" spans="1:10" ht="12.75">
      <c r="A173" s="198">
        <v>16</v>
      </c>
      <c r="B173" s="193" t="s">
        <v>19</v>
      </c>
      <c r="C173" s="144">
        <f t="shared" si="7"/>
        <v>1394</v>
      </c>
      <c r="D173" s="27">
        <f t="shared" si="7"/>
        <v>155</v>
      </c>
      <c r="E173" s="145">
        <f t="shared" si="8"/>
        <v>11.119081779053085</v>
      </c>
      <c r="I173" s="180"/>
      <c r="J173" s="245"/>
    </row>
    <row r="174" spans="1:10" ht="12.75">
      <c r="A174" s="198">
        <v>17</v>
      </c>
      <c r="B174" s="47" t="s">
        <v>20</v>
      </c>
      <c r="C174" s="144">
        <f aca="true" t="shared" si="9" ref="C174:D182">C24+C60+C98+C136</f>
        <v>3431</v>
      </c>
      <c r="D174" s="27">
        <f t="shared" si="9"/>
        <v>313</v>
      </c>
      <c r="E174" s="145">
        <f t="shared" si="8"/>
        <v>9.122704750801516</v>
      </c>
      <c r="I174" s="180"/>
      <c r="J174" s="245"/>
    </row>
    <row r="175" spans="1:10" ht="12.75">
      <c r="A175" s="198">
        <v>18</v>
      </c>
      <c r="B175" s="47" t="s">
        <v>21</v>
      </c>
      <c r="C175" s="144">
        <f t="shared" si="9"/>
        <v>844</v>
      </c>
      <c r="D175" s="27">
        <f t="shared" si="9"/>
        <v>119</v>
      </c>
      <c r="E175" s="145">
        <f t="shared" si="8"/>
        <v>14.09952606635071</v>
      </c>
      <c r="I175" s="181"/>
      <c r="J175" s="245"/>
    </row>
    <row r="176" spans="1:10" ht="12.75">
      <c r="A176" s="198">
        <v>19</v>
      </c>
      <c r="B176" s="193" t="s">
        <v>22</v>
      </c>
      <c r="C176" s="144">
        <f t="shared" si="9"/>
        <v>2798</v>
      </c>
      <c r="D176" s="27">
        <f t="shared" si="9"/>
        <v>401</v>
      </c>
      <c r="E176" s="145">
        <f t="shared" si="8"/>
        <v>14.331665475339529</v>
      </c>
      <c r="I176" s="180"/>
      <c r="J176" s="245"/>
    </row>
    <row r="177" spans="1:10" ht="12.75">
      <c r="A177" s="198">
        <v>20</v>
      </c>
      <c r="B177" s="47" t="s">
        <v>23</v>
      </c>
      <c r="C177" s="144">
        <f t="shared" si="9"/>
        <v>421</v>
      </c>
      <c r="D177" s="27">
        <f t="shared" si="9"/>
        <v>106</v>
      </c>
      <c r="E177" s="145">
        <f t="shared" si="8"/>
        <v>25.17814726840855</v>
      </c>
      <c r="I177" s="180"/>
      <c r="J177" s="245"/>
    </row>
    <row r="178" spans="1:10" ht="12.75">
      <c r="A178" s="198">
        <v>21</v>
      </c>
      <c r="B178" s="47" t="s">
        <v>24</v>
      </c>
      <c r="C178" s="144">
        <f t="shared" si="9"/>
        <v>2902</v>
      </c>
      <c r="D178" s="27">
        <f t="shared" si="9"/>
        <v>312</v>
      </c>
      <c r="E178" s="145">
        <f t="shared" si="8"/>
        <v>10.751206064782908</v>
      </c>
      <c r="I178" s="180"/>
      <c r="J178" s="245"/>
    </row>
    <row r="179" spans="1:10" ht="12.75">
      <c r="A179" s="198">
        <v>22</v>
      </c>
      <c r="B179" s="47" t="s">
        <v>25</v>
      </c>
      <c r="C179" s="144">
        <f t="shared" si="9"/>
        <v>4728</v>
      </c>
      <c r="D179" s="27">
        <f t="shared" si="9"/>
        <v>473</v>
      </c>
      <c r="E179" s="145">
        <f t="shared" si="8"/>
        <v>10.004230118443317</v>
      </c>
      <c r="I179" s="180"/>
      <c r="J179" s="245"/>
    </row>
    <row r="180" spans="1:10" ht="12.75">
      <c r="A180" s="198">
        <v>23</v>
      </c>
      <c r="B180" s="47" t="s">
        <v>26</v>
      </c>
      <c r="C180" s="144">
        <f t="shared" si="9"/>
        <v>1898</v>
      </c>
      <c r="D180" s="27">
        <f t="shared" si="9"/>
        <v>351</v>
      </c>
      <c r="E180" s="145">
        <f t="shared" si="8"/>
        <v>18.493150684931507</v>
      </c>
      <c r="I180" s="180"/>
      <c r="J180" s="245"/>
    </row>
    <row r="181" spans="1:10" ht="12.75">
      <c r="A181" s="198">
        <v>24</v>
      </c>
      <c r="B181" s="47" t="s">
        <v>27</v>
      </c>
      <c r="C181" s="144">
        <f t="shared" si="9"/>
        <v>2651</v>
      </c>
      <c r="D181" s="27">
        <f t="shared" si="9"/>
        <v>365</v>
      </c>
      <c r="E181" s="145">
        <f t="shared" si="8"/>
        <v>13.768389287061487</v>
      </c>
      <c r="I181" s="180"/>
      <c r="J181" s="245"/>
    </row>
    <row r="182" spans="1:10" ht="12.75">
      <c r="A182" s="198">
        <v>25</v>
      </c>
      <c r="B182" s="47" t="s">
        <v>28</v>
      </c>
      <c r="C182" s="144">
        <f t="shared" si="9"/>
        <v>4731</v>
      </c>
      <c r="D182" s="27">
        <f t="shared" si="9"/>
        <v>603</v>
      </c>
      <c r="E182" s="145">
        <f t="shared" si="8"/>
        <v>12.74571972098922</v>
      </c>
      <c r="I182" s="180"/>
      <c r="J182" s="245"/>
    </row>
    <row r="183" spans="1:5" ht="12.75">
      <c r="A183" s="225">
        <v>26</v>
      </c>
      <c r="B183" s="55" t="s">
        <v>77</v>
      </c>
      <c r="C183" s="144">
        <v>0</v>
      </c>
      <c r="D183" s="27">
        <v>0</v>
      </c>
      <c r="E183" s="145">
        <v>0</v>
      </c>
    </row>
    <row r="184" spans="1:5" ht="12.75">
      <c r="A184" s="198">
        <v>27</v>
      </c>
      <c r="B184" s="55" t="s">
        <v>81</v>
      </c>
      <c r="C184" s="144">
        <v>0</v>
      </c>
      <c r="D184" s="27">
        <v>0</v>
      </c>
      <c r="E184" s="145">
        <v>0</v>
      </c>
    </row>
    <row r="185" spans="1:5" ht="12.75">
      <c r="A185" s="225">
        <v>28</v>
      </c>
      <c r="B185" s="55" t="s">
        <v>82</v>
      </c>
      <c r="C185" s="144">
        <v>0</v>
      </c>
      <c r="D185" s="27">
        <v>0</v>
      </c>
      <c r="E185" s="145">
        <v>0</v>
      </c>
    </row>
    <row r="186" spans="1:5" ht="13.5" thickBot="1">
      <c r="A186" s="198">
        <v>29</v>
      </c>
      <c r="B186" s="48" t="s">
        <v>80</v>
      </c>
      <c r="C186" s="144">
        <v>0</v>
      </c>
      <c r="D186" s="27">
        <v>0</v>
      </c>
      <c r="E186" s="145">
        <v>0</v>
      </c>
    </row>
    <row r="187" spans="1:5" ht="16.5" thickBot="1">
      <c r="A187" s="315" t="s">
        <v>3</v>
      </c>
      <c r="B187" s="316"/>
      <c r="C187" s="62">
        <f>C158+C159+C160+C161+C162+C163+C164+C165+C166+C167+C169+C171+C170+C172+C173+C174+C175+C176+C177+C178+C179+C180+C181+C182+C183+C184+C185+C186</f>
        <v>76941</v>
      </c>
      <c r="D187" s="62">
        <f>D158+D159+D160+D161+D162+D163+D164+D165+D166+D167+D169+D171+D170+D172+D173+D174+D175+D176+D177+D178+D179+D180+D181+D182+D183+D184+D185+D186</f>
        <v>11047</v>
      </c>
      <c r="E187" s="179">
        <f>D187*100/C187</f>
        <v>14.357754643168143</v>
      </c>
    </row>
    <row r="188" ht="12.75">
      <c r="E188" s="246"/>
    </row>
    <row r="189" spans="1:5" ht="12.75">
      <c r="A189" s="247"/>
      <c r="B189" s="247"/>
      <c r="C189" s="256"/>
      <c r="D189" s="256"/>
      <c r="E189" s="247"/>
    </row>
    <row r="190" spans="1:5" ht="15">
      <c r="A190" s="247"/>
      <c r="B190" s="248"/>
      <c r="C190" s="248"/>
      <c r="D190" s="248"/>
      <c r="E190" s="249"/>
    </row>
    <row r="192" ht="12.75">
      <c r="E192" s="246"/>
    </row>
    <row r="193" ht="12.75">
      <c r="E193" s="246"/>
    </row>
    <row r="194" spans="3:5" ht="12.75">
      <c r="C194" s="250"/>
      <c r="D194" s="250"/>
      <c r="E194" s="246"/>
    </row>
  </sheetData>
  <sheetProtection/>
  <protectedRanges>
    <protectedRange sqref="C82:D88 C120:D148 C44:D72 C8:D34 C90:D110" name="Діапазон1"/>
    <protectedRange sqref="C89:D89" name="Діапазон1_1"/>
  </protectedRanges>
  <mergeCells count="39">
    <mergeCell ref="H136:I136"/>
    <mergeCell ref="J136:K136"/>
    <mergeCell ref="A187:B187"/>
    <mergeCell ref="A149:B149"/>
    <mergeCell ref="A152:E152"/>
    <mergeCell ref="C153:E154"/>
    <mergeCell ref="A154:B154"/>
    <mergeCell ref="A155:A157"/>
    <mergeCell ref="B155:B157"/>
    <mergeCell ref="C155:E155"/>
    <mergeCell ref="A111:B111"/>
    <mergeCell ref="A114:E114"/>
    <mergeCell ref="C115:E116"/>
    <mergeCell ref="A116:B116"/>
    <mergeCell ref="A117:A119"/>
    <mergeCell ref="B117:B119"/>
    <mergeCell ref="C117:E117"/>
    <mergeCell ref="A76:E76"/>
    <mergeCell ref="C77:E78"/>
    <mergeCell ref="A78:B78"/>
    <mergeCell ref="A79:A81"/>
    <mergeCell ref="B79:B81"/>
    <mergeCell ref="C79:E79"/>
    <mergeCell ref="C39:E40"/>
    <mergeCell ref="A40:B40"/>
    <mergeCell ref="A41:A43"/>
    <mergeCell ref="B41:B43"/>
    <mergeCell ref="C41:E41"/>
    <mergeCell ref="A73:B73"/>
    <mergeCell ref="I69:N72"/>
    <mergeCell ref="I40:N40"/>
    <mergeCell ref="A2:E2"/>
    <mergeCell ref="C3:E4"/>
    <mergeCell ref="A4:B4"/>
    <mergeCell ref="A5:A7"/>
    <mergeCell ref="B5:B7"/>
    <mergeCell ref="C5:E5"/>
    <mergeCell ref="A35:B35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l.prylepina</cp:lastModifiedBy>
  <cp:lastPrinted>2023-07-17T12:47:33Z</cp:lastPrinted>
  <dcterms:created xsi:type="dcterms:W3CDTF">2010-01-15T12:58:10Z</dcterms:created>
  <dcterms:modified xsi:type="dcterms:W3CDTF">2024-05-10T06:29:40Z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0x010100E3A2495EF1724F4680B1B172A3E3A759</vt:lpwstr>
  </property>
  <property fmtid="{D5CDD505-2E9C-101B-9397-08002B2CF9AE}" pid="3" name="_activity">
    <vt:lpwstr/>
  </property>
</Properties>
</file>